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c9Ree/2LZBg8XjbZUdB2nNhgar4RzBKlwLIBg1OPxPWLIrt5CQT4b20naiWiv/BJl1TylAU1SZVGELTDnIaclg==" saltValue="Qg4OfxoQHU2xOewG7i+Fkw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0" yWindow="0" windowWidth="7215" windowHeight="7230" tabRatio="830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</workbook>
</file>

<file path=xl/calcChain.xml><?xml version="1.0" encoding="utf-8"?>
<calcChain xmlns="http://schemas.openxmlformats.org/spreadsheetml/2006/main">
  <c r="Z553" i="32" l="1"/>
  <c r="AA553" i="32"/>
  <c r="Z554" i="32"/>
  <c r="AA554" i="32"/>
  <c r="Z555" i="32"/>
  <c r="AA555" i="32"/>
  <c r="Z556" i="32"/>
  <c r="AA556" i="32"/>
  <c r="Z557" i="32"/>
  <c r="AA557" i="32"/>
  <c r="Z558" i="32"/>
  <c r="AA558" i="32"/>
  <c r="Z559" i="32"/>
  <c r="AA559" i="32"/>
  <c r="Z560" i="32"/>
  <c r="AA560" i="32"/>
  <c r="Z561" i="32"/>
  <c r="AA561" i="32"/>
  <c r="Z562" i="32"/>
  <c r="AA562" i="32"/>
  <c r="Z563" i="32"/>
  <c r="AA563" i="32"/>
  <c r="Z564" i="32"/>
  <c r="AA564" i="32"/>
  <c r="Z565" i="32"/>
  <c r="AA565" i="32"/>
  <c r="Z566" i="32"/>
  <c r="AA566" i="32"/>
  <c r="Z567" i="32"/>
  <c r="AA567" i="32"/>
  <c r="Z568" i="32"/>
  <c r="AA568" i="32"/>
  <c r="Z569" i="32"/>
  <c r="AA569" i="32"/>
  <c r="Z570" i="32"/>
  <c r="AA570" i="32"/>
  <c r="Z571" i="32"/>
  <c r="AA571" i="32"/>
  <c r="Z572" i="32"/>
  <c r="AA572" i="32"/>
  <c r="Z573" i="32"/>
  <c r="AA573" i="32"/>
  <c r="Z574" i="32"/>
  <c r="AA574" i="32"/>
  <c r="Z575" i="32"/>
  <c r="AA575" i="32"/>
  <c r="Z576" i="32"/>
  <c r="AA576" i="32"/>
  <c r="Z577" i="32"/>
  <c r="AA577" i="32"/>
  <c r="Z578" i="32"/>
  <c r="AA578" i="32"/>
  <c r="Z579" i="32"/>
  <c r="AA579" i="32"/>
  <c r="Z580" i="32"/>
  <c r="AA580" i="32"/>
  <c r="Z581" i="32"/>
  <c r="AA581" i="32"/>
  <c r="Z582" i="32"/>
  <c r="AA582" i="32"/>
  <c r="Z583" i="32"/>
  <c r="AA583" i="32"/>
  <c r="Z584" i="32"/>
  <c r="AA584" i="32"/>
  <c r="Z585" i="32"/>
  <c r="AA585" i="32"/>
  <c r="Z586" i="32"/>
  <c r="AA586" i="32"/>
  <c r="Z587" i="32"/>
  <c r="AA587" i="32"/>
  <c r="Z588" i="32"/>
  <c r="AA588" i="32"/>
  <c r="Z589" i="32"/>
  <c r="AA589" i="32"/>
  <c r="Z590" i="32"/>
  <c r="AA590" i="32"/>
  <c r="Z591" i="32"/>
  <c r="AA591" i="32"/>
  <c r="Z592" i="32"/>
  <c r="AA592" i="32"/>
  <c r="Z593" i="32"/>
  <c r="AA593" i="32"/>
  <c r="Z594" i="32"/>
  <c r="AA594" i="32"/>
  <c r="Z595" i="32"/>
  <c r="AA595" i="32"/>
  <c r="Z596" i="32"/>
  <c r="AA596" i="32"/>
  <c r="Z597" i="32"/>
  <c r="AA597" i="32"/>
  <c r="Z598" i="32"/>
  <c r="AA598" i="32"/>
  <c r="Z599" i="32"/>
  <c r="AA599" i="32"/>
  <c r="Z600" i="32"/>
  <c r="AA600" i="32"/>
  <c r="Z601" i="32"/>
  <c r="AA601" i="32"/>
  <c r="Z602" i="32"/>
  <c r="AA602" i="32"/>
  <c r="Z603" i="32"/>
  <c r="AA603" i="32"/>
  <c r="Z604" i="32"/>
  <c r="AA604" i="32"/>
  <c r="Z605" i="32"/>
  <c r="AA605" i="32"/>
  <c r="Z606" i="32"/>
  <c r="AA606" i="32"/>
  <c r="AA552" i="32"/>
  <c r="Z552" i="32"/>
  <c r="Z498" i="32"/>
  <c r="AA498" i="32"/>
  <c r="Z499" i="32"/>
  <c r="AA499" i="32"/>
  <c r="Z500" i="32"/>
  <c r="AA500" i="32"/>
  <c r="Z501" i="32"/>
  <c r="AA501" i="32"/>
  <c r="Z502" i="32"/>
  <c r="AA502" i="32"/>
  <c r="Z503" i="32"/>
  <c r="AA503" i="32"/>
  <c r="Z504" i="32"/>
  <c r="AA504" i="32"/>
  <c r="Z505" i="32"/>
  <c r="AA505" i="32"/>
  <c r="Z506" i="32"/>
  <c r="AA506" i="32"/>
  <c r="Z507" i="32"/>
  <c r="AA507" i="32"/>
  <c r="Z508" i="32"/>
  <c r="AA508" i="32"/>
  <c r="Z509" i="32"/>
  <c r="AA509" i="32"/>
  <c r="Z510" i="32"/>
  <c r="AA510" i="32"/>
  <c r="Z511" i="32"/>
  <c r="AA511" i="32"/>
  <c r="Z512" i="32"/>
  <c r="AA512" i="32"/>
  <c r="Z513" i="32"/>
  <c r="AA513" i="32"/>
  <c r="Z514" i="32"/>
  <c r="AA514" i="32"/>
  <c r="Z515" i="32"/>
  <c r="AA515" i="32"/>
  <c r="Z516" i="32"/>
  <c r="AA516" i="32"/>
  <c r="Z517" i="32"/>
  <c r="AA517" i="32"/>
  <c r="Z518" i="32"/>
  <c r="AA518" i="32"/>
  <c r="Z519" i="32"/>
  <c r="AA519" i="32"/>
  <c r="Z520" i="32"/>
  <c r="AA520" i="32"/>
  <c r="Z521" i="32"/>
  <c r="AA521" i="32"/>
  <c r="Z522" i="32"/>
  <c r="AA522" i="32"/>
  <c r="Z523" i="32"/>
  <c r="AA523" i="32"/>
  <c r="Z524" i="32"/>
  <c r="AA524" i="32"/>
  <c r="Z525" i="32"/>
  <c r="AA525" i="32"/>
  <c r="Z526" i="32"/>
  <c r="AA526" i="32"/>
  <c r="Z527" i="32"/>
  <c r="AA527" i="32"/>
  <c r="Z528" i="32"/>
  <c r="AA528" i="32"/>
  <c r="Z529" i="32"/>
  <c r="AA529" i="32"/>
  <c r="Z530" i="32"/>
  <c r="AA530" i="32"/>
  <c r="Z531" i="32"/>
  <c r="AA531" i="32"/>
  <c r="Z532" i="32"/>
  <c r="AA532" i="32"/>
  <c r="Z533" i="32"/>
  <c r="AA533" i="32"/>
  <c r="Z534" i="32"/>
  <c r="AA534" i="32"/>
  <c r="Z535" i="32"/>
  <c r="AA535" i="32"/>
  <c r="Z536" i="32"/>
  <c r="AA536" i="32"/>
  <c r="Z537" i="32"/>
  <c r="AA537" i="32"/>
  <c r="Z538" i="32"/>
  <c r="AA538" i="32"/>
  <c r="Z539" i="32"/>
  <c r="AA539" i="32"/>
  <c r="Z540" i="32"/>
  <c r="AA540" i="32"/>
  <c r="Z541" i="32"/>
  <c r="AA541" i="32"/>
  <c r="Z542" i="32"/>
  <c r="AA542" i="32"/>
  <c r="Z543" i="32"/>
  <c r="AA543" i="32"/>
  <c r="Z544" i="32"/>
  <c r="AA544" i="32"/>
  <c r="Z545" i="32"/>
  <c r="AA545" i="32"/>
  <c r="Z546" i="32"/>
  <c r="AA546" i="32"/>
  <c r="Z547" i="32"/>
  <c r="AA547" i="32"/>
  <c r="Z548" i="32"/>
  <c r="AA548" i="32"/>
  <c r="Z549" i="32"/>
  <c r="AA549" i="32"/>
  <c r="Z550" i="32"/>
  <c r="AA550" i="32"/>
  <c r="Z551" i="32"/>
  <c r="AA551" i="32"/>
  <c r="AA497" i="32"/>
  <c r="Z497" i="32"/>
  <c r="Z443" i="32"/>
  <c r="AA443" i="32"/>
  <c r="Z444" i="32"/>
  <c r="AA444" i="32"/>
  <c r="Z445" i="32"/>
  <c r="AA445" i="32"/>
  <c r="Z446" i="32"/>
  <c r="AA446" i="32"/>
  <c r="Z447" i="32"/>
  <c r="AA447" i="32"/>
  <c r="Z448" i="32"/>
  <c r="AA448" i="32"/>
  <c r="Z449" i="32"/>
  <c r="AA449" i="32"/>
  <c r="Z450" i="32"/>
  <c r="AA450" i="32"/>
  <c r="Z451" i="32"/>
  <c r="AA451" i="32"/>
  <c r="Z452" i="32"/>
  <c r="AA452" i="32"/>
  <c r="Z453" i="32"/>
  <c r="AA453" i="32"/>
  <c r="Z454" i="32"/>
  <c r="AA454" i="32"/>
  <c r="Z455" i="32"/>
  <c r="AA455" i="32"/>
  <c r="Z456" i="32"/>
  <c r="AA456" i="32"/>
  <c r="Z457" i="32"/>
  <c r="AA457" i="32"/>
  <c r="Z458" i="32"/>
  <c r="AA458" i="32"/>
  <c r="Z459" i="32"/>
  <c r="AA459" i="32"/>
  <c r="Z460" i="32"/>
  <c r="AA460" i="32"/>
  <c r="Z461" i="32"/>
  <c r="AA461" i="32"/>
  <c r="Z462" i="32"/>
  <c r="AA462" i="32"/>
  <c r="Z463" i="32"/>
  <c r="AA463" i="32"/>
  <c r="Z464" i="32"/>
  <c r="AA464" i="32"/>
  <c r="Z465" i="32"/>
  <c r="AA465" i="32"/>
  <c r="Z466" i="32"/>
  <c r="AA466" i="32"/>
  <c r="Z467" i="32"/>
  <c r="AA467" i="32"/>
  <c r="Z468" i="32"/>
  <c r="AA468" i="32"/>
  <c r="Z469" i="32"/>
  <c r="AA469" i="32"/>
  <c r="Z470" i="32"/>
  <c r="AA470" i="32"/>
  <c r="Z471" i="32"/>
  <c r="AA471" i="32"/>
  <c r="Z472" i="32"/>
  <c r="AA472" i="32"/>
  <c r="Z473" i="32"/>
  <c r="AA473" i="32"/>
  <c r="Z474" i="32"/>
  <c r="AA474" i="32"/>
  <c r="Z475" i="32"/>
  <c r="AA475" i="32"/>
  <c r="Z476" i="32"/>
  <c r="AA476" i="32"/>
  <c r="Z477" i="32"/>
  <c r="AA477" i="32"/>
  <c r="Z478" i="32"/>
  <c r="AA478" i="32"/>
  <c r="Z479" i="32"/>
  <c r="AA479" i="32"/>
  <c r="Z480" i="32"/>
  <c r="AA480" i="32"/>
  <c r="Z481" i="32"/>
  <c r="AA481" i="32"/>
  <c r="Z482" i="32"/>
  <c r="AA482" i="32"/>
  <c r="Z483" i="32"/>
  <c r="AA483" i="32"/>
  <c r="Z484" i="32"/>
  <c r="AA484" i="32"/>
  <c r="Z485" i="32"/>
  <c r="AA485" i="32"/>
  <c r="Z486" i="32"/>
  <c r="AA486" i="32"/>
  <c r="Z487" i="32"/>
  <c r="AA487" i="32"/>
  <c r="Z488" i="32"/>
  <c r="AA488" i="32"/>
  <c r="Z489" i="32"/>
  <c r="AA489" i="32"/>
  <c r="Z490" i="32"/>
  <c r="AA490" i="32"/>
  <c r="Z491" i="32"/>
  <c r="AA491" i="32"/>
  <c r="Z492" i="32"/>
  <c r="AA492" i="32"/>
  <c r="Z493" i="32"/>
  <c r="AA493" i="32"/>
  <c r="Z494" i="32"/>
  <c r="AA494" i="32"/>
  <c r="Z495" i="32"/>
  <c r="AA495" i="32"/>
  <c r="Z496" i="32"/>
  <c r="AA496" i="32"/>
  <c r="AA442" i="32"/>
  <c r="Z442" i="32"/>
  <c r="Z334" i="32"/>
  <c r="AA334" i="32"/>
  <c r="Z335" i="32"/>
  <c r="AA335" i="32"/>
  <c r="Z336" i="32"/>
  <c r="AA336" i="32"/>
  <c r="Z337" i="32"/>
  <c r="AA337" i="32"/>
  <c r="Z338" i="32"/>
  <c r="AA338" i="32"/>
  <c r="Z339" i="32"/>
  <c r="AA339" i="32"/>
  <c r="Z340" i="32"/>
  <c r="AA340" i="32"/>
  <c r="Z341" i="32"/>
  <c r="AA341" i="32"/>
  <c r="Z342" i="32"/>
  <c r="AA342" i="32"/>
  <c r="Z343" i="32"/>
  <c r="AA343" i="32"/>
  <c r="Z344" i="32"/>
  <c r="AA344" i="32"/>
  <c r="Z345" i="32"/>
  <c r="AA345" i="32"/>
  <c r="Z346" i="32"/>
  <c r="AA346" i="32"/>
  <c r="Z347" i="32"/>
  <c r="AA347" i="32"/>
  <c r="Z348" i="32"/>
  <c r="AA348" i="32"/>
  <c r="Z349" i="32"/>
  <c r="AA349" i="32"/>
  <c r="Z350" i="32"/>
  <c r="AA350" i="32"/>
  <c r="Z351" i="32"/>
  <c r="AA351" i="32"/>
  <c r="Z352" i="32"/>
  <c r="AA352" i="32"/>
  <c r="Z353" i="32"/>
  <c r="AA353" i="32"/>
  <c r="Z354" i="32"/>
  <c r="AA354" i="32"/>
  <c r="Z355" i="32"/>
  <c r="AA355" i="32"/>
  <c r="Z356" i="32"/>
  <c r="AA356" i="32"/>
  <c r="Z357" i="32"/>
  <c r="AA357" i="32"/>
  <c r="Z358" i="32"/>
  <c r="AA358" i="32"/>
  <c r="Z359" i="32"/>
  <c r="AA359" i="32"/>
  <c r="Z360" i="32"/>
  <c r="AA360" i="32"/>
  <c r="Z361" i="32"/>
  <c r="AA361" i="32"/>
  <c r="Z362" i="32"/>
  <c r="AA362" i="32"/>
  <c r="Z363" i="32"/>
  <c r="AA363" i="32"/>
  <c r="Z364" i="32"/>
  <c r="AA364" i="32"/>
  <c r="Z365" i="32"/>
  <c r="AA365" i="32"/>
  <c r="Z366" i="32"/>
  <c r="AA366" i="32"/>
  <c r="Z367" i="32"/>
  <c r="AA367" i="32"/>
  <c r="Z368" i="32"/>
  <c r="AA368" i="32"/>
  <c r="Z369" i="32"/>
  <c r="AA369" i="32"/>
  <c r="Z370" i="32"/>
  <c r="AA370" i="32"/>
  <c r="Z371" i="32"/>
  <c r="AA371" i="32"/>
  <c r="Z372" i="32"/>
  <c r="AA372" i="32"/>
  <c r="Z373" i="32"/>
  <c r="AA373" i="32"/>
  <c r="Z374" i="32"/>
  <c r="AA374" i="32"/>
  <c r="Z375" i="32"/>
  <c r="AA375" i="32"/>
  <c r="Z376" i="32"/>
  <c r="AA376" i="32"/>
  <c r="Z377" i="32"/>
  <c r="AA377" i="32"/>
  <c r="Z378" i="32"/>
  <c r="AA378" i="32"/>
  <c r="Z379" i="32"/>
  <c r="AA379" i="32"/>
  <c r="Z380" i="32"/>
  <c r="AA380" i="32"/>
  <c r="Z381" i="32"/>
  <c r="AA381" i="32"/>
  <c r="Z382" i="32"/>
  <c r="AA382" i="32"/>
  <c r="Z383" i="32"/>
  <c r="AA383" i="32"/>
  <c r="Z384" i="32"/>
  <c r="AA384" i="32"/>
  <c r="Z385" i="32"/>
  <c r="AA385" i="32"/>
  <c r="Z386" i="32"/>
  <c r="AA386" i="32"/>
  <c r="AA333" i="32"/>
  <c r="Z333" i="32"/>
  <c r="Z278" i="32"/>
  <c r="AA278" i="32"/>
  <c r="Z279" i="32"/>
  <c r="AA279" i="32"/>
  <c r="Z280" i="32"/>
  <c r="AA280" i="32"/>
  <c r="Z281" i="32"/>
  <c r="AA281" i="32"/>
  <c r="Z282" i="32"/>
  <c r="AA282" i="32"/>
  <c r="Z283" i="32"/>
  <c r="AA283" i="32"/>
  <c r="Z284" i="32"/>
  <c r="AA284" i="32"/>
  <c r="Z285" i="32"/>
  <c r="AA285" i="32"/>
  <c r="Z286" i="32"/>
  <c r="AA286" i="32"/>
  <c r="Z287" i="32"/>
  <c r="AA287" i="32"/>
  <c r="Z288" i="32"/>
  <c r="AA288" i="32"/>
  <c r="Z289" i="32"/>
  <c r="AA289" i="32"/>
  <c r="Z290" i="32"/>
  <c r="AA290" i="32"/>
  <c r="Z291" i="32"/>
  <c r="AA291" i="32"/>
  <c r="Z292" i="32"/>
  <c r="AA292" i="32"/>
  <c r="Z293" i="32"/>
  <c r="AA293" i="32"/>
  <c r="Z294" i="32"/>
  <c r="AA294" i="32"/>
  <c r="Z295" i="32"/>
  <c r="AA295" i="32"/>
  <c r="Z296" i="32"/>
  <c r="AA296" i="32"/>
  <c r="Z297" i="32"/>
  <c r="AA297" i="32"/>
  <c r="Z298" i="32"/>
  <c r="AA298" i="32"/>
  <c r="Z299" i="32"/>
  <c r="AA299" i="32"/>
  <c r="Z300" i="32"/>
  <c r="AA300" i="32"/>
  <c r="Z301" i="32"/>
  <c r="AA301" i="32"/>
  <c r="Z302" i="32"/>
  <c r="AA302" i="32"/>
  <c r="Z303" i="32"/>
  <c r="AA303" i="32"/>
  <c r="Z304" i="32"/>
  <c r="AA304" i="32"/>
  <c r="Z305" i="32"/>
  <c r="AA305" i="32"/>
  <c r="Z306" i="32"/>
  <c r="AA306" i="32"/>
  <c r="Z307" i="32"/>
  <c r="AA307" i="32"/>
  <c r="Z308" i="32"/>
  <c r="AA308" i="32"/>
  <c r="Z309" i="32"/>
  <c r="AA309" i="32"/>
  <c r="Z310" i="32"/>
  <c r="AA310" i="32"/>
  <c r="Z311" i="32"/>
  <c r="AA311" i="32"/>
  <c r="Z312" i="32"/>
  <c r="AA312" i="32"/>
  <c r="Z313" i="32"/>
  <c r="AA313" i="32"/>
  <c r="Z314" i="32"/>
  <c r="AA314" i="32"/>
  <c r="Z315" i="32"/>
  <c r="AA315" i="32"/>
  <c r="Z316" i="32"/>
  <c r="AA316" i="32"/>
  <c r="Z317" i="32"/>
  <c r="AA317" i="32"/>
  <c r="Z318" i="32"/>
  <c r="AA318" i="32"/>
  <c r="Z319" i="32"/>
  <c r="AA319" i="32"/>
  <c r="Z320" i="32"/>
  <c r="AA320" i="32"/>
  <c r="Z321" i="32"/>
  <c r="AA321" i="32"/>
  <c r="Z322" i="32"/>
  <c r="AA322" i="32"/>
  <c r="Z323" i="32"/>
  <c r="AA323" i="32"/>
  <c r="Z324" i="32"/>
  <c r="AA324" i="32"/>
  <c r="Z325" i="32"/>
  <c r="AA325" i="32"/>
  <c r="Z326" i="32"/>
  <c r="AA326" i="32"/>
  <c r="Z327" i="32"/>
  <c r="AA327" i="32"/>
  <c r="Z328" i="32"/>
  <c r="AA328" i="32"/>
  <c r="Z329" i="32"/>
  <c r="AA329" i="32"/>
  <c r="Z330" i="32"/>
  <c r="AA330" i="32"/>
  <c r="Z331" i="32"/>
  <c r="AA331" i="32"/>
  <c r="AA277" i="32"/>
  <c r="Z277" i="32"/>
  <c r="Z223" i="32"/>
  <c r="AA223" i="32"/>
  <c r="Z224" i="32"/>
  <c r="AA224" i="32"/>
  <c r="Z225" i="32"/>
  <c r="AA225" i="32"/>
  <c r="Z226" i="32"/>
  <c r="AA226" i="32"/>
  <c r="Z227" i="32"/>
  <c r="AA227" i="32"/>
  <c r="Z228" i="32"/>
  <c r="AA228" i="32"/>
  <c r="Z229" i="32"/>
  <c r="AA229" i="32"/>
  <c r="Z230" i="32"/>
  <c r="AA230" i="32"/>
  <c r="Z231" i="32"/>
  <c r="AA231" i="32"/>
  <c r="Z232" i="32"/>
  <c r="AA232" i="32"/>
  <c r="Z233" i="32"/>
  <c r="AA233" i="32"/>
  <c r="Z234" i="32"/>
  <c r="AA234" i="32"/>
  <c r="Z235" i="32"/>
  <c r="AA235" i="32"/>
  <c r="Z236" i="32"/>
  <c r="AA236" i="32"/>
  <c r="Z237" i="32"/>
  <c r="AA237" i="32"/>
  <c r="Z238" i="32"/>
  <c r="AA238" i="32"/>
  <c r="Z239" i="32"/>
  <c r="AA239" i="32"/>
  <c r="Z240" i="32"/>
  <c r="AA240" i="32"/>
  <c r="Z241" i="32"/>
  <c r="AA241" i="32"/>
  <c r="Z242" i="32"/>
  <c r="AA242" i="32"/>
  <c r="Z243" i="32"/>
  <c r="AA243" i="32"/>
  <c r="Z244" i="32"/>
  <c r="AA244" i="32"/>
  <c r="Z245" i="32"/>
  <c r="AA245" i="32"/>
  <c r="Z246" i="32"/>
  <c r="AA246" i="32"/>
  <c r="Z247" i="32"/>
  <c r="AA247" i="32"/>
  <c r="Z248" i="32"/>
  <c r="AA248" i="32"/>
  <c r="Z249" i="32"/>
  <c r="AA249" i="32"/>
  <c r="Z250" i="32"/>
  <c r="AA250" i="32"/>
  <c r="Z251" i="32"/>
  <c r="AA251" i="32"/>
  <c r="Z252" i="32"/>
  <c r="AA252" i="32"/>
  <c r="Z253" i="32"/>
  <c r="AA253" i="32"/>
  <c r="Z254" i="32"/>
  <c r="AA254" i="32"/>
  <c r="Z255" i="32"/>
  <c r="AA255" i="32"/>
  <c r="Z256" i="32"/>
  <c r="AA256" i="32"/>
  <c r="Z257" i="32"/>
  <c r="AA257" i="32"/>
  <c r="Z258" i="32"/>
  <c r="AA258" i="32"/>
  <c r="Z259" i="32"/>
  <c r="AA259" i="32"/>
  <c r="Z260" i="32"/>
  <c r="AA260" i="32"/>
  <c r="Z261" i="32"/>
  <c r="AA261" i="32"/>
  <c r="Z262" i="32"/>
  <c r="AA262" i="32"/>
  <c r="Z263" i="32"/>
  <c r="AA263" i="32"/>
  <c r="Z264" i="32"/>
  <c r="AA264" i="32"/>
  <c r="Z265" i="32"/>
  <c r="AA265" i="32"/>
  <c r="Z266" i="32"/>
  <c r="AA266" i="32"/>
  <c r="Z267" i="32"/>
  <c r="AA267" i="32"/>
  <c r="Z268" i="32"/>
  <c r="AA268" i="32"/>
  <c r="Z269" i="32"/>
  <c r="AA269" i="32"/>
  <c r="Z270" i="32"/>
  <c r="AA270" i="32"/>
  <c r="Z271" i="32"/>
  <c r="AA271" i="32"/>
  <c r="Z272" i="32"/>
  <c r="AA272" i="32"/>
  <c r="Z273" i="32"/>
  <c r="AA273" i="32"/>
  <c r="Z274" i="32"/>
  <c r="AA274" i="32"/>
  <c r="Z275" i="32"/>
  <c r="AA275" i="32"/>
  <c r="Z276" i="32"/>
  <c r="AA276" i="32"/>
  <c r="AA222" i="32"/>
  <c r="Z222" i="32"/>
  <c r="T113" i="32"/>
  <c r="U113" i="32"/>
  <c r="V113" i="32"/>
  <c r="W113" i="32"/>
  <c r="X113" i="32"/>
  <c r="Y113" i="32"/>
  <c r="Z113" i="32"/>
  <c r="AA113" i="32"/>
  <c r="T114" i="32"/>
  <c r="U114" i="32"/>
  <c r="V114" i="32"/>
  <c r="W114" i="32"/>
  <c r="X114" i="32"/>
  <c r="Y114" i="32"/>
  <c r="Z114" i="32"/>
  <c r="AA114" i="32"/>
  <c r="T115" i="32"/>
  <c r="U115" i="32"/>
  <c r="V115" i="32"/>
  <c r="W115" i="32"/>
  <c r="X115" i="32"/>
  <c r="Y115" i="32"/>
  <c r="Z115" i="32"/>
  <c r="AA115" i="32"/>
  <c r="T116" i="32"/>
  <c r="U116" i="32"/>
  <c r="V116" i="32"/>
  <c r="W116" i="32"/>
  <c r="X116" i="32"/>
  <c r="Y116" i="32"/>
  <c r="Z116" i="32"/>
  <c r="AA116" i="32"/>
  <c r="T117" i="32"/>
  <c r="U117" i="32"/>
  <c r="V117" i="32"/>
  <c r="W117" i="32"/>
  <c r="X117" i="32"/>
  <c r="Y117" i="32"/>
  <c r="Z117" i="32"/>
  <c r="AA117" i="32"/>
  <c r="T118" i="32"/>
  <c r="U118" i="32"/>
  <c r="V118" i="32"/>
  <c r="W118" i="32"/>
  <c r="X118" i="32"/>
  <c r="Y118" i="32"/>
  <c r="Z118" i="32"/>
  <c r="AA118" i="32"/>
  <c r="T119" i="32"/>
  <c r="U119" i="32"/>
  <c r="V119" i="32"/>
  <c r="W119" i="32"/>
  <c r="X119" i="32"/>
  <c r="Y119" i="32"/>
  <c r="Z119" i="32"/>
  <c r="AA119" i="32"/>
  <c r="T120" i="32"/>
  <c r="U120" i="32"/>
  <c r="V120" i="32"/>
  <c r="W120" i="32"/>
  <c r="X120" i="32"/>
  <c r="Y120" i="32"/>
  <c r="Z120" i="32"/>
  <c r="AA120" i="32"/>
  <c r="T121" i="32"/>
  <c r="U121" i="32"/>
  <c r="V121" i="32"/>
  <c r="W121" i="32"/>
  <c r="X121" i="32"/>
  <c r="Y121" i="32"/>
  <c r="Z121" i="32"/>
  <c r="AA121" i="32"/>
  <c r="T122" i="32"/>
  <c r="U122" i="32"/>
  <c r="V122" i="32"/>
  <c r="W122" i="32"/>
  <c r="X122" i="32"/>
  <c r="Y122" i="32"/>
  <c r="Z122" i="32"/>
  <c r="AA122" i="32"/>
  <c r="T123" i="32"/>
  <c r="U123" i="32"/>
  <c r="V123" i="32"/>
  <c r="W123" i="32"/>
  <c r="X123" i="32"/>
  <c r="Y123" i="32"/>
  <c r="Z123" i="32"/>
  <c r="AA123" i="32"/>
  <c r="T124" i="32"/>
  <c r="U124" i="32"/>
  <c r="V124" i="32"/>
  <c r="W124" i="32"/>
  <c r="X124" i="32"/>
  <c r="Y124" i="32"/>
  <c r="Z124" i="32"/>
  <c r="AA124" i="32"/>
  <c r="T125" i="32"/>
  <c r="U125" i="32"/>
  <c r="V125" i="32"/>
  <c r="W125" i="32"/>
  <c r="X125" i="32"/>
  <c r="Y125" i="32"/>
  <c r="Z125" i="32"/>
  <c r="AA125" i="32"/>
  <c r="T126" i="32"/>
  <c r="U126" i="32"/>
  <c r="V126" i="32"/>
  <c r="W126" i="32"/>
  <c r="X126" i="32"/>
  <c r="Y126" i="32"/>
  <c r="Z126" i="32"/>
  <c r="AA126" i="32"/>
  <c r="T127" i="32"/>
  <c r="U127" i="32"/>
  <c r="V127" i="32"/>
  <c r="W127" i="32"/>
  <c r="X127" i="32"/>
  <c r="Y127" i="32"/>
  <c r="Z127" i="32"/>
  <c r="AA127" i="32"/>
  <c r="T128" i="32"/>
  <c r="U128" i="32"/>
  <c r="V128" i="32"/>
  <c r="W128" i="32"/>
  <c r="X128" i="32"/>
  <c r="Y128" i="32"/>
  <c r="Z128" i="32"/>
  <c r="AA128" i="32"/>
  <c r="T129" i="32"/>
  <c r="U129" i="32"/>
  <c r="V129" i="32"/>
  <c r="W129" i="32"/>
  <c r="X129" i="32"/>
  <c r="Y129" i="32"/>
  <c r="Z129" i="32"/>
  <c r="AA129" i="32"/>
  <c r="T130" i="32"/>
  <c r="U130" i="32"/>
  <c r="V130" i="32"/>
  <c r="W130" i="32"/>
  <c r="X130" i="32"/>
  <c r="Y130" i="32"/>
  <c r="Z130" i="32"/>
  <c r="AA130" i="32"/>
  <c r="T131" i="32"/>
  <c r="U131" i="32"/>
  <c r="V131" i="32"/>
  <c r="W131" i="32"/>
  <c r="X131" i="32"/>
  <c r="Y131" i="32"/>
  <c r="Z131" i="32"/>
  <c r="AA131" i="32"/>
  <c r="T132" i="32"/>
  <c r="U132" i="32"/>
  <c r="V132" i="32"/>
  <c r="W132" i="32"/>
  <c r="X132" i="32"/>
  <c r="Y132" i="32"/>
  <c r="Z132" i="32"/>
  <c r="AA132" i="32"/>
  <c r="T133" i="32"/>
  <c r="U133" i="32"/>
  <c r="V133" i="32"/>
  <c r="W133" i="32"/>
  <c r="X133" i="32"/>
  <c r="Y133" i="32"/>
  <c r="Z133" i="32"/>
  <c r="AA133" i="32"/>
  <c r="T134" i="32"/>
  <c r="U134" i="32"/>
  <c r="V134" i="32"/>
  <c r="W134" i="32"/>
  <c r="X134" i="32"/>
  <c r="Y134" i="32"/>
  <c r="Z134" i="32"/>
  <c r="AA134" i="32"/>
  <c r="T135" i="32"/>
  <c r="U135" i="32"/>
  <c r="V135" i="32"/>
  <c r="W135" i="32"/>
  <c r="X135" i="32"/>
  <c r="Y135" i="32"/>
  <c r="Z135" i="32"/>
  <c r="AA135" i="32"/>
  <c r="T136" i="32"/>
  <c r="U136" i="32"/>
  <c r="V136" i="32"/>
  <c r="W136" i="32"/>
  <c r="X136" i="32"/>
  <c r="Y136" i="32"/>
  <c r="Z136" i="32"/>
  <c r="AA136" i="32"/>
  <c r="T137" i="32"/>
  <c r="U137" i="32"/>
  <c r="V137" i="32"/>
  <c r="W137" i="32"/>
  <c r="X137" i="32"/>
  <c r="Y137" i="32"/>
  <c r="Z137" i="32"/>
  <c r="AA137" i="32"/>
  <c r="T138" i="32"/>
  <c r="U138" i="32"/>
  <c r="V138" i="32"/>
  <c r="W138" i="32"/>
  <c r="X138" i="32"/>
  <c r="Y138" i="32"/>
  <c r="Z138" i="32"/>
  <c r="AA138" i="32"/>
  <c r="T139" i="32"/>
  <c r="U139" i="32"/>
  <c r="V139" i="32"/>
  <c r="W139" i="32"/>
  <c r="X139" i="32"/>
  <c r="Y139" i="32"/>
  <c r="Z139" i="32"/>
  <c r="AA139" i="32"/>
  <c r="T140" i="32"/>
  <c r="U140" i="32"/>
  <c r="V140" i="32"/>
  <c r="W140" i="32"/>
  <c r="X140" i="32"/>
  <c r="Y140" i="32"/>
  <c r="Z140" i="32"/>
  <c r="AA140" i="32"/>
  <c r="T141" i="32"/>
  <c r="U141" i="32"/>
  <c r="V141" i="32"/>
  <c r="W141" i="32"/>
  <c r="X141" i="32"/>
  <c r="Y141" i="32"/>
  <c r="Z141" i="32"/>
  <c r="AA141" i="32"/>
  <c r="T142" i="32"/>
  <c r="U142" i="32"/>
  <c r="V142" i="32"/>
  <c r="W142" i="32"/>
  <c r="X142" i="32"/>
  <c r="Y142" i="32"/>
  <c r="Z142" i="32"/>
  <c r="AA142" i="32"/>
  <c r="T143" i="32"/>
  <c r="U143" i="32"/>
  <c r="V143" i="32"/>
  <c r="W143" i="32"/>
  <c r="X143" i="32"/>
  <c r="Y143" i="32"/>
  <c r="Z143" i="32"/>
  <c r="AA143" i="32"/>
  <c r="T144" i="32"/>
  <c r="U144" i="32"/>
  <c r="V144" i="32"/>
  <c r="W144" i="32"/>
  <c r="X144" i="32"/>
  <c r="Y144" i="32"/>
  <c r="Z144" i="32"/>
  <c r="AA144" i="32"/>
  <c r="T145" i="32"/>
  <c r="U145" i="32"/>
  <c r="V145" i="32"/>
  <c r="W145" i="32"/>
  <c r="X145" i="32"/>
  <c r="Y145" i="32"/>
  <c r="Z145" i="32"/>
  <c r="AA145" i="32"/>
  <c r="T146" i="32"/>
  <c r="U146" i="32"/>
  <c r="V146" i="32"/>
  <c r="W146" i="32"/>
  <c r="X146" i="32"/>
  <c r="Y146" i="32"/>
  <c r="Z146" i="32"/>
  <c r="AA146" i="32"/>
  <c r="T147" i="32"/>
  <c r="U147" i="32"/>
  <c r="V147" i="32"/>
  <c r="W147" i="32"/>
  <c r="X147" i="32"/>
  <c r="Y147" i="32"/>
  <c r="Z147" i="32"/>
  <c r="AA147" i="32"/>
  <c r="T148" i="32"/>
  <c r="U148" i="32"/>
  <c r="V148" i="32"/>
  <c r="W148" i="32"/>
  <c r="X148" i="32"/>
  <c r="Y148" i="32"/>
  <c r="Z148" i="32"/>
  <c r="AA148" i="32"/>
  <c r="T149" i="32"/>
  <c r="U149" i="32"/>
  <c r="V149" i="32"/>
  <c r="W149" i="32"/>
  <c r="X149" i="32"/>
  <c r="Y149" i="32"/>
  <c r="Z149" i="32"/>
  <c r="AA149" i="32"/>
  <c r="T150" i="32"/>
  <c r="U150" i="32"/>
  <c r="V150" i="32"/>
  <c r="W150" i="32"/>
  <c r="X150" i="32"/>
  <c r="Y150" i="32"/>
  <c r="Z150" i="32"/>
  <c r="AA150" i="32"/>
  <c r="T151" i="32"/>
  <c r="U151" i="32"/>
  <c r="V151" i="32"/>
  <c r="W151" i="32"/>
  <c r="X151" i="32"/>
  <c r="Y151" i="32"/>
  <c r="Z151" i="32"/>
  <c r="AA151" i="32"/>
  <c r="T152" i="32"/>
  <c r="U152" i="32"/>
  <c r="V152" i="32"/>
  <c r="W152" i="32"/>
  <c r="X152" i="32"/>
  <c r="Y152" i="32"/>
  <c r="Z152" i="32"/>
  <c r="AA152" i="32"/>
  <c r="T153" i="32"/>
  <c r="U153" i="32"/>
  <c r="V153" i="32"/>
  <c r="W153" i="32"/>
  <c r="X153" i="32"/>
  <c r="Y153" i="32"/>
  <c r="Z153" i="32"/>
  <c r="AA153" i="32"/>
  <c r="T154" i="32"/>
  <c r="U154" i="32"/>
  <c r="V154" i="32"/>
  <c r="W154" i="32"/>
  <c r="X154" i="32"/>
  <c r="Y154" i="32"/>
  <c r="Z154" i="32"/>
  <c r="AA154" i="32"/>
  <c r="T155" i="32"/>
  <c r="U155" i="32"/>
  <c r="V155" i="32"/>
  <c r="W155" i="32"/>
  <c r="X155" i="32"/>
  <c r="Y155" i="32"/>
  <c r="Z155" i="32"/>
  <c r="AA155" i="32"/>
  <c r="T156" i="32"/>
  <c r="U156" i="32"/>
  <c r="V156" i="32"/>
  <c r="W156" i="32"/>
  <c r="X156" i="32"/>
  <c r="Y156" i="32"/>
  <c r="Z156" i="32"/>
  <c r="AA156" i="32"/>
  <c r="T157" i="32"/>
  <c r="U157" i="32"/>
  <c r="V157" i="32"/>
  <c r="W157" i="32"/>
  <c r="X157" i="32"/>
  <c r="Y157" i="32"/>
  <c r="Z157" i="32"/>
  <c r="AA157" i="32"/>
  <c r="T158" i="32"/>
  <c r="U158" i="32"/>
  <c r="V158" i="32"/>
  <c r="W158" i="32"/>
  <c r="X158" i="32"/>
  <c r="Y158" i="32"/>
  <c r="Z158" i="32"/>
  <c r="AA158" i="32"/>
  <c r="T159" i="32"/>
  <c r="U159" i="32"/>
  <c r="V159" i="32"/>
  <c r="W159" i="32"/>
  <c r="X159" i="32"/>
  <c r="Y159" i="32"/>
  <c r="Z159" i="32"/>
  <c r="AA159" i="32"/>
  <c r="T160" i="32"/>
  <c r="U160" i="32"/>
  <c r="V160" i="32"/>
  <c r="W160" i="32"/>
  <c r="X160" i="32"/>
  <c r="Y160" i="32"/>
  <c r="Z160" i="32"/>
  <c r="AA160" i="32"/>
  <c r="T161" i="32"/>
  <c r="U161" i="32"/>
  <c r="V161" i="32"/>
  <c r="W161" i="32"/>
  <c r="X161" i="32"/>
  <c r="Y161" i="32"/>
  <c r="Z161" i="32"/>
  <c r="AA161" i="32"/>
  <c r="T162" i="32"/>
  <c r="U162" i="32"/>
  <c r="V162" i="32"/>
  <c r="W162" i="32"/>
  <c r="X162" i="32"/>
  <c r="Y162" i="32"/>
  <c r="Z162" i="32"/>
  <c r="AA162" i="32"/>
  <c r="T163" i="32"/>
  <c r="U163" i="32"/>
  <c r="V163" i="32"/>
  <c r="W163" i="32"/>
  <c r="X163" i="32"/>
  <c r="Y163" i="32"/>
  <c r="Z163" i="32"/>
  <c r="AA163" i="32"/>
  <c r="T164" i="32"/>
  <c r="U164" i="32"/>
  <c r="V164" i="32"/>
  <c r="W164" i="32"/>
  <c r="X164" i="32"/>
  <c r="Y164" i="32"/>
  <c r="Z164" i="32"/>
  <c r="AA164" i="32"/>
  <c r="T165" i="32"/>
  <c r="U165" i="32"/>
  <c r="V165" i="32"/>
  <c r="W165" i="32"/>
  <c r="X165" i="32"/>
  <c r="Y165" i="32"/>
  <c r="Z165" i="32"/>
  <c r="AA165" i="32"/>
  <c r="T166" i="32"/>
  <c r="U166" i="32"/>
  <c r="V166" i="32"/>
  <c r="W166" i="32"/>
  <c r="X166" i="32"/>
  <c r="Y166" i="32"/>
  <c r="Z166" i="32"/>
  <c r="AA166" i="32"/>
  <c r="AA112" i="32"/>
  <c r="Z112" i="32"/>
  <c r="Z58" i="32"/>
  <c r="AA58" i="32"/>
  <c r="Z59" i="32"/>
  <c r="AA59" i="32"/>
  <c r="Z60" i="32"/>
  <c r="AA60" i="32"/>
  <c r="Z61" i="32"/>
  <c r="AA61" i="32"/>
  <c r="Z62" i="32"/>
  <c r="AA62" i="32"/>
  <c r="Z63" i="32"/>
  <c r="AA63" i="32"/>
  <c r="Z64" i="32"/>
  <c r="AA64" i="32"/>
  <c r="Z65" i="32"/>
  <c r="AA65" i="32"/>
  <c r="Z66" i="32"/>
  <c r="AA66" i="32"/>
  <c r="Z67" i="32"/>
  <c r="AA67" i="32"/>
  <c r="Z68" i="32"/>
  <c r="AA68" i="32"/>
  <c r="Z69" i="32"/>
  <c r="AA69" i="32"/>
  <c r="Z70" i="32"/>
  <c r="AA70" i="32"/>
  <c r="Z71" i="32"/>
  <c r="AA71" i="32"/>
  <c r="Z72" i="32"/>
  <c r="AA72" i="32"/>
  <c r="Z73" i="32"/>
  <c r="AA73" i="32"/>
  <c r="Z74" i="32"/>
  <c r="AA74" i="32"/>
  <c r="Z75" i="32"/>
  <c r="AA75" i="32"/>
  <c r="Z76" i="32"/>
  <c r="AA76" i="32"/>
  <c r="Z77" i="32"/>
  <c r="AA77" i="32"/>
  <c r="Z78" i="32"/>
  <c r="AA78" i="32"/>
  <c r="Z79" i="32"/>
  <c r="AA79" i="32"/>
  <c r="Z80" i="32"/>
  <c r="AA80" i="32"/>
  <c r="Z81" i="32"/>
  <c r="AA81" i="32"/>
  <c r="Z82" i="32"/>
  <c r="AA82" i="32"/>
  <c r="Z83" i="32"/>
  <c r="AA83" i="32"/>
  <c r="Z84" i="32"/>
  <c r="AA84" i="32"/>
  <c r="Z85" i="32"/>
  <c r="AA85" i="32"/>
  <c r="Z86" i="32"/>
  <c r="AA86" i="32"/>
  <c r="Z87" i="32"/>
  <c r="AA87" i="32"/>
  <c r="Z88" i="32"/>
  <c r="AA88" i="32"/>
  <c r="Z89" i="32"/>
  <c r="AA89" i="32"/>
  <c r="Z90" i="32"/>
  <c r="AA90" i="32"/>
  <c r="Z91" i="32"/>
  <c r="AA91" i="32"/>
  <c r="Z92" i="32"/>
  <c r="AA92" i="32"/>
  <c r="Z93" i="32"/>
  <c r="AA93" i="32"/>
  <c r="Z94" i="32"/>
  <c r="AA94" i="32"/>
  <c r="Z95" i="32"/>
  <c r="AA95" i="32"/>
  <c r="Z96" i="32"/>
  <c r="AA96" i="32"/>
  <c r="Z97" i="32"/>
  <c r="AA97" i="32"/>
  <c r="Z98" i="32"/>
  <c r="AA98" i="32"/>
  <c r="Z99" i="32"/>
  <c r="AA99" i="32"/>
  <c r="Z100" i="32"/>
  <c r="AA100" i="32"/>
  <c r="Z101" i="32"/>
  <c r="AA101" i="32"/>
  <c r="Z102" i="32"/>
  <c r="AA102" i="32"/>
  <c r="Z103" i="32"/>
  <c r="AA103" i="32"/>
  <c r="Z104" i="32"/>
  <c r="AA104" i="32"/>
  <c r="Z105" i="32"/>
  <c r="AA105" i="32"/>
  <c r="Z106" i="32"/>
  <c r="AA106" i="32"/>
  <c r="Z107" i="32"/>
  <c r="AA107" i="32"/>
  <c r="Z108" i="32"/>
  <c r="AA108" i="32"/>
  <c r="Z109" i="32"/>
  <c r="AA109" i="32"/>
  <c r="Z110" i="32"/>
  <c r="AA110" i="32"/>
  <c r="Z111" i="32"/>
  <c r="AA111" i="32"/>
  <c r="AA57" i="32"/>
  <c r="Z57" i="32"/>
  <c r="Z3" i="32"/>
  <c r="AA3" i="32"/>
  <c r="Z4" i="32"/>
  <c r="AA4" i="32"/>
  <c r="Z5" i="32"/>
  <c r="AA5" i="32"/>
  <c r="Z6" i="32"/>
  <c r="AA6" i="32"/>
  <c r="Z7" i="32"/>
  <c r="AA7" i="32"/>
  <c r="Z8" i="32"/>
  <c r="AA8" i="32"/>
  <c r="Z9" i="32"/>
  <c r="AA9" i="32"/>
  <c r="Z10" i="32"/>
  <c r="AA10" i="32"/>
  <c r="Z11" i="32"/>
  <c r="AA11" i="32"/>
  <c r="Z12" i="32"/>
  <c r="AA12" i="32"/>
  <c r="Z13" i="32"/>
  <c r="AA13" i="32"/>
  <c r="Z14" i="32"/>
  <c r="AA14" i="32"/>
  <c r="Z15" i="32"/>
  <c r="AA15" i="32"/>
  <c r="Z16" i="32"/>
  <c r="AA16" i="32"/>
  <c r="Z17" i="32"/>
  <c r="AA17" i="32"/>
  <c r="Z18" i="32"/>
  <c r="AA18" i="32"/>
  <c r="Z19" i="32"/>
  <c r="AA19" i="32"/>
  <c r="Z20" i="32"/>
  <c r="AA20" i="32"/>
  <c r="Z21" i="32"/>
  <c r="AA21" i="32"/>
  <c r="Z22" i="32"/>
  <c r="AA22" i="32"/>
  <c r="Z23" i="32"/>
  <c r="AA23" i="32"/>
  <c r="Z24" i="32"/>
  <c r="AA24" i="32"/>
  <c r="Z25" i="32"/>
  <c r="AA25" i="32"/>
  <c r="Z26" i="32"/>
  <c r="AA26" i="32"/>
  <c r="Z27" i="32"/>
  <c r="AA27" i="32"/>
  <c r="Z28" i="32"/>
  <c r="AA28" i="32"/>
  <c r="Z29" i="32"/>
  <c r="AA29" i="32"/>
  <c r="Z30" i="32"/>
  <c r="AA30" i="32"/>
  <c r="Z31" i="32"/>
  <c r="AA31" i="32"/>
  <c r="Z32" i="32"/>
  <c r="AA32" i="32"/>
  <c r="Z33" i="32"/>
  <c r="AA33" i="32"/>
  <c r="Z34" i="32"/>
  <c r="AA34" i="32"/>
  <c r="Z35" i="32"/>
  <c r="AA35" i="32"/>
  <c r="Z36" i="32"/>
  <c r="AA36" i="32"/>
  <c r="Z37" i="32"/>
  <c r="AA37" i="32"/>
  <c r="Z38" i="32"/>
  <c r="AA38" i="32"/>
  <c r="Z39" i="32"/>
  <c r="AA39" i="32"/>
  <c r="Z40" i="32"/>
  <c r="AA40" i="32"/>
  <c r="Z41" i="32"/>
  <c r="AA41" i="32"/>
  <c r="Z42" i="32"/>
  <c r="AA42" i="32"/>
  <c r="Z43" i="32"/>
  <c r="AA43" i="32"/>
  <c r="Z44" i="32"/>
  <c r="AA44" i="32"/>
  <c r="Z45" i="32"/>
  <c r="AA45" i="32"/>
  <c r="Z46" i="32"/>
  <c r="AA46" i="32"/>
  <c r="Z47" i="32"/>
  <c r="AA47" i="32"/>
  <c r="Z48" i="32"/>
  <c r="AA48" i="32"/>
  <c r="Z49" i="32"/>
  <c r="AA49" i="32"/>
  <c r="Z50" i="32"/>
  <c r="AA50" i="32"/>
  <c r="Z51" i="32"/>
  <c r="AA51" i="32"/>
  <c r="Z52" i="32"/>
  <c r="AA52" i="32"/>
  <c r="Z53" i="32"/>
  <c r="AA53" i="32"/>
  <c r="Z54" i="32"/>
  <c r="AA54" i="32"/>
  <c r="Z55" i="32"/>
  <c r="AA55" i="32"/>
  <c r="Z56" i="32"/>
  <c r="AA56" i="32"/>
  <c r="AA2" i="32"/>
  <c r="Z2" i="32"/>
  <c r="A334" i="32"/>
  <c r="C334" i="32"/>
  <c r="D334" i="32"/>
  <c r="E334" i="32"/>
  <c r="F334" i="32"/>
  <c r="G334" i="32"/>
  <c r="H334" i="32"/>
  <c r="I334" i="32"/>
  <c r="K334" i="32"/>
  <c r="L334" i="32"/>
  <c r="R334" i="32"/>
  <c r="S334" i="32"/>
  <c r="T334" i="32"/>
  <c r="U334" i="32"/>
  <c r="V334" i="32"/>
  <c r="W334" i="32"/>
  <c r="X334" i="32"/>
  <c r="Y334" i="32"/>
  <c r="A335" i="32"/>
  <c r="C335" i="32"/>
  <c r="D335" i="32"/>
  <c r="E335" i="32"/>
  <c r="F335" i="32"/>
  <c r="G335" i="32"/>
  <c r="H335" i="32"/>
  <c r="I335" i="32"/>
  <c r="K335" i="32"/>
  <c r="L335" i="32"/>
  <c r="R335" i="32"/>
  <c r="S335" i="32"/>
  <c r="T335" i="32"/>
  <c r="U335" i="32"/>
  <c r="V335" i="32"/>
  <c r="W335" i="32"/>
  <c r="X335" i="32"/>
  <c r="Y335" i="32"/>
  <c r="A336" i="32"/>
  <c r="C336" i="32"/>
  <c r="D336" i="32"/>
  <c r="E336" i="32"/>
  <c r="F336" i="32"/>
  <c r="G336" i="32"/>
  <c r="H336" i="32"/>
  <c r="I336" i="32"/>
  <c r="K336" i="32"/>
  <c r="L336" i="32"/>
  <c r="R336" i="32"/>
  <c r="S336" i="32"/>
  <c r="T336" i="32"/>
  <c r="U336" i="32"/>
  <c r="V336" i="32"/>
  <c r="W336" i="32"/>
  <c r="X336" i="32"/>
  <c r="Y336" i="32"/>
  <c r="A337" i="32"/>
  <c r="C337" i="32"/>
  <c r="D337" i="32"/>
  <c r="E337" i="32"/>
  <c r="F337" i="32"/>
  <c r="G337" i="32"/>
  <c r="H337" i="32"/>
  <c r="I337" i="32"/>
  <c r="K337" i="32"/>
  <c r="L337" i="32"/>
  <c r="R337" i="32"/>
  <c r="S337" i="32"/>
  <c r="T337" i="32"/>
  <c r="U337" i="32"/>
  <c r="V337" i="32"/>
  <c r="W337" i="32"/>
  <c r="X337" i="32"/>
  <c r="Y337" i="32"/>
  <c r="A338" i="32"/>
  <c r="C338" i="32"/>
  <c r="D338" i="32"/>
  <c r="E338" i="32"/>
  <c r="F338" i="32"/>
  <c r="G338" i="32"/>
  <c r="H338" i="32"/>
  <c r="I338" i="32"/>
  <c r="K338" i="32"/>
  <c r="L338" i="32"/>
  <c r="R338" i="32"/>
  <c r="S338" i="32"/>
  <c r="T338" i="32"/>
  <c r="U338" i="32"/>
  <c r="V338" i="32"/>
  <c r="W338" i="32"/>
  <c r="X338" i="32"/>
  <c r="Y338" i="32"/>
  <c r="A339" i="32"/>
  <c r="C339" i="32"/>
  <c r="D339" i="32"/>
  <c r="E339" i="32"/>
  <c r="F339" i="32"/>
  <c r="G339" i="32"/>
  <c r="H339" i="32"/>
  <c r="I339" i="32"/>
  <c r="K339" i="32"/>
  <c r="L339" i="32"/>
  <c r="R339" i="32"/>
  <c r="S339" i="32"/>
  <c r="T339" i="32"/>
  <c r="U339" i="32"/>
  <c r="V339" i="32"/>
  <c r="W339" i="32"/>
  <c r="X339" i="32"/>
  <c r="Y339" i="32"/>
  <c r="A340" i="32"/>
  <c r="C340" i="32"/>
  <c r="D340" i="32"/>
  <c r="E340" i="32"/>
  <c r="F340" i="32"/>
  <c r="G340" i="32"/>
  <c r="H340" i="32"/>
  <c r="I340" i="32"/>
  <c r="K340" i="32"/>
  <c r="L340" i="32"/>
  <c r="R340" i="32"/>
  <c r="S340" i="32"/>
  <c r="T340" i="32"/>
  <c r="U340" i="32"/>
  <c r="V340" i="32"/>
  <c r="W340" i="32"/>
  <c r="X340" i="32"/>
  <c r="Y340" i="32"/>
  <c r="A341" i="32"/>
  <c r="C341" i="32"/>
  <c r="D341" i="32"/>
  <c r="E341" i="32"/>
  <c r="F341" i="32"/>
  <c r="G341" i="32"/>
  <c r="H341" i="32"/>
  <c r="I341" i="32"/>
  <c r="K341" i="32"/>
  <c r="L341" i="32"/>
  <c r="R341" i="32"/>
  <c r="S341" i="32"/>
  <c r="T341" i="32"/>
  <c r="U341" i="32"/>
  <c r="V341" i="32"/>
  <c r="W341" i="32"/>
  <c r="X341" i="32"/>
  <c r="Y341" i="32"/>
  <c r="A342" i="32"/>
  <c r="C342" i="32"/>
  <c r="D342" i="32"/>
  <c r="E342" i="32"/>
  <c r="F342" i="32"/>
  <c r="G342" i="32"/>
  <c r="H342" i="32"/>
  <c r="I342" i="32"/>
  <c r="K342" i="32"/>
  <c r="L342" i="32"/>
  <c r="R342" i="32"/>
  <c r="S342" i="32"/>
  <c r="T342" i="32"/>
  <c r="U342" i="32"/>
  <c r="V342" i="32"/>
  <c r="W342" i="32"/>
  <c r="X342" i="32"/>
  <c r="Y342" i="32"/>
  <c r="A343" i="32"/>
  <c r="C343" i="32"/>
  <c r="D343" i="32"/>
  <c r="E343" i="32"/>
  <c r="F343" i="32"/>
  <c r="G343" i="32"/>
  <c r="H343" i="32"/>
  <c r="I343" i="32"/>
  <c r="K343" i="32"/>
  <c r="L343" i="32"/>
  <c r="R343" i="32"/>
  <c r="S343" i="32"/>
  <c r="T343" i="32"/>
  <c r="U343" i="32"/>
  <c r="V343" i="32"/>
  <c r="W343" i="32"/>
  <c r="X343" i="32"/>
  <c r="Y343" i="32"/>
  <c r="A344" i="32"/>
  <c r="C344" i="32"/>
  <c r="D344" i="32"/>
  <c r="E344" i="32"/>
  <c r="G344" i="32"/>
  <c r="H344" i="32"/>
  <c r="I344" i="32"/>
  <c r="K344" i="32"/>
  <c r="L344" i="32"/>
  <c r="R344" i="32"/>
  <c r="S344" i="32"/>
  <c r="T344" i="32"/>
  <c r="U344" i="32"/>
  <c r="V344" i="32"/>
  <c r="W344" i="32"/>
  <c r="X344" i="32"/>
  <c r="Y344" i="32"/>
  <c r="A345" i="32"/>
  <c r="C345" i="32"/>
  <c r="D345" i="32"/>
  <c r="E345" i="32"/>
  <c r="F345" i="32"/>
  <c r="G345" i="32"/>
  <c r="H345" i="32"/>
  <c r="I345" i="32"/>
  <c r="K345" i="32"/>
  <c r="L345" i="32"/>
  <c r="R345" i="32"/>
  <c r="S345" i="32"/>
  <c r="T345" i="32"/>
  <c r="U345" i="32"/>
  <c r="V345" i="32"/>
  <c r="W345" i="32"/>
  <c r="X345" i="32"/>
  <c r="Y345" i="32"/>
  <c r="A346" i="32"/>
  <c r="C346" i="32"/>
  <c r="D346" i="32"/>
  <c r="E346" i="32"/>
  <c r="F346" i="32"/>
  <c r="G346" i="32"/>
  <c r="H346" i="32"/>
  <c r="I346" i="32"/>
  <c r="K346" i="32"/>
  <c r="L346" i="32"/>
  <c r="R346" i="32"/>
  <c r="S346" i="32"/>
  <c r="T346" i="32"/>
  <c r="U346" i="32"/>
  <c r="V346" i="32"/>
  <c r="W346" i="32"/>
  <c r="X346" i="32"/>
  <c r="Y346" i="32"/>
  <c r="A347" i="32"/>
  <c r="C347" i="32"/>
  <c r="D347" i="32"/>
  <c r="E347" i="32"/>
  <c r="F347" i="32"/>
  <c r="G347" i="32"/>
  <c r="H347" i="32"/>
  <c r="I347" i="32"/>
  <c r="K347" i="32"/>
  <c r="L347" i="32"/>
  <c r="R347" i="32"/>
  <c r="S347" i="32"/>
  <c r="T347" i="32"/>
  <c r="U347" i="32"/>
  <c r="V347" i="32"/>
  <c r="W347" i="32"/>
  <c r="X347" i="32"/>
  <c r="Y347" i="32"/>
  <c r="A348" i="32"/>
  <c r="C348" i="32"/>
  <c r="D348" i="32"/>
  <c r="E348" i="32"/>
  <c r="F348" i="32"/>
  <c r="G348" i="32"/>
  <c r="H348" i="32"/>
  <c r="I348" i="32"/>
  <c r="K348" i="32"/>
  <c r="L348" i="32"/>
  <c r="R348" i="32"/>
  <c r="S348" i="32"/>
  <c r="T348" i="32"/>
  <c r="U348" i="32"/>
  <c r="V348" i="32"/>
  <c r="W348" i="32"/>
  <c r="X348" i="32"/>
  <c r="Y348" i="32"/>
  <c r="A349" i="32"/>
  <c r="C349" i="32"/>
  <c r="D349" i="32"/>
  <c r="E349" i="32"/>
  <c r="F349" i="32"/>
  <c r="G349" i="32"/>
  <c r="H349" i="32"/>
  <c r="I349" i="32"/>
  <c r="K349" i="32"/>
  <c r="L349" i="32"/>
  <c r="R349" i="32"/>
  <c r="S349" i="32"/>
  <c r="T349" i="32"/>
  <c r="U349" i="32"/>
  <c r="V349" i="32"/>
  <c r="W349" i="32"/>
  <c r="X349" i="32"/>
  <c r="Y349" i="32"/>
  <c r="A350" i="32"/>
  <c r="C350" i="32"/>
  <c r="D350" i="32"/>
  <c r="E350" i="32"/>
  <c r="F350" i="32"/>
  <c r="G350" i="32"/>
  <c r="H350" i="32"/>
  <c r="I350" i="32"/>
  <c r="K350" i="32"/>
  <c r="L350" i="32"/>
  <c r="R350" i="32"/>
  <c r="S350" i="32"/>
  <c r="T350" i="32"/>
  <c r="U350" i="32"/>
  <c r="V350" i="32"/>
  <c r="W350" i="32"/>
  <c r="X350" i="32"/>
  <c r="Y350" i="32"/>
  <c r="A351" i="32"/>
  <c r="C351" i="32"/>
  <c r="D351" i="32"/>
  <c r="E351" i="32"/>
  <c r="F351" i="32"/>
  <c r="G351" i="32"/>
  <c r="H351" i="32"/>
  <c r="I351" i="32"/>
  <c r="K351" i="32"/>
  <c r="L351" i="32"/>
  <c r="R351" i="32"/>
  <c r="S351" i="32"/>
  <c r="T351" i="32"/>
  <c r="U351" i="32"/>
  <c r="V351" i="32"/>
  <c r="W351" i="32"/>
  <c r="X351" i="32"/>
  <c r="Y351" i="32"/>
  <c r="A352" i="32"/>
  <c r="C352" i="32"/>
  <c r="D352" i="32"/>
  <c r="E352" i="32"/>
  <c r="F352" i="32"/>
  <c r="G352" i="32"/>
  <c r="H352" i="32"/>
  <c r="I352" i="32"/>
  <c r="K352" i="32"/>
  <c r="L352" i="32"/>
  <c r="R352" i="32"/>
  <c r="S352" i="32"/>
  <c r="T352" i="32"/>
  <c r="U352" i="32"/>
  <c r="V352" i="32"/>
  <c r="W352" i="32"/>
  <c r="X352" i="32"/>
  <c r="Y352" i="32"/>
  <c r="A353" i="32"/>
  <c r="C353" i="32"/>
  <c r="D353" i="32"/>
  <c r="E353" i="32"/>
  <c r="F353" i="32"/>
  <c r="G353" i="32"/>
  <c r="H353" i="32"/>
  <c r="I353" i="32"/>
  <c r="K353" i="32"/>
  <c r="L353" i="32"/>
  <c r="R353" i="32"/>
  <c r="S353" i="32"/>
  <c r="T353" i="32"/>
  <c r="U353" i="32"/>
  <c r="V353" i="32"/>
  <c r="W353" i="32"/>
  <c r="X353" i="32"/>
  <c r="Y353" i="32"/>
  <c r="A354" i="32"/>
  <c r="C354" i="32"/>
  <c r="D354" i="32"/>
  <c r="E354" i="32"/>
  <c r="F354" i="32"/>
  <c r="G354" i="32"/>
  <c r="H354" i="32"/>
  <c r="I354" i="32"/>
  <c r="K354" i="32"/>
  <c r="L354" i="32"/>
  <c r="R354" i="32"/>
  <c r="S354" i="32"/>
  <c r="T354" i="32"/>
  <c r="U354" i="32"/>
  <c r="V354" i="32"/>
  <c r="W354" i="32"/>
  <c r="X354" i="32"/>
  <c r="Y354" i="32"/>
  <c r="A355" i="32"/>
  <c r="C355" i="32"/>
  <c r="D355" i="32"/>
  <c r="E355" i="32"/>
  <c r="F355" i="32"/>
  <c r="G355" i="32"/>
  <c r="H355" i="32"/>
  <c r="I355" i="32"/>
  <c r="K355" i="32"/>
  <c r="L355" i="32"/>
  <c r="R355" i="32"/>
  <c r="S355" i="32"/>
  <c r="T355" i="32"/>
  <c r="U355" i="32"/>
  <c r="V355" i="32"/>
  <c r="W355" i="32"/>
  <c r="X355" i="32"/>
  <c r="Y355" i="32"/>
  <c r="A356" i="32"/>
  <c r="C356" i="32"/>
  <c r="D356" i="32"/>
  <c r="E356" i="32"/>
  <c r="F356" i="32"/>
  <c r="G356" i="32"/>
  <c r="H356" i="32"/>
  <c r="I356" i="32"/>
  <c r="K356" i="32"/>
  <c r="L356" i="32"/>
  <c r="R356" i="32"/>
  <c r="S356" i="32"/>
  <c r="T356" i="32"/>
  <c r="U356" i="32"/>
  <c r="V356" i="32"/>
  <c r="W356" i="32"/>
  <c r="X356" i="32"/>
  <c r="Y356" i="32"/>
  <c r="A357" i="32"/>
  <c r="C357" i="32"/>
  <c r="D357" i="32"/>
  <c r="E357" i="32"/>
  <c r="F357" i="32"/>
  <c r="G357" i="32"/>
  <c r="H357" i="32"/>
  <c r="I357" i="32"/>
  <c r="K357" i="32"/>
  <c r="L357" i="32"/>
  <c r="R357" i="32"/>
  <c r="S357" i="32"/>
  <c r="T357" i="32"/>
  <c r="U357" i="32"/>
  <c r="V357" i="32"/>
  <c r="W357" i="32"/>
  <c r="X357" i="32"/>
  <c r="Y357" i="32"/>
  <c r="A358" i="32"/>
  <c r="C358" i="32"/>
  <c r="D358" i="32"/>
  <c r="E358" i="32"/>
  <c r="F358" i="32"/>
  <c r="G358" i="32"/>
  <c r="H358" i="32"/>
  <c r="I358" i="32"/>
  <c r="K358" i="32"/>
  <c r="L358" i="32"/>
  <c r="R358" i="32"/>
  <c r="S358" i="32"/>
  <c r="T358" i="32"/>
  <c r="U358" i="32"/>
  <c r="V358" i="32"/>
  <c r="W358" i="32"/>
  <c r="X358" i="32"/>
  <c r="Y358" i="32"/>
  <c r="A359" i="32"/>
  <c r="C359" i="32"/>
  <c r="D359" i="32"/>
  <c r="E359" i="32"/>
  <c r="F359" i="32"/>
  <c r="G359" i="32"/>
  <c r="H359" i="32"/>
  <c r="I359" i="32"/>
  <c r="K359" i="32"/>
  <c r="L359" i="32"/>
  <c r="R359" i="32"/>
  <c r="S359" i="32"/>
  <c r="T359" i="32"/>
  <c r="U359" i="32"/>
  <c r="V359" i="32"/>
  <c r="W359" i="32"/>
  <c r="X359" i="32"/>
  <c r="Y359" i="32"/>
  <c r="A360" i="32"/>
  <c r="C360" i="32"/>
  <c r="D360" i="32"/>
  <c r="E360" i="32"/>
  <c r="F360" i="32"/>
  <c r="G360" i="32"/>
  <c r="H360" i="32"/>
  <c r="I360" i="32"/>
  <c r="K360" i="32"/>
  <c r="L360" i="32"/>
  <c r="R360" i="32"/>
  <c r="S360" i="32"/>
  <c r="T360" i="32"/>
  <c r="U360" i="32"/>
  <c r="V360" i="32"/>
  <c r="W360" i="32"/>
  <c r="X360" i="32"/>
  <c r="Y360" i="32"/>
  <c r="A361" i="32"/>
  <c r="C361" i="32"/>
  <c r="D361" i="32"/>
  <c r="E361" i="32"/>
  <c r="F361" i="32"/>
  <c r="G361" i="32"/>
  <c r="H361" i="32"/>
  <c r="I361" i="32"/>
  <c r="K361" i="32"/>
  <c r="L361" i="32"/>
  <c r="R361" i="32"/>
  <c r="S361" i="32"/>
  <c r="T361" i="32"/>
  <c r="U361" i="32"/>
  <c r="V361" i="32"/>
  <c r="W361" i="32"/>
  <c r="X361" i="32"/>
  <c r="Y361" i="32"/>
  <c r="A362" i="32"/>
  <c r="C362" i="32"/>
  <c r="D362" i="32"/>
  <c r="E362" i="32"/>
  <c r="F362" i="32"/>
  <c r="G362" i="32"/>
  <c r="H362" i="32"/>
  <c r="I362" i="32"/>
  <c r="K362" i="32"/>
  <c r="L362" i="32"/>
  <c r="R362" i="32"/>
  <c r="S362" i="32"/>
  <c r="T362" i="32"/>
  <c r="U362" i="32"/>
  <c r="V362" i="32"/>
  <c r="W362" i="32"/>
  <c r="X362" i="32"/>
  <c r="Y362" i="32"/>
  <c r="A363" i="32"/>
  <c r="C363" i="32"/>
  <c r="D363" i="32"/>
  <c r="E363" i="32"/>
  <c r="F363" i="32"/>
  <c r="G363" i="32"/>
  <c r="H363" i="32"/>
  <c r="I363" i="32"/>
  <c r="K363" i="32"/>
  <c r="L363" i="32"/>
  <c r="R363" i="32"/>
  <c r="S363" i="32"/>
  <c r="T363" i="32"/>
  <c r="U363" i="32"/>
  <c r="V363" i="32"/>
  <c r="W363" i="32"/>
  <c r="X363" i="32"/>
  <c r="Y363" i="32"/>
  <c r="A364" i="32"/>
  <c r="C364" i="32"/>
  <c r="D364" i="32"/>
  <c r="E364" i="32"/>
  <c r="F364" i="32"/>
  <c r="G364" i="32"/>
  <c r="H364" i="32"/>
  <c r="I364" i="32"/>
  <c r="K364" i="32"/>
  <c r="L364" i="32"/>
  <c r="R364" i="32"/>
  <c r="S364" i="32"/>
  <c r="T364" i="32"/>
  <c r="U364" i="32"/>
  <c r="V364" i="32"/>
  <c r="W364" i="32"/>
  <c r="X364" i="32"/>
  <c r="Y364" i="32"/>
  <c r="A365" i="32"/>
  <c r="C365" i="32"/>
  <c r="D365" i="32"/>
  <c r="E365" i="32"/>
  <c r="F365" i="32"/>
  <c r="G365" i="32"/>
  <c r="H365" i="32"/>
  <c r="I365" i="32"/>
  <c r="K365" i="32"/>
  <c r="L365" i="32"/>
  <c r="R365" i="32"/>
  <c r="S365" i="32"/>
  <c r="T365" i="32"/>
  <c r="U365" i="32"/>
  <c r="V365" i="32"/>
  <c r="W365" i="32"/>
  <c r="X365" i="32"/>
  <c r="Y365" i="32"/>
  <c r="A366" i="32"/>
  <c r="C366" i="32"/>
  <c r="D366" i="32"/>
  <c r="E366" i="32"/>
  <c r="F366" i="32"/>
  <c r="G366" i="32"/>
  <c r="H366" i="32"/>
  <c r="I366" i="32"/>
  <c r="K366" i="32"/>
  <c r="L366" i="32"/>
  <c r="R366" i="32"/>
  <c r="S366" i="32"/>
  <c r="T366" i="32"/>
  <c r="U366" i="32"/>
  <c r="V366" i="32"/>
  <c r="W366" i="32"/>
  <c r="X366" i="32"/>
  <c r="Y366" i="32"/>
  <c r="A367" i="32"/>
  <c r="C367" i="32"/>
  <c r="D367" i="32"/>
  <c r="E367" i="32"/>
  <c r="F367" i="32"/>
  <c r="G367" i="32"/>
  <c r="H367" i="32"/>
  <c r="I367" i="32"/>
  <c r="K367" i="32"/>
  <c r="L367" i="32"/>
  <c r="R367" i="32"/>
  <c r="S367" i="32"/>
  <c r="T367" i="32"/>
  <c r="U367" i="32"/>
  <c r="V367" i="32"/>
  <c r="W367" i="32"/>
  <c r="X367" i="32"/>
  <c r="Y367" i="32"/>
  <c r="A368" i="32"/>
  <c r="C368" i="32"/>
  <c r="D368" i="32"/>
  <c r="E368" i="32"/>
  <c r="F368" i="32"/>
  <c r="G368" i="32"/>
  <c r="H368" i="32"/>
  <c r="I368" i="32"/>
  <c r="K368" i="32"/>
  <c r="L368" i="32"/>
  <c r="R368" i="32"/>
  <c r="S368" i="32"/>
  <c r="T368" i="32"/>
  <c r="U368" i="32"/>
  <c r="V368" i="32"/>
  <c r="W368" i="32"/>
  <c r="X368" i="32"/>
  <c r="Y368" i="32"/>
  <c r="A369" i="32"/>
  <c r="C369" i="32"/>
  <c r="D369" i="32"/>
  <c r="E369" i="32"/>
  <c r="F369" i="32"/>
  <c r="G369" i="32"/>
  <c r="H369" i="32"/>
  <c r="I369" i="32"/>
  <c r="K369" i="32"/>
  <c r="L369" i="32"/>
  <c r="R369" i="32"/>
  <c r="S369" i="32"/>
  <c r="T369" i="32"/>
  <c r="U369" i="32"/>
  <c r="V369" i="32"/>
  <c r="W369" i="32"/>
  <c r="X369" i="32"/>
  <c r="Y369" i="32"/>
  <c r="A370" i="32"/>
  <c r="C370" i="32"/>
  <c r="D370" i="32"/>
  <c r="E370" i="32"/>
  <c r="F370" i="32"/>
  <c r="G370" i="32"/>
  <c r="H370" i="32"/>
  <c r="I370" i="32"/>
  <c r="K370" i="32"/>
  <c r="L370" i="32"/>
  <c r="R370" i="32"/>
  <c r="S370" i="32"/>
  <c r="T370" i="32"/>
  <c r="U370" i="32"/>
  <c r="V370" i="32"/>
  <c r="W370" i="32"/>
  <c r="X370" i="32"/>
  <c r="Y370" i="32"/>
  <c r="A371" i="32"/>
  <c r="C371" i="32"/>
  <c r="D371" i="32"/>
  <c r="E371" i="32"/>
  <c r="F371" i="32"/>
  <c r="G371" i="32"/>
  <c r="H371" i="32"/>
  <c r="I371" i="32"/>
  <c r="K371" i="32"/>
  <c r="L371" i="32"/>
  <c r="R371" i="32"/>
  <c r="S371" i="32"/>
  <c r="T371" i="32"/>
  <c r="U371" i="32"/>
  <c r="V371" i="32"/>
  <c r="W371" i="32"/>
  <c r="X371" i="32"/>
  <c r="Y371" i="32"/>
  <c r="A372" i="32"/>
  <c r="C372" i="32"/>
  <c r="D372" i="32"/>
  <c r="E372" i="32"/>
  <c r="F372" i="32"/>
  <c r="G372" i="32"/>
  <c r="H372" i="32"/>
  <c r="I372" i="32"/>
  <c r="K372" i="32"/>
  <c r="L372" i="32"/>
  <c r="R372" i="32"/>
  <c r="S372" i="32"/>
  <c r="T372" i="32"/>
  <c r="U372" i="32"/>
  <c r="V372" i="32"/>
  <c r="W372" i="32"/>
  <c r="X372" i="32"/>
  <c r="Y372" i="32"/>
  <c r="A373" i="32"/>
  <c r="C373" i="32"/>
  <c r="D373" i="32"/>
  <c r="E373" i="32"/>
  <c r="F373" i="32"/>
  <c r="G373" i="32"/>
  <c r="H373" i="32"/>
  <c r="I373" i="32"/>
  <c r="K373" i="32"/>
  <c r="L373" i="32"/>
  <c r="R373" i="32"/>
  <c r="S373" i="32"/>
  <c r="T373" i="32"/>
  <c r="U373" i="32"/>
  <c r="V373" i="32"/>
  <c r="W373" i="32"/>
  <c r="X373" i="32"/>
  <c r="Y373" i="32"/>
  <c r="A374" i="32"/>
  <c r="C374" i="32"/>
  <c r="D374" i="32"/>
  <c r="E374" i="32"/>
  <c r="F374" i="32"/>
  <c r="G374" i="32"/>
  <c r="H374" i="32"/>
  <c r="I374" i="32"/>
  <c r="K374" i="32"/>
  <c r="L374" i="32"/>
  <c r="R374" i="32"/>
  <c r="S374" i="32"/>
  <c r="T374" i="32"/>
  <c r="U374" i="32"/>
  <c r="V374" i="32"/>
  <c r="W374" i="32"/>
  <c r="X374" i="32"/>
  <c r="Y374" i="32"/>
  <c r="A375" i="32"/>
  <c r="C375" i="32"/>
  <c r="D375" i="32"/>
  <c r="E375" i="32"/>
  <c r="F375" i="32"/>
  <c r="G375" i="32"/>
  <c r="H375" i="32"/>
  <c r="I375" i="32"/>
  <c r="K375" i="32"/>
  <c r="L375" i="32"/>
  <c r="R375" i="32"/>
  <c r="S375" i="32"/>
  <c r="T375" i="32"/>
  <c r="U375" i="32"/>
  <c r="V375" i="32"/>
  <c r="W375" i="32"/>
  <c r="X375" i="32"/>
  <c r="Y375" i="32"/>
  <c r="A376" i="32"/>
  <c r="C376" i="32"/>
  <c r="D376" i="32"/>
  <c r="E376" i="32"/>
  <c r="F376" i="32"/>
  <c r="G376" i="32"/>
  <c r="H376" i="32"/>
  <c r="I376" i="32"/>
  <c r="K376" i="32"/>
  <c r="L376" i="32"/>
  <c r="R376" i="32"/>
  <c r="S376" i="32"/>
  <c r="T376" i="32"/>
  <c r="U376" i="32"/>
  <c r="V376" i="32"/>
  <c r="W376" i="32"/>
  <c r="X376" i="32"/>
  <c r="Y376" i="32"/>
  <c r="A377" i="32"/>
  <c r="C377" i="32"/>
  <c r="D377" i="32"/>
  <c r="E377" i="32"/>
  <c r="F377" i="32"/>
  <c r="G377" i="32"/>
  <c r="H377" i="32"/>
  <c r="I377" i="32"/>
  <c r="K377" i="32"/>
  <c r="L377" i="32"/>
  <c r="R377" i="32"/>
  <c r="S377" i="32"/>
  <c r="T377" i="32"/>
  <c r="U377" i="32"/>
  <c r="V377" i="32"/>
  <c r="W377" i="32"/>
  <c r="X377" i="32"/>
  <c r="Y377" i="32"/>
  <c r="A378" i="32"/>
  <c r="C378" i="32"/>
  <c r="D378" i="32"/>
  <c r="E378" i="32"/>
  <c r="F378" i="32"/>
  <c r="G378" i="32"/>
  <c r="H378" i="32"/>
  <c r="I378" i="32"/>
  <c r="K378" i="32"/>
  <c r="L378" i="32"/>
  <c r="R378" i="32"/>
  <c r="S378" i="32"/>
  <c r="T378" i="32"/>
  <c r="U378" i="32"/>
  <c r="V378" i="32"/>
  <c r="W378" i="32"/>
  <c r="X378" i="32"/>
  <c r="Y378" i="32"/>
  <c r="A379" i="32"/>
  <c r="C379" i="32"/>
  <c r="D379" i="32"/>
  <c r="E379" i="32"/>
  <c r="F379" i="32"/>
  <c r="G379" i="32"/>
  <c r="H379" i="32"/>
  <c r="I379" i="32"/>
  <c r="K379" i="32"/>
  <c r="L379" i="32"/>
  <c r="R379" i="32"/>
  <c r="S379" i="32"/>
  <c r="T379" i="32"/>
  <c r="U379" i="32"/>
  <c r="V379" i="32"/>
  <c r="W379" i="32"/>
  <c r="X379" i="32"/>
  <c r="Y379" i="32"/>
  <c r="A380" i="32"/>
  <c r="C380" i="32"/>
  <c r="D380" i="32"/>
  <c r="E380" i="32"/>
  <c r="F380" i="32"/>
  <c r="G380" i="32"/>
  <c r="H380" i="32"/>
  <c r="I380" i="32"/>
  <c r="K380" i="32"/>
  <c r="L380" i="32"/>
  <c r="R380" i="32"/>
  <c r="S380" i="32"/>
  <c r="T380" i="32"/>
  <c r="U380" i="32"/>
  <c r="V380" i="32"/>
  <c r="W380" i="32"/>
  <c r="X380" i="32"/>
  <c r="Y380" i="32"/>
  <c r="A381" i="32"/>
  <c r="C381" i="32"/>
  <c r="D381" i="32"/>
  <c r="E381" i="32"/>
  <c r="F381" i="32"/>
  <c r="G381" i="32"/>
  <c r="H381" i="32"/>
  <c r="I381" i="32"/>
  <c r="K381" i="32"/>
  <c r="L381" i="32"/>
  <c r="R381" i="32"/>
  <c r="S381" i="32"/>
  <c r="T381" i="32"/>
  <c r="U381" i="32"/>
  <c r="V381" i="32"/>
  <c r="W381" i="32"/>
  <c r="X381" i="32"/>
  <c r="Y381" i="32"/>
  <c r="A382" i="32"/>
  <c r="C382" i="32"/>
  <c r="D382" i="32"/>
  <c r="E382" i="32"/>
  <c r="F382" i="32"/>
  <c r="G382" i="32"/>
  <c r="H382" i="32"/>
  <c r="I382" i="32"/>
  <c r="K382" i="32"/>
  <c r="L382" i="32"/>
  <c r="R382" i="32"/>
  <c r="S382" i="32"/>
  <c r="T382" i="32"/>
  <c r="U382" i="32"/>
  <c r="V382" i="32"/>
  <c r="W382" i="32"/>
  <c r="X382" i="32"/>
  <c r="Y382" i="32"/>
  <c r="A383" i="32"/>
  <c r="C383" i="32"/>
  <c r="D383" i="32"/>
  <c r="E383" i="32"/>
  <c r="F383" i="32"/>
  <c r="G383" i="32"/>
  <c r="H383" i="32"/>
  <c r="I383" i="32"/>
  <c r="K383" i="32"/>
  <c r="L383" i="32"/>
  <c r="N383" i="32"/>
  <c r="R383" i="32"/>
  <c r="S383" i="32"/>
  <c r="T383" i="32"/>
  <c r="U383" i="32"/>
  <c r="V383" i="32"/>
  <c r="W383" i="32"/>
  <c r="X383" i="32"/>
  <c r="Y383" i="32"/>
  <c r="A384" i="32"/>
  <c r="C384" i="32"/>
  <c r="D384" i="32"/>
  <c r="E384" i="32"/>
  <c r="F384" i="32"/>
  <c r="G384" i="32"/>
  <c r="H384" i="32"/>
  <c r="I384" i="32"/>
  <c r="K384" i="32"/>
  <c r="L384" i="32"/>
  <c r="N384" i="32"/>
  <c r="R384" i="32"/>
  <c r="S384" i="32"/>
  <c r="T384" i="32"/>
  <c r="U384" i="32"/>
  <c r="V384" i="32"/>
  <c r="W384" i="32"/>
  <c r="X384" i="32"/>
  <c r="Y384" i="32"/>
  <c r="A385" i="32"/>
  <c r="C385" i="32"/>
  <c r="D385" i="32"/>
  <c r="E385" i="32"/>
  <c r="F385" i="32"/>
  <c r="G385" i="32"/>
  <c r="H385" i="32"/>
  <c r="I385" i="32"/>
  <c r="K385" i="32"/>
  <c r="L385" i="32"/>
  <c r="N385" i="32"/>
  <c r="R385" i="32"/>
  <c r="S385" i="32"/>
  <c r="T385" i="32"/>
  <c r="U385" i="32"/>
  <c r="V385" i="32"/>
  <c r="W385" i="32"/>
  <c r="X385" i="32"/>
  <c r="Y385" i="32"/>
  <c r="A386" i="32"/>
  <c r="C386" i="32"/>
  <c r="D386" i="32"/>
  <c r="E386" i="32"/>
  <c r="F386" i="32"/>
  <c r="G386" i="32"/>
  <c r="H386" i="32"/>
  <c r="I386" i="32"/>
  <c r="K386" i="32"/>
  <c r="L386" i="32"/>
  <c r="N386" i="32"/>
  <c r="R386" i="32"/>
  <c r="S386" i="32"/>
  <c r="T386" i="32"/>
  <c r="U386" i="32"/>
  <c r="V386" i="32"/>
  <c r="W386" i="32"/>
  <c r="X386" i="32"/>
  <c r="Y386" i="32"/>
  <c r="A332" i="32"/>
  <c r="C332" i="32"/>
  <c r="D332" i="32"/>
  <c r="E332" i="32"/>
  <c r="F332" i="32"/>
  <c r="G332" i="32"/>
  <c r="H332" i="32"/>
  <c r="I332" i="32"/>
  <c r="K332" i="32"/>
  <c r="L332" i="32"/>
  <c r="N332" i="32"/>
  <c r="C553" i="32" l="1"/>
  <c r="D553" i="32"/>
  <c r="E553" i="32"/>
  <c r="F553" i="32"/>
  <c r="G553" i="32"/>
  <c r="H553" i="32"/>
  <c r="I553" i="32"/>
  <c r="K553" i="32"/>
  <c r="R553" i="32"/>
  <c r="S553" i="32"/>
  <c r="T553" i="32"/>
  <c r="U553" i="32"/>
  <c r="V553" i="32"/>
  <c r="W553" i="32"/>
  <c r="X553" i="32"/>
  <c r="Y553" i="32"/>
  <c r="C554" i="32"/>
  <c r="D554" i="32"/>
  <c r="E554" i="32"/>
  <c r="F554" i="32"/>
  <c r="G554" i="32"/>
  <c r="H554" i="32"/>
  <c r="I554" i="32"/>
  <c r="K554" i="32"/>
  <c r="R554" i="32"/>
  <c r="S554" i="32"/>
  <c r="T554" i="32"/>
  <c r="U554" i="32"/>
  <c r="V554" i="32"/>
  <c r="W554" i="32"/>
  <c r="X554" i="32"/>
  <c r="Y554" i="32"/>
  <c r="C555" i="32"/>
  <c r="D555" i="32"/>
  <c r="E555" i="32"/>
  <c r="F555" i="32"/>
  <c r="G555" i="32"/>
  <c r="H555" i="32"/>
  <c r="I555" i="32"/>
  <c r="K555" i="32"/>
  <c r="R555" i="32"/>
  <c r="S555" i="32"/>
  <c r="T555" i="32"/>
  <c r="U555" i="32"/>
  <c r="V555" i="32"/>
  <c r="W555" i="32"/>
  <c r="X555" i="32"/>
  <c r="Y555" i="32"/>
  <c r="C556" i="32"/>
  <c r="D556" i="32"/>
  <c r="E556" i="32"/>
  <c r="F556" i="32"/>
  <c r="G556" i="32"/>
  <c r="H556" i="32"/>
  <c r="I556" i="32"/>
  <c r="K556" i="32"/>
  <c r="R556" i="32"/>
  <c r="S556" i="32"/>
  <c r="T556" i="32"/>
  <c r="U556" i="32"/>
  <c r="V556" i="32"/>
  <c r="W556" i="32"/>
  <c r="X556" i="32"/>
  <c r="Y556" i="32"/>
  <c r="C557" i="32"/>
  <c r="D557" i="32"/>
  <c r="E557" i="32"/>
  <c r="F557" i="32"/>
  <c r="G557" i="32"/>
  <c r="H557" i="32"/>
  <c r="I557" i="32"/>
  <c r="K557" i="32"/>
  <c r="R557" i="32"/>
  <c r="S557" i="32"/>
  <c r="T557" i="32"/>
  <c r="U557" i="32"/>
  <c r="V557" i="32"/>
  <c r="W557" i="32"/>
  <c r="X557" i="32"/>
  <c r="Y557" i="32"/>
  <c r="C558" i="32"/>
  <c r="D558" i="32"/>
  <c r="E558" i="32"/>
  <c r="F558" i="32"/>
  <c r="G558" i="32"/>
  <c r="H558" i="32"/>
  <c r="I558" i="32"/>
  <c r="K558" i="32"/>
  <c r="R558" i="32"/>
  <c r="S558" i="32"/>
  <c r="T558" i="32"/>
  <c r="U558" i="32"/>
  <c r="V558" i="32"/>
  <c r="W558" i="32"/>
  <c r="X558" i="32"/>
  <c r="Y558" i="32"/>
  <c r="C559" i="32"/>
  <c r="D559" i="32"/>
  <c r="E559" i="32"/>
  <c r="F559" i="32"/>
  <c r="G559" i="32"/>
  <c r="H559" i="32"/>
  <c r="I559" i="32"/>
  <c r="K559" i="32"/>
  <c r="R559" i="32"/>
  <c r="S559" i="32"/>
  <c r="T559" i="32"/>
  <c r="U559" i="32"/>
  <c r="V559" i="32"/>
  <c r="W559" i="32"/>
  <c r="X559" i="32"/>
  <c r="Y559" i="32"/>
  <c r="C560" i="32"/>
  <c r="D560" i="32"/>
  <c r="E560" i="32"/>
  <c r="F560" i="32"/>
  <c r="G560" i="32"/>
  <c r="H560" i="32"/>
  <c r="I560" i="32"/>
  <c r="K560" i="32"/>
  <c r="R560" i="32"/>
  <c r="S560" i="32"/>
  <c r="T560" i="32"/>
  <c r="U560" i="32"/>
  <c r="V560" i="32"/>
  <c r="W560" i="32"/>
  <c r="X560" i="32"/>
  <c r="Y560" i="32"/>
  <c r="C561" i="32"/>
  <c r="D561" i="32"/>
  <c r="E561" i="32"/>
  <c r="F561" i="32"/>
  <c r="G561" i="32"/>
  <c r="H561" i="32"/>
  <c r="I561" i="32"/>
  <c r="K561" i="32"/>
  <c r="R561" i="32"/>
  <c r="S561" i="32"/>
  <c r="T561" i="32"/>
  <c r="U561" i="32"/>
  <c r="V561" i="32"/>
  <c r="W561" i="32"/>
  <c r="X561" i="32"/>
  <c r="Y561" i="32"/>
  <c r="C562" i="32"/>
  <c r="D562" i="32"/>
  <c r="E562" i="32"/>
  <c r="F562" i="32"/>
  <c r="G562" i="32"/>
  <c r="H562" i="32"/>
  <c r="I562" i="32"/>
  <c r="K562" i="32"/>
  <c r="R562" i="32"/>
  <c r="S562" i="32"/>
  <c r="T562" i="32"/>
  <c r="U562" i="32"/>
  <c r="V562" i="32"/>
  <c r="W562" i="32"/>
  <c r="X562" i="32"/>
  <c r="Y562" i="32"/>
  <c r="C563" i="32"/>
  <c r="D563" i="32"/>
  <c r="E563" i="32"/>
  <c r="F563" i="32"/>
  <c r="G563" i="32"/>
  <c r="H563" i="32"/>
  <c r="I563" i="32"/>
  <c r="K563" i="32"/>
  <c r="L563" i="32"/>
  <c r="R563" i="32"/>
  <c r="S563" i="32"/>
  <c r="T563" i="32"/>
  <c r="U563" i="32"/>
  <c r="V563" i="32"/>
  <c r="W563" i="32"/>
  <c r="X563" i="32"/>
  <c r="Y563" i="32"/>
  <c r="C564" i="32"/>
  <c r="D564" i="32"/>
  <c r="E564" i="32"/>
  <c r="F564" i="32"/>
  <c r="G564" i="32"/>
  <c r="H564" i="32"/>
  <c r="I564" i="32"/>
  <c r="K564" i="32"/>
  <c r="R564" i="32"/>
  <c r="S564" i="32"/>
  <c r="T564" i="32"/>
  <c r="U564" i="32"/>
  <c r="V564" i="32"/>
  <c r="W564" i="32"/>
  <c r="X564" i="32"/>
  <c r="Y564" i="32"/>
  <c r="C565" i="32"/>
  <c r="D565" i="32"/>
  <c r="E565" i="32"/>
  <c r="F565" i="32"/>
  <c r="G565" i="32"/>
  <c r="H565" i="32"/>
  <c r="I565" i="32"/>
  <c r="K565" i="32"/>
  <c r="R565" i="32"/>
  <c r="S565" i="32"/>
  <c r="T565" i="32"/>
  <c r="U565" i="32"/>
  <c r="V565" i="32"/>
  <c r="W565" i="32"/>
  <c r="X565" i="32"/>
  <c r="Y565" i="32"/>
  <c r="C566" i="32"/>
  <c r="D566" i="32"/>
  <c r="E566" i="32"/>
  <c r="F566" i="32"/>
  <c r="G566" i="32"/>
  <c r="H566" i="32"/>
  <c r="I566" i="32"/>
  <c r="K566" i="32"/>
  <c r="L566" i="32"/>
  <c r="R566" i="32"/>
  <c r="S566" i="32"/>
  <c r="T566" i="32"/>
  <c r="U566" i="32"/>
  <c r="V566" i="32"/>
  <c r="W566" i="32"/>
  <c r="X566" i="32"/>
  <c r="Y566" i="32"/>
  <c r="C567" i="32"/>
  <c r="D567" i="32"/>
  <c r="E567" i="32"/>
  <c r="F567" i="32"/>
  <c r="G567" i="32"/>
  <c r="H567" i="32"/>
  <c r="I567" i="32"/>
  <c r="K567" i="32"/>
  <c r="R567" i="32"/>
  <c r="S567" i="32"/>
  <c r="T567" i="32"/>
  <c r="U567" i="32"/>
  <c r="V567" i="32"/>
  <c r="W567" i="32"/>
  <c r="X567" i="32"/>
  <c r="Y567" i="32"/>
  <c r="C568" i="32"/>
  <c r="D568" i="32"/>
  <c r="E568" i="32"/>
  <c r="F568" i="32"/>
  <c r="G568" i="32"/>
  <c r="H568" i="32"/>
  <c r="I568" i="32"/>
  <c r="K568" i="32"/>
  <c r="R568" i="32"/>
  <c r="S568" i="32"/>
  <c r="T568" i="32"/>
  <c r="U568" i="32"/>
  <c r="V568" i="32"/>
  <c r="W568" i="32"/>
  <c r="X568" i="32"/>
  <c r="Y568" i="32"/>
  <c r="C569" i="32"/>
  <c r="D569" i="32"/>
  <c r="E569" i="32"/>
  <c r="F569" i="32"/>
  <c r="G569" i="32"/>
  <c r="H569" i="32"/>
  <c r="I569" i="32"/>
  <c r="K569" i="32"/>
  <c r="R569" i="32"/>
  <c r="S569" i="32"/>
  <c r="T569" i="32"/>
  <c r="U569" i="32"/>
  <c r="V569" i="32"/>
  <c r="W569" i="32"/>
  <c r="X569" i="32"/>
  <c r="Y569" i="32"/>
  <c r="C570" i="32"/>
  <c r="D570" i="32"/>
  <c r="E570" i="32"/>
  <c r="F570" i="32"/>
  <c r="G570" i="32"/>
  <c r="H570" i="32"/>
  <c r="I570" i="32"/>
  <c r="K570" i="32"/>
  <c r="R570" i="32"/>
  <c r="S570" i="32"/>
  <c r="T570" i="32"/>
  <c r="U570" i="32"/>
  <c r="V570" i="32"/>
  <c r="W570" i="32"/>
  <c r="X570" i="32"/>
  <c r="Y570" i="32"/>
  <c r="C571" i="32"/>
  <c r="D571" i="32"/>
  <c r="E571" i="32"/>
  <c r="F571" i="32"/>
  <c r="G571" i="32"/>
  <c r="H571" i="32"/>
  <c r="I571" i="32"/>
  <c r="K571" i="32"/>
  <c r="R571" i="32"/>
  <c r="S571" i="32"/>
  <c r="T571" i="32"/>
  <c r="U571" i="32"/>
  <c r="V571" i="32"/>
  <c r="W571" i="32"/>
  <c r="X571" i="32"/>
  <c r="Y571" i="32"/>
  <c r="C572" i="32"/>
  <c r="D572" i="32"/>
  <c r="E572" i="32"/>
  <c r="F572" i="32"/>
  <c r="G572" i="32"/>
  <c r="H572" i="32"/>
  <c r="I572" i="32"/>
  <c r="K572" i="32"/>
  <c r="R572" i="32"/>
  <c r="S572" i="32"/>
  <c r="T572" i="32"/>
  <c r="U572" i="32"/>
  <c r="V572" i="32"/>
  <c r="W572" i="32"/>
  <c r="X572" i="32"/>
  <c r="Y572" i="32"/>
  <c r="C573" i="32"/>
  <c r="D573" i="32"/>
  <c r="E573" i="32"/>
  <c r="F573" i="32"/>
  <c r="G573" i="32"/>
  <c r="H573" i="32"/>
  <c r="I573" i="32"/>
  <c r="K573" i="32"/>
  <c r="R573" i="32"/>
  <c r="S573" i="32"/>
  <c r="T573" i="32"/>
  <c r="U573" i="32"/>
  <c r="V573" i="32"/>
  <c r="W573" i="32"/>
  <c r="X573" i="32"/>
  <c r="Y573" i="32"/>
  <c r="C574" i="32"/>
  <c r="D574" i="32"/>
  <c r="E574" i="32"/>
  <c r="F574" i="32"/>
  <c r="G574" i="32"/>
  <c r="H574" i="32"/>
  <c r="I574" i="32"/>
  <c r="K574" i="32"/>
  <c r="R574" i="32"/>
  <c r="S574" i="32"/>
  <c r="T574" i="32"/>
  <c r="U574" i="32"/>
  <c r="V574" i="32"/>
  <c r="W574" i="32"/>
  <c r="X574" i="32"/>
  <c r="Y574" i="32"/>
  <c r="C575" i="32"/>
  <c r="D575" i="32"/>
  <c r="E575" i="32"/>
  <c r="F575" i="32"/>
  <c r="G575" i="32"/>
  <c r="H575" i="32"/>
  <c r="I575" i="32"/>
  <c r="K575" i="32"/>
  <c r="R575" i="32"/>
  <c r="S575" i="32"/>
  <c r="T575" i="32"/>
  <c r="U575" i="32"/>
  <c r="V575" i="32"/>
  <c r="W575" i="32"/>
  <c r="X575" i="32"/>
  <c r="Y575" i="32"/>
  <c r="C576" i="32"/>
  <c r="D576" i="32"/>
  <c r="E576" i="32"/>
  <c r="F576" i="32"/>
  <c r="G576" i="32"/>
  <c r="H576" i="32"/>
  <c r="I576" i="32"/>
  <c r="K576" i="32"/>
  <c r="R576" i="32"/>
  <c r="S576" i="32"/>
  <c r="T576" i="32"/>
  <c r="U576" i="32"/>
  <c r="V576" i="32"/>
  <c r="W576" i="32"/>
  <c r="X576" i="32"/>
  <c r="Y576" i="32"/>
  <c r="C577" i="32"/>
  <c r="D577" i="32"/>
  <c r="E577" i="32"/>
  <c r="F577" i="32"/>
  <c r="G577" i="32"/>
  <c r="H577" i="32"/>
  <c r="I577" i="32"/>
  <c r="K577" i="32"/>
  <c r="R577" i="32"/>
  <c r="S577" i="32"/>
  <c r="T577" i="32"/>
  <c r="U577" i="32"/>
  <c r="V577" i="32"/>
  <c r="W577" i="32"/>
  <c r="X577" i="32"/>
  <c r="Y577" i="32"/>
  <c r="C578" i="32"/>
  <c r="D578" i="32"/>
  <c r="E578" i="32"/>
  <c r="F578" i="32"/>
  <c r="G578" i="32"/>
  <c r="H578" i="32"/>
  <c r="I578" i="32"/>
  <c r="K578" i="32"/>
  <c r="R578" i="32"/>
  <c r="S578" i="32"/>
  <c r="T578" i="32"/>
  <c r="U578" i="32"/>
  <c r="V578" i="32"/>
  <c r="W578" i="32"/>
  <c r="X578" i="32"/>
  <c r="Y578" i="32"/>
  <c r="C579" i="32"/>
  <c r="D579" i="32"/>
  <c r="E579" i="32"/>
  <c r="F579" i="32"/>
  <c r="G579" i="32"/>
  <c r="H579" i="32"/>
  <c r="I579" i="32"/>
  <c r="K579" i="32"/>
  <c r="R579" i="32"/>
  <c r="S579" i="32"/>
  <c r="T579" i="32"/>
  <c r="U579" i="32"/>
  <c r="V579" i="32"/>
  <c r="W579" i="32"/>
  <c r="X579" i="32"/>
  <c r="Y579" i="32"/>
  <c r="C580" i="32"/>
  <c r="D580" i="32"/>
  <c r="E580" i="32"/>
  <c r="F580" i="32"/>
  <c r="G580" i="32"/>
  <c r="H580" i="32"/>
  <c r="I580" i="32"/>
  <c r="K580" i="32"/>
  <c r="R580" i="32"/>
  <c r="S580" i="32"/>
  <c r="T580" i="32"/>
  <c r="U580" i="32"/>
  <c r="V580" i="32"/>
  <c r="W580" i="32"/>
  <c r="X580" i="32"/>
  <c r="Y580" i="32"/>
  <c r="C581" i="32"/>
  <c r="D581" i="32"/>
  <c r="E581" i="32"/>
  <c r="F581" i="32"/>
  <c r="G581" i="32"/>
  <c r="H581" i="32"/>
  <c r="I581" i="32"/>
  <c r="K581" i="32"/>
  <c r="R581" i="32"/>
  <c r="S581" i="32"/>
  <c r="T581" i="32"/>
  <c r="U581" i="32"/>
  <c r="V581" i="32"/>
  <c r="W581" i="32"/>
  <c r="X581" i="32"/>
  <c r="Y581" i="32"/>
  <c r="C582" i="32"/>
  <c r="D582" i="32"/>
  <c r="E582" i="32"/>
  <c r="F582" i="32"/>
  <c r="G582" i="32"/>
  <c r="H582" i="32"/>
  <c r="I582" i="32"/>
  <c r="K582" i="32"/>
  <c r="L582" i="32"/>
  <c r="R582" i="32"/>
  <c r="S582" i="32"/>
  <c r="T582" i="32"/>
  <c r="U582" i="32"/>
  <c r="V582" i="32"/>
  <c r="W582" i="32"/>
  <c r="X582" i="32"/>
  <c r="Y582" i="32"/>
  <c r="C583" i="32"/>
  <c r="D583" i="32"/>
  <c r="E583" i="32"/>
  <c r="F583" i="32"/>
  <c r="G583" i="32"/>
  <c r="H583" i="32"/>
  <c r="I583" i="32"/>
  <c r="K583" i="32"/>
  <c r="L583" i="32"/>
  <c r="R583" i="32"/>
  <c r="S583" i="32"/>
  <c r="T583" i="32"/>
  <c r="U583" i="32"/>
  <c r="V583" i="32"/>
  <c r="W583" i="32"/>
  <c r="X583" i="32"/>
  <c r="Y583" i="32"/>
  <c r="C584" i="32"/>
  <c r="D584" i="32"/>
  <c r="E584" i="32"/>
  <c r="F584" i="32"/>
  <c r="G584" i="32"/>
  <c r="H584" i="32"/>
  <c r="I584" i="32"/>
  <c r="K584" i="32"/>
  <c r="R584" i="32"/>
  <c r="S584" i="32"/>
  <c r="T584" i="32"/>
  <c r="U584" i="32"/>
  <c r="V584" i="32"/>
  <c r="W584" i="32"/>
  <c r="X584" i="32"/>
  <c r="Y584" i="32"/>
  <c r="C585" i="32"/>
  <c r="D585" i="32"/>
  <c r="E585" i="32"/>
  <c r="F585" i="32"/>
  <c r="G585" i="32"/>
  <c r="H585" i="32"/>
  <c r="I585" i="32"/>
  <c r="K585" i="32"/>
  <c r="R585" i="32"/>
  <c r="S585" i="32"/>
  <c r="T585" i="32"/>
  <c r="U585" i="32"/>
  <c r="V585" i="32"/>
  <c r="W585" i="32"/>
  <c r="X585" i="32"/>
  <c r="Y585" i="32"/>
  <c r="C586" i="32"/>
  <c r="D586" i="32"/>
  <c r="E586" i="32"/>
  <c r="F586" i="32"/>
  <c r="G586" i="32"/>
  <c r="H586" i="32"/>
  <c r="I586" i="32"/>
  <c r="K586" i="32"/>
  <c r="R586" i="32"/>
  <c r="S586" i="32"/>
  <c r="T586" i="32"/>
  <c r="U586" i="32"/>
  <c r="V586" i="32"/>
  <c r="W586" i="32"/>
  <c r="X586" i="32"/>
  <c r="Y586" i="32"/>
  <c r="C587" i="32"/>
  <c r="D587" i="32"/>
  <c r="E587" i="32"/>
  <c r="F587" i="32"/>
  <c r="G587" i="32"/>
  <c r="H587" i="32"/>
  <c r="I587" i="32"/>
  <c r="K587" i="32"/>
  <c r="R587" i="32"/>
  <c r="S587" i="32"/>
  <c r="T587" i="32"/>
  <c r="U587" i="32"/>
  <c r="V587" i="32"/>
  <c r="W587" i="32"/>
  <c r="X587" i="32"/>
  <c r="Y587" i="32"/>
  <c r="C588" i="32"/>
  <c r="D588" i="32"/>
  <c r="E588" i="32"/>
  <c r="F588" i="32"/>
  <c r="G588" i="32"/>
  <c r="H588" i="32"/>
  <c r="I588" i="32"/>
  <c r="K588" i="32"/>
  <c r="R588" i="32"/>
  <c r="S588" i="32"/>
  <c r="T588" i="32"/>
  <c r="U588" i="32"/>
  <c r="V588" i="32"/>
  <c r="W588" i="32"/>
  <c r="X588" i="32"/>
  <c r="Y588" i="32"/>
  <c r="C589" i="32"/>
  <c r="D589" i="32"/>
  <c r="E589" i="32"/>
  <c r="F589" i="32"/>
  <c r="G589" i="32"/>
  <c r="H589" i="32"/>
  <c r="I589" i="32"/>
  <c r="K589" i="32"/>
  <c r="R589" i="32"/>
  <c r="S589" i="32"/>
  <c r="T589" i="32"/>
  <c r="U589" i="32"/>
  <c r="V589" i="32"/>
  <c r="W589" i="32"/>
  <c r="X589" i="32"/>
  <c r="Y589" i="32"/>
  <c r="C590" i="32"/>
  <c r="D590" i="32"/>
  <c r="E590" i="32"/>
  <c r="F590" i="32"/>
  <c r="G590" i="32"/>
  <c r="H590" i="32"/>
  <c r="I590" i="32"/>
  <c r="K590" i="32"/>
  <c r="R590" i="32"/>
  <c r="S590" i="32"/>
  <c r="T590" i="32"/>
  <c r="U590" i="32"/>
  <c r="V590" i="32"/>
  <c r="W590" i="32"/>
  <c r="X590" i="32"/>
  <c r="Y590" i="32"/>
  <c r="C591" i="32"/>
  <c r="D591" i="32"/>
  <c r="E591" i="32"/>
  <c r="F591" i="32"/>
  <c r="G591" i="32"/>
  <c r="H591" i="32"/>
  <c r="I591" i="32"/>
  <c r="K591" i="32"/>
  <c r="R591" i="32"/>
  <c r="S591" i="32"/>
  <c r="T591" i="32"/>
  <c r="U591" i="32"/>
  <c r="V591" i="32"/>
  <c r="W591" i="32"/>
  <c r="X591" i="32"/>
  <c r="Y591" i="32"/>
  <c r="C592" i="32"/>
  <c r="D592" i="32"/>
  <c r="E592" i="32"/>
  <c r="F592" i="32"/>
  <c r="G592" i="32"/>
  <c r="H592" i="32"/>
  <c r="I592" i="32"/>
  <c r="K592" i="32"/>
  <c r="R592" i="32"/>
  <c r="S592" i="32"/>
  <c r="T592" i="32"/>
  <c r="U592" i="32"/>
  <c r="V592" i="32"/>
  <c r="W592" i="32"/>
  <c r="X592" i="32"/>
  <c r="Y592" i="32"/>
  <c r="C593" i="32"/>
  <c r="D593" i="32"/>
  <c r="E593" i="32"/>
  <c r="F593" i="32"/>
  <c r="G593" i="32"/>
  <c r="H593" i="32"/>
  <c r="I593" i="32"/>
  <c r="K593" i="32"/>
  <c r="R593" i="32"/>
  <c r="S593" i="32"/>
  <c r="T593" i="32"/>
  <c r="U593" i="32"/>
  <c r="V593" i="32"/>
  <c r="W593" i="32"/>
  <c r="X593" i="32"/>
  <c r="Y593" i="32"/>
  <c r="C594" i="32"/>
  <c r="D594" i="32"/>
  <c r="E594" i="32"/>
  <c r="F594" i="32"/>
  <c r="G594" i="32"/>
  <c r="H594" i="32"/>
  <c r="I594" i="32"/>
  <c r="K594" i="32"/>
  <c r="R594" i="32"/>
  <c r="S594" i="32"/>
  <c r="T594" i="32"/>
  <c r="U594" i="32"/>
  <c r="V594" i="32"/>
  <c r="W594" i="32"/>
  <c r="X594" i="32"/>
  <c r="Y594" i="32"/>
  <c r="C595" i="32"/>
  <c r="D595" i="32"/>
  <c r="E595" i="32"/>
  <c r="F595" i="32"/>
  <c r="G595" i="32"/>
  <c r="H595" i="32"/>
  <c r="I595" i="32"/>
  <c r="K595" i="32"/>
  <c r="R595" i="32"/>
  <c r="S595" i="32"/>
  <c r="T595" i="32"/>
  <c r="U595" i="32"/>
  <c r="V595" i="32"/>
  <c r="W595" i="32"/>
  <c r="X595" i="32"/>
  <c r="Y595" i="32"/>
  <c r="C596" i="32"/>
  <c r="D596" i="32"/>
  <c r="E596" i="32"/>
  <c r="F596" i="32"/>
  <c r="G596" i="32"/>
  <c r="H596" i="32"/>
  <c r="I596" i="32"/>
  <c r="K596" i="32"/>
  <c r="R596" i="32"/>
  <c r="S596" i="32"/>
  <c r="T596" i="32"/>
  <c r="U596" i="32"/>
  <c r="V596" i="32"/>
  <c r="W596" i="32"/>
  <c r="X596" i="32"/>
  <c r="Y596" i="32"/>
  <c r="C597" i="32"/>
  <c r="D597" i="32"/>
  <c r="E597" i="32"/>
  <c r="F597" i="32"/>
  <c r="G597" i="32"/>
  <c r="H597" i="32"/>
  <c r="I597" i="32"/>
  <c r="K597" i="32"/>
  <c r="R597" i="32"/>
  <c r="S597" i="32"/>
  <c r="T597" i="32"/>
  <c r="U597" i="32"/>
  <c r="V597" i="32"/>
  <c r="W597" i="32"/>
  <c r="X597" i="32"/>
  <c r="Y597" i="32"/>
  <c r="C598" i="32"/>
  <c r="D598" i="32"/>
  <c r="E598" i="32"/>
  <c r="F598" i="32"/>
  <c r="G598" i="32"/>
  <c r="H598" i="32"/>
  <c r="I598" i="32"/>
  <c r="K598" i="32"/>
  <c r="R598" i="32"/>
  <c r="S598" i="32"/>
  <c r="T598" i="32"/>
  <c r="U598" i="32"/>
  <c r="V598" i="32"/>
  <c r="W598" i="32"/>
  <c r="X598" i="32"/>
  <c r="Y598" i="32"/>
  <c r="C599" i="32"/>
  <c r="D599" i="32"/>
  <c r="E599" i="32"/>
  <c r="F599" i="32"/>
  <c r="G599" i="32"/>
  <c r="H599" i="32"/>
  <c r="I599" i="32"/>
  <c r="K599" i="32"/>
  <c r="R599" i="32"/>
  <c r="S599" i="32"/>
  <c r="T599" i="32"/>
  <c r="U599" i="32"/>
  <c r="V599" i="32"/>
  <c r="W599" i="32"/>
  <c r="X599" i="32"/>
  <c r="Y599" i="32"/>
  <c r="C600" i="32"/>
  <c r="D600" i="32"/>
  <c r="E600" i="32"/>
  <c r="F600" i="32"/>
  <c r="G600" i="32"/>
  <c r="H600" i="32"/>
  <c r="I600" i="32"/>
  <c r="K600" i="32"/>
  <c r="R600" i="32"/>
  <c r="S600" i="32"/>
  <c r="T600" i="32"/>
  <c r="U600" i="32"/>
  <c r="V600" i="32"/>
  <c r="W600" i="32"/>
  <c r="X600" i="32"/>
  <c r="Y600" i="32"/>
  <c r="C601" i="32"/>
  <c r="D601" i="32"/>
  <c r="E601" i="32"/>
  <c r="F601" i="32"/>
  <c r="G601" i="32"/>
  <c r="H601" i="32"/>
  <c r="I601" i="32"/>
  <c r="K601" i="32"/>
  <c r="R601" i="32"/>
  <c r="S601" i="32"/>
  <c r="T601" i="32"/>
  <c r="U601" i="32"/>
  <c r="V601" i="32"/>
  <c r="W601" i="32"/>
  <c r="X601" i="32"/>
  <c r="Y601" i="32"/>
  <c r="C602" i="32"/>
  <c r="D602" i="32"/>
  <c r="E602" i="32"/>
  <c r="F602" i="32"/>
  <c r="G602" i="32"/>
  <c r="H602" i="32"/>
  <c r="I602" i="32"/>
  <c r="K602" i="32"/>
  <c r="R602" i="32"/>
  <c r="S602" i="32"/>
  <c r="T602" i="32"/>
  <c r="U602" i="32"/>
  <c r="V602" i="32"/>
  <c r="W602" i="32"/>
  <c r="X602" i="32"/>
  <c r="Y602" i="32"/>
  <c r="C603" i="32"/>
  <c r="D603" i="32"/>
  <c r="E603" i="32"/>
  <c r="F603" i="32"/>
  <c r="G603" i="32"/>
  <c r="H603" i="32"/>
  <c r="I603" i="32"/>
  <c r="K603" i="32"/>
  <c r="L603" i="32"/>
  <c r="N603" i="32"/>
  <c r="R603" i="32"/>
  <c r="S603" i="32"/>
  <c r="T603" i="32"/>
  <c r="U603" i="32"/>
  <c r="V603" i="32"/>
  <c r="W603" i="32"/>
  <c r="X603" i="32"/>
  <c r="Y603" i="32"/>
  <c r="C604" i="32"/>
  <c r="D604" i="32"/>
  <c r="E604" i="32"/>
  <c r="F604" i="32"/>
  <c r="G604" i="32"/>
  <c r="H604" i="32"/>
  <c r="I604" i="32"/>
  <c r="K604" i="32"/>
  <c r="L604" i="32"/>
  <c r="N604" i="32"/>
  <c r="R604" i="32"/>
  <c r="S604" i="32"/>
  <c r="T604" i="32"/>
  <c r="U604" i="32"/>
  <c r="V604" i="32"/>
  <c r="W604" i="32"/>
  <c r="X604" i="32"/>
  <c r="Y604" i="32"/>
  <c r="C605" i="32"/>
  <c r="D605" i="32"/>
  <c r="E605" i="32"/>
  <c r="F605" i="32"/>
  <c r="G605" i="32"/>
  <c r="H605" i="32"/>
  <c r="I605" i="32"/>
  <c r="K605" i="32"/>
  <c r="L605" i="32"/>
  <c r="N605" i="32"/>
  <c r="R605" i="32"/>
  <c r="S605" i="32"/>
  <c r="T605" i="32"/>
  <c r="U605" i="32"/>
  <c r="V605" i="32"/>
  <c r="W605" i="32"/>
  <c r="X605" i="32"/>
  <c r="Y605" i="32"/>
  <c r="C606" i="32"/>
  <c r="D606" i="32"/>
  <c r="E606" i="32"/>
  <c r="F606" i="32"/>
  <c r="G606" i="32"/>
  <c r="H606" i="32"/>
  <c r="I606" i="32"/>
  <c r="K606" i="32"/>
  <c r="L606" i="32"/>
  <c r="N606" i="32"/>
  <c r="R606" i="32"/>
  <c r="S606" i="32"/>
  <c r="T606" i="32"/>
  <c r="U606" i="32"/>
  <c r="V606" i="32"/>
  <c r="W606" i="32"/>
  <c r="X606" i="32"/>
  <c r="Y606" i="32"/>
  <c r="C498" i="32"/>
  <c r="D498" i="32"/>
  <c r="E498" i="32"/>
  <c r="F498" i="32"/>
  <c r="G498" i="32"/>
  <c r="H498" i="32"/>
  <c r="I498" i="32"/>
  <c r="K498" i="32"/>
  <c r="R498" i="32"/>
  <c r="S498" i="32"/>
  <c r="T498" i="32"/>
  <c r="U498" i="32"/>
  <c r="V498" i="32"/>
  <c r="W498" i="32"/>
  <c r="X498" i="32"/>
  <c r="Y498" i="32"/>
  <c r="C499" i="32"/>
  <c r="D499" i="32"/>
  <c r="E499" i="32"/>
  <c r="F499" i="32"/>
  <c r="G499" i="32"/>
  <c r="H499" i="32"/>
  <c r="I499" i="32"/>
  <c r="K499" i="32"/>
  <c r="R499" i="32"/>
  <c r="S499" i="32"/>
  <c r="T499" i="32"/>
  <c r="U499" i="32"/>
  <c r="V499" i="32"/>
  <c r="W499" i="32"/>
  <c r="X499" i="32"/>
  <c r="Y499" i="32"/>
  <c r="C500" i="32"/>
  <c r="D500" i="32"/>
  <c r="E500" i="32"/>
  <c r="F500" i="32"/>
  <c r="G500" i="32"/>
  <c r="H500" i="32"/>
  <c r="I500" i="32"/>
  <c r="K500" i="32"/>
  <c r="R500" i="32"/>
  <c r="S500" i="32"/>
  <c r="T500" i="32"/>
  <c r="U500" i="32"/>
  <c r="V500" i="32"/>
  <c r="W500" i="32"/>
  <c r="X500" i="32"/>
  <c r="Y500" i="32"/>
  <c r="C501" i="32"/>
  <c r="D501" i="32"/>
  <c r="E501" i="32"/>
  <c r="F501" i="32"/>
  <c r="G501" i="32"/>
  <c r="H501" i="32"/>
  <c r="I501" i="32"/>
  <c r="K501" i="32"/>
  <c r="R501" i="32"/>
  <c r="S501" i="32"/>
  <c r="T501" i="32"/>
  <c r="U501" i="32"/>
  <c r="V501" i="32"/>
  <c r="W501" i="32"/>
  <c r="X501" i="32"/>
  <c r="Y501" i="32"/>
  <c r="C502" i="32"/>
  <c r="D502" i="32"/>
  <c r="E502" i="32"/>
  <c r="F502" i="32"/>
  <c r="G502" i="32"/>
  <c r="H502" i="32"/>
  <c r="I502" i="32"/>
  <c r="K502" i="32"/>
  <c r="R502" i="32"/>
  <c r="S502" i="32"/>
  <c r="T502" i="32"/>
  <c r="U502" i="32"/>
  <c r="V502" i="32"/>
  <c r="W502" i="32"/>
  <c r="X502" i="32"/>
  <c r="Y502" i="32"/>
  <c r="C503" i="32"/>
  <c r="D503" i="32"/>
  <c r="E503" i="32"/>
  <c r="F503" i="32"/>
  <c r="G503" i="32"/>
  <c r="H503" i="32"/>
  <c r="I503" i="32"/>
  <c r="K503" i="32"/>
  <c r="R503" i="32"/>
  <c r="S503" i="32"/>
  <c r="T503" i="32"/>
  <c r="U503" i="32"/>
  <c r="V503" i="32"/>
  <c r="W503" i="32"/>
  <c r="X503" i="32"/>
  <c r="Y503" i="32"/>
  <c r="C504" i="32"/>
  <c r="D504" i="32"/>
  <c r="E504" i="32"/>
  <c r="F504" i="32"/>
  <c r="G504" i="32"/>
  <c r="H504" i="32"/>
  <c r="I504" i="32"/>
  <c r="K504" i="32"/>
  <c r="R504" i="32"/>
  <c r="S504" i="32"/>
  <c r="T504" i="32"/>
  <c r="U504" i="32"/>
  <c r="V504" i="32"/>
  <c r="W504" i="32"/>
  <c r="X504" i="32"/>
  <c r="Y504" i="32"/>
  <c r="C505" i="32"/>
  <c r="D505" i="32"/>
  <c r="E505" i="32"/>
  <c r="F505" i="32"/>
  <c r="G505" i="32"/>
  <c r="H505" i="32"/>
  <c r="I505" i="32"/>
  <c r="K505" i="32"/>
  <c r="R505" i="32"/>
  <c r="S505" i="32"/>
  <c r="T505" i="32"/>
  <c r="U505" i="32"/>
  <c r="V505" i="32"/>
  <c r="W505" i="32"/>
  <c r="X505" i="32"/>
  <c r="Y505" i="32"/>
  <c r="C506" i="32"/>
  <c r="D506" i="32"/>
  <c r="E506" i="32"/>
  <c r="F506" i="32"/>
  <c r="G506" i="32"/>
  <c r="H506" i="32"/>
  <c r="I506" i="32"/>
  <c r="K506" i="32"/>
  <c r="L506" i="32"/>
  <c r="R506" i="32"/>
  <c r="S506" i="32"/>
  <c r="T506" i="32"/>
  <c r="U506" i="32"/>
  <c r="V506" i="32"/>
  <c r="W506" i="32"/>
  <c r="X506" i="32"/>
  <c r="Y506" i="32"/>
  <c r="C507" i="32"/>
  <c r="D507" i="32"/>
  <c r="E507" i="32"/>
  <c r="F507" i="32"/>
  <c r="G507" i="32"/>
  <c r="H507" i="32"/>
  <c r="I507" i="32"/>
  <c r="K507" i="32"/>
  <c r="R507" i="32"/>
  <c r="S507" i="32"/>
  <c r="T507" i="32"/>
  <c r="U507" i="32"/>
  <c r="V507" i="32"/>
  <c r="W507" i="32"/>
  <c r="X507" i="32"/>
  <c r="Y507" i="32"/>
  <c r="C508" i="32"/>
  <c r="D508" i="32"/>
  <c r="E508" i="32"/>
  <c r="F508" i="32"/>
  <c r="G508" i="32"/>
  <c r="H508" i="32"/>
  <c r="I508" i="32"/>
  <c r="K508" i="32"/>
  <c r="L508" i="32"/>
  <c r="R508" i="32"/>
  <c r="S508" i="32"/>
  <c r="T508" i="32"/>
  <c r="U508" i="32"/>
  <c r="V508" i="32"/>
  <c r="W508" i="32"/>
  <c r="X508" i="32"/>
  <c r="Y508" i="32"/>
  <c r="C509" i="32"/>
  <c r="D509" i="32"/>
  <c r="E509" i="32"/>
  <c r="F509" i="32"/>
  <c r="G509" i="32"/>
  <c r="H509" i="32"/>
  <c r="I509" i="32"/>
  <c r="K509" i="32"/>
  <c r="R509" i="32"/>
  <c r="S509" i="32"/>
  <c r="T509" i="32"/>
  <c r="U509" i="32"/>
  <c r="V509" i="32"/>
  <c r="W509" i="32"/>
  <c r="X509" i="32"/>
  <c r="Y509" i="32"/>
  <c r="C510" i="32"/>
  <c r="D510" i="32"/>
  <c r="E510" i="32"/>
  <c r="F510" i="32"/>
  <c r="G510" i="32"/>
  <c r="H510" i="32"/>
  <c r="I510" i="32"/>
  <c r="K510" i="32"/>
  <c r="R510" i="32"/>
  <c r="S510" i="32"/>
  <c r="T510" i="32"/>
  <c r="U510" i="32"/>
  <c r="V510" i="32"/>
  <c r="W510" i="32"/>
  <c r="X510" i="32"/>
  <c r="Y510" i="32"/>
  <c r="C511" i="32"/>
  <c r="D511" i="32"/>
  <c r="E511" i="32"/>
  <c r="F511" i="32"/>
  <c r="G511" i="32"/>
  <c r="H511" i="32"/>
  <c r="I511" i="32"/>
  <c r="K511" i="32"/>
  <c r="R511" i="32"/>
  <c r="S511" i="32"/>
  <c r="T511" i="32"/>
  <c r="U511" i="32"/>
  <c r="V511" i="32"/>
  <c r="W511" i="32"/>
  <c r="X511" i="32"/>
  <c r="Y511" i="32"/>
  <c r="C512" i="32"/>
  <c r="D512" i="32"/>
  <c r="E512" i="32"/>
  <c r="F512" i="32"/>
  <c r="G512" i="32"/>
  <c r="H512" i="32"/>
  <c r="I512" i="32"/>
  <c r="K512" i="32"/>
  <c r="R512" i="32"/>
  <c r="S512" i="32"/>
  <c r="T512" i="32"/>
  <c r="U512" i="32"/>
  <c r="V512" i="32"/>
  <c r="W512" i="32"/>
  <c r="X512" i="32"/>
  <c r="Y512" i="32"/>
  <c r="C513" i="32"/>
  <c r="D513" i="32"/>
  <c r="E513" i="32"/>
  <c r="F513" i="32"/>
  <c r="G513" i="32"/>
  <c r="H513" i="32"/>
  <c r="I513" i="32"/>
  <c r="K513" i="32"/>
  <c r="R513" i="32"/>
  <c r="S513" i="32"/>
  <c r="T513" i="32"/>
  <c r="U513" i="32"/>
  <c r="V513" i="32"/>
  <c r="W513" i="32"/>
  <c r="X513" i="32"/>
  <c r="Y513" i="32"/>
  <c r="C514" i="32"/>
  <c r="D514" i="32"/>
  <c r="E514" i="32"/>
  <c r="F514" i="32"/>
  <c r="G514" i="32"/>
  <c r="H514" i="32"/>
  <c r="I514" i="32"/>
  <c r="K514" i="32"/>
  <c r="R514" i="32"/>
  <c r="S514" i="32"/>
  <c r="T514" i="32"/>
  <c r="U514" i="32"/>
  <c r="V514" i="32"/>
  <c r="W514" i="32"/>
  <c r="X514" i="32"/>
  <c r="Y514" i="32"/>
  <c r="C515" i="32"/>
  <c r="D515" i="32"/>
  <c r="E515" i="32"/>
  <c r="F515" i="32"/>
  <c r="G515" i="32"/>
  <c r="H515" i="32"/>
  <c r="I515" i="32"/>
  <c r="K515" i="32"/>
  <c r="R515" i="32"/>
  <c r="S515" i="32"/>
  <c r="T515" i="32"/>
  <c r="U515" i="32"/>
  <c r="V515" i="32"/>
  <c r="W515" i="32"/>
  <c r="X515" i="32"/>
  <c r="Y515" i="32"/>
  <c r="C516" i="32"/>
  <c r="D516" i="32"/>
  <c r="E516" i="32"/>
  <c r="F516" i="32"/>
  <c r="G516" i="32"/>
  <c r="H516" i="32"/>
  <c r="I516" i="32"/>
  <c r="K516" i="32"/>
  <c r="R516" i="32"/>
  <c r="S516" i="32"/>
  <c r="T516" i="32"/>
  <c r="U516" i="32"/>
  <c r="V516" i="32"/>
  <c r="W516" i="32"/>
  <c r="X516" i="32"/>
  <c r="Y516" i="32"/>
  <c r="C517" i="32"/>
  <c r="D517" i="32"/>
  <c r="E517" i="32"/>
  <c r="F517" i="32"/>
  <c r="G517" i="32"/>
  <c r="H517" i="32"/>
  <c r="I517" i="32"/>
  <c r="K517" i="32"/>
  <c r="R517" i="32"/>
  <c r="S517" i="32"/>
  <c r="T517" i="32"/>
  <c r="U517" i="32"/>
  <c r="V517" i="32"/>
  <c r="W517" i="32"/>
  <c r="X517" i="32"/>
  <c r="Y517" i="32"/>
  <c r="C518" i="32"/>
  <c r="D518" i="32"/>
  <c r="E518" i="32"/>
  <c r="F518" i="32"/>
  <c r="G518" i="32"/>
  <c r="H518" i="32"/>
  <c r="I518" i="32"/>
  <c r="K518" i="32"/>
  <c r="R518" i="32"/>
  <c r="S518" i="32"/>
  <c r="T518" i="32"/>
  <c r="U518" i="32"/>
  <c r="V518" i="32"/>
  <c r="W518" i="32"/>
  <c r="X518" i="32"/>
  <c r="Y518" i="32"/>
  <c r="C519" i="32"/>
  <c r="D519" i="32"/>
  <c r="E519" i="32"/>
  <c r="F519" i="32"/>
  <c r="G519" i="32"/>
  <c r="H519" i="32"/>
  <c r="I519" i="32"/>
  <c r="K519" i="32"/>
  <c r="R519" i="32"/>
  <c r="S519" i="32"/>
  <c r="T519" i="32"/>
  <c r="U519" i="32"/>
  <c r="V519" i="32"/>
  <c r="W519" i="32"/>
  <c r="X519" i="32"/>
  <c r="Y519" i="32"/>
  <c r="C520" i="32"/>
  <c r="D520" i="32"/>
  <c r="E520" i="32"/>
  <c r="F520" i="32"/>
  <c r="G520" i="32"/>
  <c r="H520" i="32"/>
  <c r="I520" i="32"/>
  <c r="K520" i="32"/>
  <c r="R520" i="32"/>
  <c r="S520" i="32"/>
  <c r="T520" i="32"/>
  <c r="U520" i="32"/>
  <c r="V520" i="32"/>
  <c r="W520" i="32"/>
  <c r="X520" i="32"/>
  <c r="Y520" i="32"/>
  <c r="C521" i="32"/>
  <c r="D521" i="32"/>
  <c r="E521" i="32"/>
  <c r="F521" i="32"/>
  <c r="G521" i="32"/>
  <c r="H521" i="32"/>
  <c r="I521" i="32"/>
  <c r="K521" i="32"/>
  <c r="R521" i="32"/>
  <c r="S521" i="32"/>
  <c r="T521" i="32"/>
  <c r="U521" i="32"/>
  <c r="V521" i="32"/>
  <c r="W521" i="32"/>
  <c r="X521" i="32"/>
  <c r="Y521" i="32"/>
  <c r="C522" i="32"/>
  <c r="D522" i="32"/>
  <c r="E522" i="32"/>
  <c r="F522" i="32"/>
  <c r="G522" i="32"/>
  <c r="H522" i="32"/>
  <c r="I522" i="32"/>
  <c r="K522" i="32"/>
  <c r="R522" i="32"/>
  <c r="S522" i="32"/>
  <c r="T522" i="32"/>
  <c r="U522" i="32"/>
  <c r="V522" i="32"/>
  <c r="W522" i="32"/>
  <c r="X522" i="32"/>
  <c r="Y522" i="32"/>
  <c r="C523" i="32"/>
  <c r="D523" i="32"/>
  <c r="E523" i="32"/>
  <c r="F523" i="32"/>
  <c r="G523" i="32"/>
  <c r="H523" i="32"/>
  <c r="I523" i="32"/>
  <c r="K523" i="32"/>
  <c r="R523" i="32"/>
  <c r="S523" i="32"/>
  <c r="T523" i="32"/>
  <c r="U523" i="32"/>
  <c r="V523" i="32"/>
  <c r="W523" i="32"/>
  <c r="X523" i="32"/>
  <c r="Y523" i="32"/>
  <c r="C524" i="32"/>
  <c r="D524" i="32"/>
  <c r="E524" i="32"/>
  <c r="F524" i="32"/>
  <c r="G524" i="32"/>
  <c r="H524" i="32"/>
  <c r="I524" i="32"/>
  <c r="K524" i="32"/>
  <c r="R524" i="32"/>
  <c r="S524" i="32"/>
  <c r="T524" i="32"/>
  <c r="U524" i="32"/>
  <c r="V524" i="32"/>
  <c r="W524" i="32"/>
  <c r="X524" i="32"/>
  <c r="Y524" i="32"/>
  <c r="C525" i="32"/>
  <c r="D525" i="32"/>
  <c r="E525" i="32"/>
  <c r="F525" i="32"/>
  <c r="G525" i="32"/>
  <c r="H525" i="32"/>
  <c r="I525" i="32"/>
  <c r="K525" i="32"/>
  <c r="R525" i="32"/>
  <c r="S525" i="32"/>
  <c r="T525" i="32"/>
  <c r="U525" i="32"/>
  <c r="V525" i="32"/>
  <c r="W525" i="32"/>
  <c r="X525" i="32"/>
  <c r="Y525" i="32"/>
  <c r="C526" i="32"/>
  <c r="D526" i="32"/>
  <c r="E526" i="32"/>
  <c r="F526" i="32"/>
  <c r="G526" i="32"/>
  <c r="H526" i="32"/>
  <c r="I526" i="32"/>
  <c r="K526" i="32"/>
  <c r="R526" i="32"/>
  <c r="S526" i="32"/>
  <c r="T526" i="32"/>
  <c r="U526" i="32"/>
  <c r="V526" i="32"/>
  <c r="W526" i="32"/>
  <c r="X526" i="32"/>
  <c r="Y526" i="32"/>
  <c r="C527" i="32"/>
  <c r="D527" i="32"/>
  <c r="E527" i="32"/>
  <c r="F527" i="32"/>
  <c r="G527" i="32"/>
  <c r="H527" i="32"/>
  <c r="I527" i="32"/>
  <c r="K527" i="32"/>
  <c r="R527" i="32"/>
  <c r="S527" i="32"/>
  <c r="T527" i="32"/>
  <c r="U527" i="32"/>
  <c r="V527" i="32"/>
  <c r="W527" i="32"/>
  <c r="X527" i="32"/>
  <c r="Y527" i="32"/>
  <c r="C528" i="32"/>
  <c r="D528" i="32"/>
  <c r="E528" i="32"/>
  <c r="F528" i="32"/>
  <c r="G528" i="32"/>
  <c r="H528" i="32"/>
  <c r="I528" i="32"/>
  <c r="K528" i="32"/>
  <c r="R528" i="32"/>
  <c r="S528" i="32"/>
  <c r="T528" i="32"/>
  <c r="U528" i="32"/>
  <c r="V528" i="32"/>
  <c r="W528" i="32"/>
  <c r="X528" i="32"/>
  <c r="Y528" i="32"/>
  <c r="C529" i="32"/>
  <c r="D529" i="32"/>
  <c r="E529" i="32"/>
  <c r="F529" i="32"/>
  <c r="G529" i="32"/>
  <c r="H529" i="32"/>
  <c r="I529" i="32"/>
  <c r="K529" i="32"/>
  <c r="R529" i="32"/>
  <c r="S529" i="32"/>
  <c r="T529" i="32"/>
  <c r="U529" i="32"/>
  <c r="V529" i="32"/>
  <c r="W529" i="32"/>
  <c r="X529" i="32"/>
  <c r="Y529" i="32"/>
  <c r="C530" i="32"/>
  <c r="D530" i="32"/>
  <c r="E530" i="32"/>
  <c r="F530" i="32"/>
  <c r="G530" i="32"/>
  <c r="H530" i="32"/>
  <c r="I530" i="32"/>
  <c r="K530" i="32"/>
  <c r="R530" i="32"/>
  <c r="S530" i="32"/>
  <c r="T530" i="32"/>
  <c r="U530" i="32"/>
  <c r="V530" i="32"/>
  <c r="W530" i="32"/>
  <c r="X530" i="32"/>
  <c r="Y530" i="32"/>
  <c r="C531" i="32"/>
  <c r="D531" i="32"/>
  <c r="E531" i="32"/>
  <c r="F531" i="32"/>
  <c r="G531" i="32"/>
  <c r="H531" i="32"/>
  <c r="I531" i="32"/>
  <c r="K531" i="32"/>
  <c r="R531" i="32"/>
  <c r="S531" i="32"/>
  <c r="T531" i="32"/>
  <c r="U531" i="32"/>
  <c r="V531" i="32"/>
  <c r="W531" i="32"/>
  <c r="X531" i="32"/>
  <c r="Y531" i="32"/>
  <c r="C532" i="32"/>
  <c r="D532" i="32"/>
  <c r="E532" i="32"/>
  <c r="F532" i="32"/>
  <c r="G532" i="32"/>
  <c r="H532" i="32"/>
  <c r="I532" i="32"/>
  <c r="K532" i="32"/>
  <c r="R532" i="32"/>
  <c r="S532" i="32"/>
  <c r="T532" i="32"/>
  <c r="U532" i="32"/>
  <c r="V532" i="32"/>
  <c r="W532" i="32"/>
  <c r="X532" i="32"/>
  <c r="Y532" i="32"/>
  <c r="C533" i="32"/>
  <c r="D533" i="32"/>
  <c r="E533" i="32"/>
  <c r="F533" i="32"/>
  <c r="G533" i="32"/>
  <c r="H533" i="32"/>
  <c r="I533" i="32"/>
  <c r="K533" i="32"/>
  <c r="R533" i="32"/>
  <c r="S533" i="32"/>
  <c r="T533" i="32"/>
  <c r="U533" i="32"/>
  <c r="V533" i="32"/>
  <c r="W533" i="32"/>
  <c r="X533" i="32"/>
  <c r="Y533" i="32"/>
  <c r="C534" i="32"/>
  <c r="D534" i="32"/>
  <c r="E534" i="32"/>
  <c r="F534" i="32"/>
  <c r="G534" i="32"/>
  <c r="H534" i="32"/>
  <c r="I534" i="32"/>
  <c r="K534" i="32"/>
  <c r="R534" i="32"/>
  <c r="S534" i="32"/>
  <c r="T534" i="32"/>
  <c r="U534" i="32"/>
  <c r="V534" i="32"/>
  <c r="W534" i="32"/>
  <c r="X534" i="32"/>
  <c r="Y534" i="32"/>
  <c r="C535" i="32"/>
  <c r="D535" i="32"/>
  <c r="E535" i="32"/>
  <c r="F535" i="32"/>
  <c r="G535" i="32"/>
  <c r="H535" i="32"/>
  <c r="I535" i="32"/>
  <c r="K535" i="32"/>
  <c r="R535" i="32"/>
  <c r="S535" i="32"/>
  <c r="T535" i="32"/>
  <c r="U535" i="32"/>
  <c r="V535" i="32"/>
  <c r="W535" i="32"/>
  <c r="X535" i="32"/>
  <c r="Y535" i="32"/>
  <c r="C536" i="32"/>
  <c r="D536" i="32"/>
  <c r="E536" i="32"/>
  <c r="F536" i="32"/>
  <c r="G536" i="32"/>
  <c r="H536" i="32"/>
  <c r="I536" i="32"/>
  <c r="K536" i="32"/>
  <c r="R536" i="32"/>
  <c r="S536" i="32"/>
  <c r="T536" i="32"/>
  <c r="U536" i="32"/>
  <c r="V536" i="32"/>
  <c r="W536" i="32"/>
  <c r="X536" i="32"/>
  <c r="Y536" i="32"/>
  <c r="C537" i="32"/>
  <c r="D537" i="32"/>
  <c r="E537" i="32"/>
  <c r="F537" i="32"/>
  <c r="G537" i="32"/>
  <c r="H537" i="32"/>
  <c r="I537" i="32"/>
  <c r="K537" i="32"/>
  <c r="R537" i="32"/>
  <c r="S537" i="32"/>
  <c r="T537" i="32"/>
  <c r="U537" i="32"/>
  <c r="V537" i="32"/>
  <c r="W537" i="32"/>
  <c r="X537" i="32"/>
  <c r="Y537" i="32"/>
  <c r="C538" i="32"/>
  <c r="D538" i="32"/>
  <c r="E538" i="32"/>
  <c r="F538" i="32"/>
  <c r="G538" i="32"/>
  <c r="H538" i="32"/>
  <c r="I538" i="32"/>
  <c r="K538" i="32"/>
  <c r="R538" i="32"/>
  <c r="S538" i="32"/>
  <c r="T538" i="32"/>
  <c r="U538" i="32"/>
  <c r="V538" i="32"/>
  <c r="W538" i="32"/>
  <c r="X538" i="32"/>
  <c r="Y538" i="32"/>
  <c r="C539" i="32"/>
  <c r="D539" i="32"/>
  <c r="E539" i="32"/>
  <c r="F539" i="32"/>
  <c r="G539" i="32"/>
  <c r="H539" i="32"/>
  <c r="I539" i="32"/>
  <c r="K539" i="32"/>
  <c r="R539" i="32"/>
  <c r="S539" i="32"/>
  <c r="T539" i="32"/>
  <c r="U539" i="32"/>
  <c r="V539" i="32"/>
  <c r="W539" i="32"/>
  <c r="X539" i="32"/>
  <c r="Y539" i="32"/>
  <c r="C540" i="32"/>
  <c r="D540" i="32"/>
  <c r="E540" i="32"/>
  <c r="F540" i="32"/>
  <c r="G540" i="32"/>
  <c r="H540" i="32"/>
  <c r="I540" i="32"/>
  <c r="K540" i="32"/>
  <c r="R540" i="32"/>
  <c r="S540" i="32"/>
  <c r="T540" i="32"/>
  <c r="U540" i="32"/>
  <c r="V540" i="32"/>
  <c r="W540" i="32"/>
  <c r="X540" i="32"/>
  <c r="Y540" i="32"/>
  <c r="C541" i="32"/>
  <c r="D541" i="32"/>
  <c r="E541" i="32"/>
  <c r="F541" i="32"/>
  <c r="G541" i="32"/>
  <c r="H541" i="32"/>
  <c r="I541" i="32"/>
  <c r="K541" i="32"/>
  <c r="R541" i="32"/>
  <c r="S541" i="32"/>
  <c r="T541" i="32"/>
  <c r="U541" i="32"/>
  <c r="V541" i="32"/>
  <c r="W541" i="32"/>
  <c r="X541" i="32"/>
  <c r="Y541" i="32"/>
  <c r="C542" i="32"/>
  <c r="D542" i="32"/>
  <c r="E542" i="32"/>
  <c r="F542" i="32"/>
  <c r="G542" i="32"/>
  <c r="H542" i="32"/>
  <c r="I542" i="32"/>
  <c r="K542" i="32"/>
  <c r="R542" i="32"/>
  <c r="S542" i="32"/>
  <c r="T542" i="32"/>
  <c r="U542" i="32"/>
  <c r="V542" i="32"/>
  <c r="W542" i="32"/>
  <c r="X542" i="32"/>
  <c r="Y542" i="32"/>
  <c r="C543" i="32"/>
  <c r="D543" i="32"/>
  <c r="E543" i="32"/>
  <c r="F543" i="32"/>
  <c r="G543" i="32"/>
  <c r="H543" i="32"/>
  <c r="I543" i="32"/>
  <c r="K543" i="32"/>
  <c r="R543" i="32"/>
  <c r="S543" i="32"/>
  <c r="T543" i="32"/>
  <c r="U543" i="32"/>
  <c r="V543" i="32"/>
  <c r="W543" i="32"/>
  <c r="X543" i="32"/>
  <c r="Y543" i="32"/>
  <c r="C544" i="32"/>
  <c r="D544" i="32"/>
  <c r="E544" i="32"/>
  <c r="F544" i="32"/>
  <c r="G544" i="32"/>
  <c r="H544" i="32"/>
  <c r="I544" i="32"/>
  <c r="K544" i="32"/>
  <c r="R544" i="32"/>
  <c r="S544" i="32"/>
  <c r="T544" i="32"/>
  <c r="U544" i="32"/>
  <c r="V544" i="32"/>
  <c r="W544" i="32"/>
  <c r="X544" i="32"/>
  <c r="Y544" i="32"/>
  <c r="C545" i="32"/>
  <c r="D545" i="32"/>
  <c r="E545" i="32"/>
  <c r="F545" i="32"/>
  <c r="G545" i="32"/>
  <c r="H545" i="32"/>
  <c r="I545" i="32"/>
  <c r="K545" i="32"/>
  <c r="R545" i="32"/>
  <c r="S545" i="32"/>
  <c r="T545" i="32"/>
  <c r="U545" i="32"/>
  <c r="V545" i="32"/>
  <c r="W545" i="32"/>
  <c r="X545" i="32"/>
  <c r="Y545" i="32"/>
  <c r="C546" i="32"/>
  <c r="D546" i="32"/>
  <c r="E546" i="32"/>
  <c r="F546" i="32"/>
  <c r="G546" i="32"/>
  <c r="H546" i="32"/>
  <c r="I546" i="32"/>
  <c r="K546" i="32"/>
  <c r="L546" i="32"/>
  <c r="N546" i="32"/>
  <c r="R546" i="32"/>
  <c r="S546" i="32"/>
  <c r="T546" i="32"/>
  <c r="U546" i="32"/>
  <c r="V546" i="32"/>
  <c r="W546" i="32"/>
  <c r="X546" i="32"/>
  <c r="Y546" i="32"/>
  <c r="C547" i="32"/>
  <c r="D547" i="32"/>
  <c r="E547" i="32"/>
  <c r="F547" i="32"/>
  <c r="G547" i="32"/>
  <c r="H547" i="32"/>
  <c r="I547" i="32"/>
  <c r="K547" i="32"/>
  <c r="L547" i="32"/>
  <c r="N547" i="32"/>
  <c r="R547" i="32"/>
  <c r="S547" i="32"/>
  <c r="T547" i="32"/>
  <c r="U547" i="32"/>
  <c r="V547" i="32"/>
  <c r="W547" i="32"/>
  <c r="X547" i="32"/>
  <c r="Y547" i="32"/>
  <c r="C548" i="32"/>
  <c r="D548" i="32"/>
  <c r="E548" i="32"/>
  <c r="F548" i="32"/>
  <c r="G548" i="32"/>
  <c r="H548" i="32"/>
  <c r="I548" i="32"/>
  <c r="K548" i="32"/>
  <c r="L548" i="32"/>
  <c r="N548" i="32"/>
  <c r="R548" i="32"/>
  <c r="S548" i="32"/>
  <c r="T548" i="32"/>
  <c r="U548" i="32"/>
  <c r="V548" i="32"/>
  <c r="W548" i="32"/>
  <c r="X548" i="32"/>
  <c r="Y548" i="32"/>
  <c r="C549" i="32"/>
  <c r="D549" i="32"/>
  <c r="E549" i="32"/>
  <c r="F549" i="32"/>
  <c r="G549" i="32"/>
  <c r="H549" i="32"/>
  <c r="I549" i="32"/>
  <c r="K549" i="32"/>
  <c r="L549" i="32"/>
  <c r="N549" i="32"/>
  <c r="R549" i="32"/>
  <c r="S549" i="32"/>
  <c r="T549" i="32"/>
  <c r="U549" i="32"/>
  <c r="V549" i="32"/>
  <c r="W549" i="32"/>
  <c r="X549" i="32"/>
  <c r="Y549" i="32"/>
  <c r="C550" i="32"/>
  <c r="D550" i="32"/>
  <c r="E550" i="32"/>
  <c r="F550" i="32"/>
  <c r="G550" i="32"/>
  <c r="H550" i="32"/>
  <c r="I550" i="32"/>
  <c r="K550" i="32"/>
  <c r="L550" i="32"/>
  <c r="N550" i="32"/>
  <c r="R550" i="32"/>
  <c r="S550" i="32"/>
  <c r="T550" i="32"/>
  <c r="U550" i="32"/>
  <c r="V550" i="32"/>
  <c r="W550" i="32"/>
  <c r="X550" i="32"/>
  <c r="Y550" i="32"/>
  <c r="C551" i="32"/>
  <c r="D551" i="32"/>
  <c r="E551" i="32"/>
  <c r="F551" i="32"/>
  <c r="G551" i="32"/>
  <c r="H551" i="32"/>
  <c r="I551" i="32"/>
  <c r="K551" i="32"/>
  <c r="L551" i="32"/>
  <c r="N551" i="32"/>
  <c r="R551" i="32"/>
  <c r="S551" i="32"/>
  <c r="T551" i="32"/>
  <c r="U551" i="32"/>
  <c r="V551" i="32"/>
  <c r="W551" i="32"/>
  <c r="X551" i="32"/>
  <c r="Y551" i="32"/>
  <c r="C443" i="32"/>
  <c r="D443" i="32"/>
  <c r="E443" i="32"/>
  <c r="F443" i="32"/>
  <c r="G443" i="32"/>
  <c r="H443" i="32"/>
  <c r="I443" i="32"/>
  <c r="K443" i="32"/>
  <c r="R443" i="32"/>
  <c r="S443" i="32"/>
  <c r="T443" i="32"/>
  <c r="U443" i="32"/>
  <c r="V443" i="32"/>
  <c r="W443" i="32"/>
  <c r="X443" i="32"/>
  <c r="Y443" i="32"/>
  <c r="C444" i="32"/>
  <c r="D444" i="32"/>
  <c r="E444" i="32"/>
  <c r="F444" i="32"/>
  <c r="G444" i="32"/>
  <c r="H444" i="32"/>
  <c r="I444" i="32"/>
  <c r="K444" i="32"/>
  <c r="R444" i="32"/>
  <c r="S444" i="32"/>
  <c r="T444" i="32"/>
  <c r="U444" i="32"/>
  <c r="V444" i="32"/>
  <c r="W444" i="32"/>
  <c r="X444" i="32"/>
  <c r="Y444" i="32"/>
  <c r="C445" i="32"/>
  <c r="D445" i="32"/>
  <c r="E445" i="32"/>
  <c r="F445" i="32"/>
  <c r="G445" i="32"/>
  <c r="H445" i="32"/>
  <c r="I445" i="32"/>
  <c r="K445" i="32"/>
  <c r="R445" i="32"/>
  <c r="S445" i="32"/>
  <c r="T445" i="32"/>
  <c r="U445" i="32"/>
  <c r="V445" i="32"/>
  <c r="W445" i="32"/>
  <c r="X445" i="32"/>
  <c r="Y445" i="32"/>
  <c r="C446" i="32"/>
  <c r="D446" i="32"/>
  <c r="E446" i="32"/>
  <c r="F446" i="32"/>
  <c r="G446" i="32"/>
  <c r="H446" i="32"/>
  <c r="I446" i="32"/>
  <c r="K446" i="32"/>
  <c r="R446" i="32"/>
  <c r="S446" i="32"/>
  <c r="T446" i="32"/>
  <c r="U446" i="32"/>
  <c r="V446" i="32"/>
  <c r="W446" i="32"/>
  <c r="X446" i="32"/>
  <c r="Y446" i="32"/>
  <c r="C447" i="32"/>
  <c r="D447" i="32"/>
  <c r="E447" i="32"/>
  <c r="F447" i="32"/>
  <c r="G447" i="32"/>
  <c r="H447" i="32"/>
  <c r="I447" i="32"/>
  <c r="K447" i="32"/>
  <c r="L447" i="32"/>
  <c r="N447" i="32"/>
  <c r="R447" i="32"/>
  <c r="S447" i="32"/>
  <c r="T447" i="32"/>
  <c r="U447" i="32"/>
  <c r="V447" i="32"/>
  <c r="W447" i="32"/>
  <c r="X447" i="32"/>
  <c r="Y447" i="32"/>
  <c r="C448" i="32"/>
  <c r="D448" i="32"/>
  <c r="E448" i="32"/>
  <c r="F448" i="32"/>
  <c r="G448" i="32"/>
  <c r="H448" i="32"/>
  <c r="I448" i="32"/>
  <c r="K448" i="32"/>
  <c r="L448" i="32"/>
  <c r="N448" i="32"/>
  <c r="R448" i="32"/>
  <c r="S448" i="32"/>
  <c r="T448" i="32"/>
  <c r="U448" i="32"/>
  <c r="V448" i="32"/>
  <c r="W448" i="32"/>
  <c r="X448" i="32"/>
  <c r="Y448" i="32"/>
  <c r="C449" i="32"/>
  <c r="D449" i="32"/>
  <c r="E449" i="32"/>
  <c r="F449" i="32"/>
  <c r="G449" i="32"/>
  <c r="H449" i="32"/>
  <c r="I449" i="32"/>
  <c r="K449" i="32"/>
  <c r="L449" i="32"/>
  <c r="N449" i="32"/>
  <c r="R449" i="32"/>
  <c r="S449" i="32"/>
  <c r="T449" i="32"/>
  <c r="U449" i="32"/>
  <c r="V449" i="32"/>
  <c r="W449" i="32"/>
  <c r="X449" i="32"/>
  <c r="Y449" i="32"/>
  <c r="C450" i="32"/>
  <c r="D450" i="32"/>
  <c r="E450" i="32"/>
  <c r="F450" i="32"/>
  <c r="G450" i="32"/>
  <c r="H450" i="32"/>
  <c r="I450" i="32"/>
  <c r="K450" i="32"/>
  <c r="R450" i="32"/>
  <c r="S450" i="32"/>
  <c r="T450" i="32"/>
  <c r="U450" i="32"/>
  <c r="V450" i="32"/>
  <c r="W450" i="32"/>
  <c r="X450" i="32"/>
  <c r="Y450" i="32"/>
  <c r="C451" i="32"/>
  <c r="D451" i="32"/>
  <c r="E451" i="32"/>
  <c r="F451" i="32"/>
  <c r="G451" i="32"/>
  <c r="H451" i="32"/>
  <c r="I451" i="32"/>
  <c r="K451" i="32"/>
  <c r="R451" i="32"/>
  <c r="S451" i="32"/>
  <c r="T451" i="32"/>
  <c r="U451" i="32"/>
  <c r="V451" i="32"/>
  <c r="W451" i="32"/>
  <c r="X451" i="32"/>
  <c r="Y451" i="32"/>
  <c r="C452" i="32"/>
  <c r="D452" i="32"/>
  <c r="E452" i="32"/>
  <c r="F452" i="32"/>
  <c r="G452" i="32"/>
  <c r="H452" i="32"/>
  <c r="I452" i="32"/>
  <c r="K452" i="32"/>
  <c r="R452" i="32"/>
  <c r="S452" i="32"/>
  <c r="T452" i="32"/>
  <c r="U452" i="32"/>
  <c r="V452" i="32"/>
  <c r="W452" i="32"/>
  <c r="X452" i="32"/>
  <c r="Y452" i="32"/>
  <c r="C453" i="32"/>
  <c r="D453" i="32"/>
  <c r="E453" i="32"/>
  <c r="F453" i="32"/>
  <c r="G453" i="32"/>
  <c r="H453" i="32"/>
  <c r="I453" i="32"/>
  <c r="K453" i="32"/>
  <c r="L453" i="32"/>
  <c r="N453" i="32"/>
  <c r="R453" i="32"/>
  <c r="S453" i="32"/>
  <c r="T453" i="32"/>
  <c r="U453" i="32"/>
  <c r="V453" i="32"/>
  <c r="W453" i="32"/>
  <c r="X453" i="32"/>
  <c r="Y453" i="32"/>
  <c r="C454" i="32"/>
  <c r="D454" i="32"/>
  <c r="E454" i="32"/>
  <c r="F454" i="32"/>
  <c r="G454" i="32"/>
  <c r="H454" i="32"/>
  <c r="I454" i="32"/>
  <c r="K454" i="32"/>
  <c r="R454" i="32"/>
  <c r="S454" i="32"/>
  <c r="T454" i="32"/>
  <c r="U454" i="32"/>
  <c r="V454" i="32"/>
  <c r="W454" i="32"/>
  <c r="X454" i="32"/>
  <c r="Y454" i="32"/>
  <c r="C455" i="32"/>
  <c r="D455" i="32"/>
  <c r="E455" i="32"/>
  <c r="F455" i="32"/>
  <c r="G455" i="32"/>
  <c r="H455" i="32"/>
  <c r="I455" i="32"/>
  <c r="K455" i="32"/>
  <c r="R455" i="32"/>
  <c r="S455" i="32"/>
  <c r="T455" i="32"/>
  <c r="U455" i="32"/>
  <c r="V455" i="32"/>
  <c r="W455" i="32"/>
  <c r="X455" i="32"/>
  <c r="Y455" i="32"/>
  <c r="C456" i="32"/>
  <c r="D456" i="32"/>
  <c r="E456" i="32"/>
  <c r="F456" i="32"/>
  <c r="G456" i="32"/>
  <c r="H456" i="32"/>
  <c r="I456" i="32"/>
  <c r="K456" i="32"/>
  <c r="R456" i="32"/>
  <c r="S456" i="32"/>
  <c r="T456" i="32"/>
  <c r="U456" i="32"/>
  <c r="V456" i="32"/>
  <c r="W456" i="32"/>
  <c r="X456" i="32"/>
  <c r="Y456" i="32"/>
  <c r="C457" i="32"/>
  <c r="D457" i="32"/>
  <c r="E457" i="32"/>
  <c r="F457" i="32"/>
  <c r="G457" i="32"/>
  <c r="H457" i="32"/>
  <c r="I457" i="32"/>
  <c r="K457" i="32"/>
  <c r="R457" i="32"/>
  <c r="S457" i="32"/>
  <c r="T457" i="32"/>
  <c r="U457" i="32"/>
  <c r="V457" i="32"/>
  <c r="W457" i="32"/>
  <c r="X457" i="32"/>
  <c r="Y457" i="32"/>
  <c r="C458" i="32"/>
  <c r="D458" i="32"/>
  <c r="E458" i="32"/>
  <c r="F458" i="32"/>
  <c r="G458" i="32"/>
  <c r="H458" i="32"/>
  <c r="I458" i="32"/>
  <c r="K458" i="32"/>
  <c r="R458" i="32"/>
  <c r="S458" i="32"/>
  <c r="T458" i="32"/>
  <c r="U458" i="32"/>
  <c r="V458" i="32"/>
  <c r="W458" i="32"/>
  <c r="X458" i="32"/>
  <c r="Y458" i="32"/>
  <c r="C459" i="32"/>
  <c r="D459" i="32"/>
  <c r="E459" i="32"/>
  <c r="F459" i="32"/>
  <c r="G459" i="32"/>
  <c r="H459" i="32"/>
  <c r="I459" i="32"/>
  <c r="K459" i="32"/>
  <c r="R459" i="32"/>
  <c r="S459" i="32"/>
  <c r="T459" i="32"/>
  <c r="U459" i="32"/>
  <c r="V459" i="32"/>
  <c r="W459" i="32"/>
  <c r="X459" i="32"/>
  <c r="Y459" i="32"/>
  <c r="C460" i="32"/>
  <c r="D460" i="32"/>
  <c r="E460" i="32"/>
  <c r="F460" i="32"/>
  <c r="G460" i="32"/>
  <c r="H460" i="32"/>
  <c r="I460" i="32"/>
  <c r="K460" i="32"/>
  <c r="R460" i="32"/>
  <c r="S460" i="32"/>
  <c r="T460" i="32"/>
  <c r="U460" i="32"/>
  <c r="V460" i="32"/>
  <c r="W460" i="32"/>
  <c r="X460" i="32"/>
  <c r="Y460" i="32"/>
  <c r="C461" i="32"/>
  <c r="D461" i="32"/>
  <c r="E461" i="32"/>
  <c r="F461" i="32"/>
  <c r="G461" i="32"/>
  <c r="H461" i="32"/>
  <c r="I461" i="32"/>
  <c r="K461" i="32"/>
  <c r="R461" i="32"/>
  <c r="S461" i="32"/>
  <c r="T461" i="32"/>
  <c r="U461" i="32"/>
  <c r="V461" i="32"/>
  <c r="W461" i="32"/>
  <c r="X461" i="32"/>
  <c r="Y461" i="32"/>
  <c r="C462" i="32"/>
  <c r="D462" i="32"/>
  <c r="E462" i="32"/>
  <c r="F462" i="32"/>
  <c r="G462" i="32"/>
  <c r="H462" i="32"/>
  <c r="I462" i="32"/>
  <c r="K462" i="32"/>
  <c r="R462" i="32"/>
  <c r="S462" i="32"/>
  <c r="T462" i="32"/>
  <c r="U462" i="32"/>
  <c r="V462" i="32"/>
  <c r="W462" i="32"/>
  <c r="X462" i="32"/>
  <c r="Y462" i="32"/>
  <c r="C463" i="32"/>
  <c r="D463" i="32"/>
  <c r="E463" i="32"/>
  <c r="F463" i="32"/>
  <c r="G463" i="32"/>
  <c r="H463" i="32"/>
  <c r="I463" i="32"/>
  <c r="K463" i="32"/>
  <c r="R463" i="32"/>
  <c r="S463" i="32"/>
  <c r="T463" i="32"/>
  <c r="U463" i="32"/>
  <c r="V463" i="32"/>
  <c r="W463" i="32"/>
  <c r="X463" i="32"/>
  <c r="Y463" i="32"/>
  <c r="C464" i="32"/>
  <c r="D464" i="32"/>
  <c r="E464" i="32"/>
  <c r="F464" i="32"/>
  <c r="G464" i="32"/>
  <c r="H464" i="32"/>
  <c r="I464" i="32"/>
  <c r="K464" i="32"/>
  <c r="R464" i="32"/>
  <c r="S464" i="32"/>
  <c r="T464" i="32"/>
  <c r="U464" i="32"/>
  <c r="V464" i="32"/>
  <c r="W464" i="32"/>
  <c r="X464" i="32"/>
  <c r="Y464" i="32"/>
  <c r="C465" i="32"/>
  <c r="D465" i="32"/>
  <c r="E465" i="32"/>
  <c r="F465" i="32"/>
  <c r="G465" i="32"/>
  <c r="H465" i="32"/>
  <c r="I465" i="32"/>
  <c r="K465" i="32"/>
  <c r="R465" i="32"/>
  <c r="S465" i="32"/>
  <c r="T465" i="32"/>
  <c r="U465" i="32"/>
  <c r="V465" i="32"/>
  <c r="W465" i="32"/>
  <c r="X465" i="32"/>
  <c r="Y465" i="32"/>
  <c r="C466" i="32"/>
  <c r="D466" i="32"/>
  <c r="E466" i="32"/>
  <c r="F466" i="32"/>
  <c r="G466" i="32"/>
  <c r="H466" i="32"/>
  <c r="I466" i="32"/>
  <c r="K466" i="32"/>
  <c r="R466" i="32"/>
  <c r="S466" i="32"/>
  <c r="T466" i="32"/>
  <c r="U466" i="32"/>
  <c r="V466" i="32"/>
  <c r="W466" i="32"/>
  <c r="X466" i="32"/>
  <c r="Y466" i="32"/>
  <c r="C467" i="32"/>
  <c r="D467" i="32"/>
  <c r="E467" i="32"/>
  <c r="F467" i="32"/>
  <c r="G467" i="32"/>
  <c r="H467" i="32"/>
  <c r="I467" i="32"/>
  <c r="K467" i="32"/>
  <c r="R467" i="32"/>
  <c r="S467" i="32"/>
  <c r="T467" i="32"/>
  <c r="U467" i="32"/>
  <c r="V467" i="32"/>
  <c r="W467" i="32"/>
  <c r="X467" i="32"/>
  <c r="Y467" i="32"/>
  <c r="C468" i="32"/>
  <c r="D468" i="32"/>
  <c r="E468" i="32"/>
  <c r="F468" i="32"/>
  <c r="G468" i="32"/>
  <c r="H468" i="32"/>
  <c r="I468" i="32"/>
  <c r="K468" i="32"/>
  <c r="R468" i="32"/>
  <c r="S468" i="32"/>
  <c r="T468" i="32"/>
  <c r="U468" i="32"/>
  <c r="V468" i="32"/>
  <c r="W468" i="32"/>
  <c r="X468" i="32"/>
  <c r="Y468" i="32"/>
  <c r="C469" i="32"/>
  <c r="D469" i="32"/>
  <c r="E469" i="32"/>
  <c r="F469" i="32"/>
  <c r="G469" i="32"/>
  <c r="H469" i="32"/>
  <c r="I469" i="32"/>
  <c r="K469" i="32"/>
  <c r="R469" i="32"/>
  <c r="S469" i="32"/>
  <c r="T469" i="32"/>
  <c r="U469" i="32"/>
  <c r="V469" i="32"/>
  <c r="W469" i="32"/>
  <c r="X469" i="32"/>
  <c r="Y469" i="32"/>
  <c r="C470" i="32"/>
  <c r="D470" i="32"/>
  <c r="E470" i="32"/>
  <c r="F470" i="32"/>
  <c r="G470" i="32"/>
  <c r="H470" i="32"/>
  <c r="I470" i="32"/>
  <c r="K470" i="32"/>
  <c r="R470" i="32"/>
  <c r="S470" i="32"/>
  <c r="T470" i="32"/>
  <c r="U470" i="32"/>
  <c r="V470" i="32"/>
  <c r="W470" i="32"/>
  <c r="X470" i="32"/>
  <c r="Y470" i="32"/>
  <c r="C471" i="32"/>
  <c r="D471" i="32"/>
  <c r="E471" i="32"/>
  <c r="F471" i="32"/>
  <c r="G471" i="32"/>
  <c r="H471" i="32"/>
  <c r="I471" i="32"/>
  <c r="K471" i="32"/>
  <c r="R471" i="32"/>
  <c r="S471" i="32"/>
  <c r="T471" i="32"/>
  <c r="U471" i="32"/>
  <c r="V471" i="32"/>
  <c r="W471" i="32"/>
  <c r="X471" i="32"/>
  <c r="Y471" i="32"/>
  <c r="C472" i="32"/>
  <c r="D472" i="32"/>
  <c r="E472" i="32"/>
  <c r="F472" i="32"/>
  <c r="G472" i="32"/>
  <c r="H472" i="32"/>
  <c r="I472" i="32"/>
  <c r="K472" i="32"/>
  <c r="R472" i="32"/>
  <c r="S472" i="32"/>
  <c r="T472" i="32"/>
  <c r="U472" i="32"/>
  <c r="V472" i="32"/>
  <c r="W472" i="32"/>
  <c r="X472" i="32"/>
  <c r="Y472" i="32"/>
  <c r="C473" i="32"/>
  <c r="D473" i="32"/>
  <c r="E473" i="32"/>
  <c r="F473" i="32"/>
  <c r="G473" i="32"/>
  <c r="H473" i="32"/>
  <c r="I473" i="32"/>
  <c r="K473" i="32"/>
  <c r="R473" i="32"/>
  <c r="S473" i="32"/>
  <c r="T473" i="32"/>
  <c r="U473" i="32"/>
  <c r="V473" i="32"/>
  <c r="W473" i="32"/>
  <c r="X473" i="32"/>
  <c r="Y473" i="32"/>
  <c r="C474" i="32"/>
  <c r="D474" i="32"/>
  <c r="E474" i="32"/>
  <c r="F474" i="32"/>
  <c r="G474" i="32"/>
  <c r="H474" i="32"/>
  <c r="I474" i="32"/>
  <c r="K474" i="32"/>
  <c r="R474" i="32"/>
  <c r="S474" i="32"/>
  <c r="T474" i="32"/>
  <c r="U474" i="32"/>
  <c r="V474" i="32"/>
  <c r="W474" i="32"/>
  <c r="X474" i="32"/>
  <c r="Y474" i="32"/>
  <c r="C475" i="32"/>
  <c r="D475" i="32"/>
  <c r="E475" i="32"/>
  <c r="F475" i="32"/>
  <c r="G475" i="32"/>
  <c r="H475" i="32"/>
  <c r="I475" i="32"/>
  <c r="K475" i="32"/>
  <c r="R475" i="32"/>
  <c r="S475" i="32"/>
  <c r="T475" i="32"/>
  <c r="U475" i="32"/>
  <c r="V475" i="32"/>
  <c r="W475" i="32"/>
  <c r="X475" i="32"/>
  <c r="Y475" i="32"/>
  <c r="C476" i="32"/>
  <c r="D476" i="32"/>
  <c r="E476" i="32"/>
  <c r="F476" i="32"/>
  <c r="G476" i="32"/>
  <c r="H476" i="32"/>
  <c r="I476" i="32"/>
  <c r="K476" i="32"/>
  <c r="R476" i="32"/>
  <c r="S476" i="32"/>
  <c r="T476" i="32"/>
  <c r="U476" i="32"/>
  <c r="V476" i="32"/>
  <c r="W476" i="32"/>
  <c r="X476" i="32"/>
  <c r="Y476" i="32"/>
  <c r="C477" i="32"/>
  <c r="D477" i="32"/>
  <c r="E477" i="32"/>
  <c r="F477" i="32"/>
  <c r="G477" i="32"/>
  <c r="H477" i="32"/>
  <c r="I477" i="32"/>
  <c r="K477" i="32"/>
  <c r="R477" i="32"/>
  <c r="S477" i="32"/>
  <c r="T477" i="32"/>
  <c r="U477" i="32"/>
  <c r="V477" i="32"/>
  <c r="W477" i="32"/>
  <c r="X477" i="32"/>
  <c r="Y477" i="32"/>
  <c r="C478" i="32"/>
  <c r="D478" i="32"/>
  <c r="E478" i="32"/>
  <c r="F478" i="32"/>
  <c r="G478" i="32"/>
  <c r="H478" i="32"/>
  <c r="I478" i="32"/>
  <c r="K478" i="32"/>
  <c r="R478" i="32"/>
  <c r="S478" i="32"/>
  <c r="T478" i="32"/>
  <c r="U478" i="32"/>
  <c r="V478" i="32"/>
  <c r="W478" i="32"/>
  <c r="X478" i="32"/>
  <c r="Y478" i="32"/>
  <c r="C479" i="32"/>
  <c r="D479" i="32"/>
  <c r="E479" i="32"/>
  <c r="F479" i="32"/>
  <c r="G479" i="32"/>
  <c r="H479" i="32"/>
  <c r="I479" i="32"/>
  <c r="K479" i="32"/>
  <c r="R479" i="32"/>
  <c r="S479" i="32"/>
  <c r="T479" i="32"/>
  <c r="U479" i="32"/>
  <c r="V479" i="32"/>
  <c r="W479" i="32"/>
  <c r="X479" i="32"/>
  <c r="Y479" i="32"/>
  <c r="C480" i="32"/>
  <c r="D480" i="32"/>
  <c r="E480" i="32"/>
  <c r="F480" i="32"/>
  <c r="G480" i="32"/>
  <c r="H480" i="32"/>
  <c r="I480" i="32"/>
  <c r="K480" i="32"/>
  <c r="R480" i="32"/>
  <c r="S480" i="32"/>
  <c r="T480" i="32"/>
  <c r="U480" i="32"/>
  <c r="V480" i="32"/>
  <c r="W480" i="32"/>
  <c r="X480" i="32"/>
  <c r="Y480" i="32"/>
  <c r="C481" i="32"/>
  <c r="D481" i="32"/>
  <c r="E481" i="32"/>
  <c r="F481" i="32"/>
  <c r="G481" i="32"/>
  <c r="H481" i="32"/>
  <c r="I481" i="32"/>
  <c r="K481" i="32"/>
  <c r="R481" i="32"/>
  <c r="S481" i="32"/>
  <c r="T481" i="32"/>
  <c r="U481" i="32"/>
  <c r="V481" i="32"/>
  <c r="W481" i="32"/>
  <c r="X481" i="32"/>
  <c r="Y481" i="32"/>
  <c r="C482" i="32"/>
  <c r="D482" i="32"/>
  <c r="E482" i="32"/>
  <c r="F482" i="32"/>
  <c r="G482" i="32"/>
  <c r="H482" i="32"/>
  <c r="I482" i="32"/>
  <c r="K482" i="32"/>
  <c r="R482" i="32"/>
  <c r="S482" i="32"/>
  <c r="T482" i="32"/>
  <c r="U482" i="32"/>
  <c r="V482" i="32"/>
  <c r="W482" i="32"/>
  <c r="X482" i="32"/>
  <c r="Y482" i="32"/>
  <c r="C483" i="32"/>
  <c r="D483" i="32"/>
  <c r="E483" i="32"/>
  <c r="F483" i="32"/>
  <c r="G483" i="32"/>
  <c r="H483" i="32"/>
  <c r="I483" i="32"/>
  <c r="K483" i="32"/>
  <c r="R483" i="32"/>
  <c r="S483" i="32"/>
  <c r="T483" i="32"/>
  <c r="U483" i="32"/>
  <c r="V483" i="32"/>
  <c r="W483" i="32"/>
  <c r="X483" i="32"/>
  <c r="Y483" i="32"/>
  <c r="C484" i="32"/>
  <c r="D484" i="32"/>
  <c r="E484" i="32"/>
  <c r="F484" i="32"/>
  <c r="G484" i="32"/>
  <c r="H484" i="32"/>
  <c r="I484" i="32"/>
  <c r="K484" i="32"/>
  <c r="R484" i="32"/>
  <c r="S484" i="32"/>
  <c r="T484" i="32"/>
  <c r="U484" i="32"/>
  <c r="V484" i="32"/>
  <c r="W484" i="32"/>
  <c r="X484" i="32"/>
  <c r="Y484" i="32"/>
  <c r="C485" i="32"/>
  <c r="D485" i="32"/>
  <c r="E485" i="32"/>
  <c r="F485" i="32"/>
  <c r="G485" i="32"/>
  <c r="H485" i="32"/>
  <c r="I485" i="32"/>
  <c r="K485" i="32"/>
  <c r="R485" i="32"/>
  <c r="S485" i="32"/>
  <c r="T485" i="32"/>
  <c r="U485" i="32"/>
  <c r="V485" i="32"/>
  <c r="W485" i="32"/>
  <c r="X485" i="32"/>
  <c r="Y485" i="32"/>
  <c r="C486" i="32"/>
  <c r="D486" i="32"/>
  <c r="E486" i="32"/>
  <c r="F486" i="32"/>
  <c r="G486" i="32"/>
  <c r="H486" i="32"/>
  <c r="I486" i="32"/>
  <c r="K486" i="32"/>
  <c r="R486" i="32"/>
  <c r="S486" i="32"/>
  <c r="T486" i="32"/>
  <c r="U486" i="32"/>
  <c r="V486" i="32"/>
  <c r="W486" i="32"/>
  <c r="X486" i="32"/>
  <c r="Y486" i="32"/>
  <c r="C487" i="32"/>
  <c r="D487" i="32"/>
  <c r="E487" i="32"/>
  <c r="F487" i="32"/>
  <c r="G487" i="32"/>
  <c r="H487" i="32"/>
  <c r="I487" i="32"/>
  <c r="K487" i="32"/>
  <c r="R487" i="32"/>
  <c r="S487" i="32"/>
  <c r="T487" i="32"/>
  <c r="U487" i="32"/>
  <c r="V487" i="32"/>
  <c r="W487" i="32"/>
  <c r="X487" i="32"/>
  <c r="Y487" i="32"/>
  <c r="C488" i="32"/>
  <c r="D488" i="32"/>
  <c r="E488" i="32"/>
  <c r="F488" i="32"/>
  <c r="G488" i="32"/>
  <c r="H488" i="32"/>
  <c r="I488" i="32"/>
  <c r="K488" i="32"/>
  <c r="R488" i="32"/>
  <c r="S488" i="32"/>
  <c r="T488" i="32"/>
  <c r="U488" i="32"/>
  <c r="V488" i="32"/>
  <c r="W488" i="32"/>
  <c r="X488" i="32"/>
  <c r="Y488" i="32"/>
  <c r="C489" i="32"/>
  <c r="D489" i="32"/>
  <c r="E489" i="32"/>
  <c r="F489" i="32"/>
  <c r="G489" i="32"/>
  <c r="H489" i="32"/>
  <c r="I489" i="32"/>
  <c r="K489" i="32"/>
  <c r="R489" i="32"/>
  <c r="S489" i="32"/>
  <c r="T489" i="32"/>
  <c r="U489" i="32"/>
  <c r="V489" i="32"/>
  <c r="W489" i="32"/>
  <c r="X489" i="32"/>
  <c r="Y489" i="32"/>
  <c r="C490" i="32"/>
  <c r="D490" i="32"/>
  <c r="E490" i="32"/>
  <c r="F490" i="32"/>
  <c r="G490" i="32"/>
  <c r="H490" i="32"/>
  <c r="I490" i="32"/>
  <c r="K490" i="32"/>
  <c r="R490" i="32"/>
  <c r="S490" i="32"/>
  <c r="T490" i="32"/>
  <c r="U490" i="32"/>
  <c r="V490" i="32"/>
  <c r="W490" i="32"/>
  <c r="X490" i="32"/>
  <c r="Y490" i="32"/>
  <c r="C491" i="32"/>
  <c r="D491" i="32"/>
  <c r="E491" i="32"/>
  <c r="F491" i="32"/>
  <c r="G491" i="32"/>
  <c r="H491" i="32"/>
  <c r="I491" i="32"/>
  <c r="K491" i="32"/>
  <c r="R491" i="32"/>
  <c r="S491" i="32"/>
  <c r="T491" i="32"/>
  <c r="U491" i="32"/>
  <c r="V491" i="32"/>
  <c r="W491" i="32"/>
  <c r="X491" i="32"/>
  <c r="Y491" i="32"/>
  <c r="C492" i="32"/>
  <c r="D492" i="32"/>
  <c r="E492" i="32"/>
  <c r="F492" i="32"/>
  <c r="G492" i="32"/>
  <c r="H492" i="32"/>
  <c r="I492" i="32"/>
  <c r="K492" i="32"/>
  <c r="L492" i="32"/>
  <c r="N492" i="32"/>
  <c r="R492" i="32"/>
  <c r="S492" i="32"/>
  <c r="T492" i="32"/>
  <c r="U492" i="32"/>
  <c r="V492" i="32"/>
  <c r="W492" i="32"/>
  <c r="X492" i="32"/>
  <c r="Y492" i="32"/>
  <c r="C493" i="32"/>
  <c r="D493" i="32"/>
  <c r="E493" i="32"/>
  <c r="F493" i="32"/>
  <c r="G493" i="32"/>
  <c r="H493" i="32"/>
  <c r="I493" i="32"/>
  <c r="K493" i="32"/>
  <c r="L493" i="32"/>
  <c r="N493" i="32"/>
  <c r="R493" i="32"/>
  <c r="S493" i="32"/>
  <c r="T493" i="32"/>
  <c r="U493" i="32"/>
  <c r="V493" i="32"/>
  <c r="W493" i="32"/>
  <c r="X493" i="32"/>
  <c r="Y493" i="32"/>
  <c r="C494" i="32"/>
  <c r="D494" i="32"/>
  <c r="E494" i="32"/>
  <c r="F494" i="32"/>
  <c r="G494" i="32"/>
  <c r="H494" i="32"/>
  <c r="I494" i="32"/>
  <c r="K494" i="32"/>
  <c r="L494" i="32"/>
  <c r="N494" i="32"/>
  <c r="R494" i="32"/>
  <c r="S494" i="32"/>
  <c r="T494" i="32"/>
  <c r="U494" i="32"/>
  <c r="V494" i="32"/>
  <c r="W494" i="32"/>
  <c r="X494" i="32"/>
  <c r="Y494" i="32"/>
  <c r="C495" i="32"/>
  <c r="D495" i="32"/>
  <c r="E495" i="32"/>
  <c r="F495" i="32"/>
  <c r="G495" i="32"/>
  <c r="H495" i="32"/>
  <c r="I495" i="32"/>
  <c r="K495" i="32"/>
  <c r="L495" i="32"/>
  <c r="N495" i="32"/>
  <c r="R495" i="32"/>
  <c r="S495" i="32"/>
  <c r="T495" i="32"/>
  <c r="U495" i="32"/>
  <c r="V495" i="32"/>
  <c r="W495" i="32"/>
  <c r="X495" i="32"/>
  <c r="Y495" i="32"/>
  <c r="C496" i="32"/>
  <c r="D496" i="32"/>
  <c r="E496" i="32"/>
  <c r="F496" i="32"/>
  <c r="G496" i="32"/>
  <c r="H496" i="32"/>
  <c r="I496" i="32"/>
  <c r="K496" i="32"/>
  <c r="L496" i="32"/>
  <c r="N496" i="32"/>
  <c r="R496" i="32"/>
  <c r="S496" i="32"/>
  <c r="T496" i="32"/>
  <c r="U496" i="32"/>
  <c r="V496" i="32"/>
  <c r="W496" i="32"/>
  <c r="X496" i="32"/>
  <c r="Y496" i="32"/>
  <c r="K34" i="23"/>
  <c r="L579" i="32" s="1"/>
  <c r="E34" i="23"/>
  <c r="N579" i="32" l="1"/>
  <c r="E36" i="23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F344" i="32" s="1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D8" i="14"/>
  <c r="D9" i="14"/>
  <c r="D10" i="14"/>
  <c r="D11" i="14"/>
  <c r="D7" i="14"/>
  <c r="F7" i="31" s="1"/>
  <c r="E8" i="1"/>
  <c r="E10" i="1"/>
  <c r="E11" i="1"/>
  <c r="I6" i="31" s="1"/>
  <c r="E12" i="1"/>
  <c r="E7" i="1"/>
  <c r="I8" i="31" l="1"/>
  <c r="E6" i="3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S552" i="32"/>
  <c r="T552" i="32"/>
  <c r="U552" i="32"/>
  <c r="V552" i="32"/>
  <c r="W552" i="32"/>
  <c r="X552" i="32"/>
  <c r="Y552" i="32"/>
  <c r="R552" i="32"/>
  <c r="S497" i="32"/>
  <c r="T497" i="32"/>
  <c r="U497" i="32"/>
  <c r="V497" i="32"/>
  <c r="W497" i="32"/>
  <c r="X497" i="32"/>
  <c r="Y497" i="32"/>
  <c r="R497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R114" i="32"/>
  <c r="S114" i="32"/>
  <c r="R115" i="32"/>
  <c r="S115" i="32"/>
  <c r="R116" i="32"/>
  <c r="S116" i="32"/>
  <c r="R117" i="32"/>
  <c r="S117" i="32"/>
  <c r="R118" i="32"/>
  <c r="S118" i="32"/>
  <c r="R119" i="32"/>
  <c r="S119" i="32"/>
  <c r="R120" i="32"/>
  <c r="S120" i="32"/>
  <c r="R121" i="32"/>
  <c r="S121" i="32"/>
  <c r="R122" i="32"/>
  <c r="S122" i="32"/>
  <c r="R123" i="32"/>
  <c r="S123" i="32"/>
  <c r="R124" i="32"/>
  <c r="S124" i="32"/>
  <c r="R125" i="32"/>
  <c r="S125" i="32"/>
  <c r="R126" i="32"/>
  <c r="S126" i="32"/>
  <c r="R127" i="32"/>
  <c r="S127" i="32"/>
  <c r="R128" i="32"/>
  <c r="S128" i="32"/>
  <c r="R129" i="32"/>
  <c r="S129" i="32"/>
  <c r="R130" i="32"/>
  <c r="S130" i="32"/>
  <c r="R131" i="32"/>
  <c r="S131" i="32"/>
  <c r="R132" i="32"/>
  <c r="S132" i="32"/>
  <c r="R133" i="32"/>
  <c r="S133" i="32"/>
  <c r="R134" i="32"/>
  <c r="S134" i="32"/>
  <c r="R135" i="32"/>
  <c r="S135" i="32"/>
  <c r="R136" i="32"/>
  <c r="S136" i="32"/>
  <c r="R137" i="32"/>
  <c r="S137" i="32"/>
  <c r="R138" i="32"/>
  <c r="S138" i="32"/>
  <c r="R139" i="32"/>
  <c r="S139" i="32"/>
  <c r="R140" i="32"/>
  <c r="S140" i="32"/>
  <c r="R141" i="32"/>
  <c r="S141" i="32"/>
  <c r="R142" i="32"/>
  <c r="S142" i="32"/>
  <c r="R143" i="32"/>
  <c r="S143" i="32"/>
  <c r="R144" i="32"/>
  <c r="S144" i="32"/>
  <c r="R145" i="32"/>
  <c r="S145" i="32"/>
  <c r="R146" i="32"/>
  <c r="S146" i="32"/>
  <c r="R147" i="32"/>
  <c r="S147" i="32"/>
  <c r="R148" i="32"/>
  <c r="S148" i="32"/>
  <c r="R149" i="32"/>
  <c r="S149" i="32"/>
  <c r="R150" i="32"/>
  <c r="S150" i="32"/>
  <c r="R151" i="32"/>
  <c r="S151" i="32"/>
  <c r="R152" i="32"/>
  <c r="S152" i="32"/>
  <c r="R153" i="32"/>
  <c r="S153" i="32"/>
  <c r="R154" i="32"/>
  <c r="S154" i="32"/>
  <c r="R155" i="32"/>
  <c r="S155" i="32"/>
  <c r="R156" i="32"/>
  <c r="S156" i="32"/>
  <c r="R157" i="32"/>
  <c r="S157" i="32"/>
  <c r="R158" i="32"/>
  <c r="S158" i="32"/>
  <c r="R159" i="32"/>
  <c r="S159" i="32"/>
  <c r="R160" i="32"/>
  <c r="S160" i="32"/>
  <c r="R161" i="32"/>
  <c r="S161" i="32"/>
  <c r="R162" i="32"/>
  <c r="S162" i="32"/>
  <c r="R163" i="32"/>
  <c r="S163" i="32"/>
  <c r="R164" i="32"/>
  <c r="S164" i="32"/>
  <c r="R165" i="32"/>
  <c r="S165" i="32"/>
  <c r="R166" i="32"/>
  <c r="S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K54" i="23"/>
  <c r="K53" i="23"/>
  <c r="K52" i="23"/>
  <c r="K51" i="23"/>
  <c r="K50" i="23"/>
  <c r="K49" i="23"/>
  <c r="K48" i="23"/>
  <c r="K47" i="23"/>
  <c r="K46" i="23"/>
  <c r="K45" i="23"/>
  <c r="K44" i="23"/>
  <c r="K43" i="23"/>
  <c r="K42" i="23"/>
  <c r="K41" i="23"/>
  <c r="K29" i="23"/>
  <c r="K36" i="23"/>
  <c r="K21" i="23"/>
  <c r="N566" i="32" s="1"/>
  <c r="K9" i="23"/>
  <c r="K28" i="23"/>
  <c r="K30" i="23"/>
  <c r="K20" i="23"/>
  <c r="K37" i="23"/>
  <c r="N582" i="32" s="1"/>
  <c r="K31" i="23"/>
  <c r="K15" i="23"/>
  <c r="K26" i="23"/>
  <c r="K13" i="23"/>
  <c r="K8" i="23"/>
  <c r="K40" i="23"/>
  <c r="K32" i="23"/>
  <c r="K17" i="23"/>
  <c r="K38" i="23"/>
  <c r="N583" i="32" s="1"/>
  <c r="K16" i="23"/>
  <c r="K22" i="23"/>
  <c r="K33" i="23"/>
  <c r="K23" i="23"/>
  <c r="K39" i="23"/>
  <c r="K25" i="23"/>
  <c r="K27" i="23"/>
  <c r="K18" i="23"/>
  <c r="N563" i="32" s="1"/>
  <c r="K35" i="23"/>
  <c r="K24" i="23"/>
  <c r="K19" i="23"/>
  <c r="K14" i="23"/>
  <c r="K12" i="23"/>
  <c r="K11" i="23"/>
  <c r="K10" i="23"/>
  <c r="K7" i="23"/>
  <c r="J7" i="23" s="1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15" i="9"/>
  <c r="K17" i="9"/>
  <c r="K25" i="9"/>
  <c r="K27" i="9"/>
  <c r="K30" i="9"/>
  <c r="K29" i="9"/>
  <c r="K23" i="9"/>
  <c r="K31" i="9"/>
  <c r="K19" i="9"/>
  <c r="K21" i="9"/>
  <c r="K7" i="9"/>
  <c r="J7" i="9" s="1"/>
  <c r="K14" i="9"/>
  <c r="K24" i="9"/>
  <c r="K28" i="9"/>
  <c r="K18" i="9"/>
  <c r="N508" i="32" s="1"/>
  <c r="K26" i="9"/>
  <c r="K13" i="9"/>
  <c r="K8" i="9"/>
  <c r="K22" i="9"/>
  <c r="K12" i="9"/>
  <c r="K16" i="9"/>
  <c r="N506" i="32" s="1"/>
  <c r="K20" i="9"/>
  <c r="K11" i="9"/>
  <c r="K10" i="9"/>
  <c r="K9" i="9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N458" i="32" s="1"/>
  <c r="K15" i="8"/>
  <c r="N450" i="32" s="1"/>
  <c r="K19" i="8"/>
  <c r="N454" i="32" s="1"/>
  <c r="K7" i="8"/>
  <c r="J7" i="8" s="1"/>
  <c r="K22" i="8"/>
  <c r="N457" i="32" s="1"/>
  <c r="K20" i="8"/>
  <c r="N455" i="32" s="1"/>
  <c r="K8" i="8"/>
  <c r="N443" i="32" s="1"/>
  <c r="K10" i="8"/>
  <c r="N445" i="32" s="1"/>
  <c r="K16" i="8"/>
  <c r="N451" i="32" s="1"/>
  <c r="K17" i="8"/>
  <c r="N452" i="32" s="1"/>
  <c r="K21" i="8"/>
  <c r="N456" i="32" s="1"/>
  <c r="K11" i="8"/>
  <c r="N446" i="32" s="1"/>
  <c r="K9" i="8"/>
  <c r="N444" i="32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N382" i="32" s="1"/>
  <c r="K55" i="6"/>
  <c r="N381" i="32" s="1"/>
  <c r="K54" i="6"/>
  <c r="N380" i="32" s="1"/>
  <c r="K53" i="6"/>
  <c r="N379" i="32" s="1"/>
  <c r="K52" i="6"/>
  <c r="N378" i="32" s="1"/>
  <c r="K51" i="6"/>
  <c r="N377" i="32" s="1"/>
  <c r="K50" i="6"/>
  <c r="N376" i="32" s="1"/>
  <c r="K49" i="6"/>
  <c r="N375" i="32" s="1"/>
  <c r="K48" i="6"/>
  <c r="N374" i="32" s="1"/>
  <c r="K47" i="6"/>
  <c r="N373" i="32" s="1"/>
  <c r="K46" i="6"/>
  <c r="N372" i="32" s="1"/>
  <c r="K45" i="6"/>
  <c r="N371" i="32" s="1"/>
  <c r="K44" i="6"/>
  <c r="N370" i="32" s="1"/>
  <c r="K43" i="6"/>
  <c r="N369" i="32" s="1"/>
  <c r="K42" i="6"/>
  <c r="N368" i="32" s="1"/>
  <c r="K41" i="6"/>
  <c r="N367" i="32" s="1"/>
  <c r="K40" i="6"/>
  <c r="N366" i="32" s="1"/>
  <c r="K39" i="6"/>
  <c r="N365" i="32" s="1"/>
  <c r="K38" i="6"/>
  <c r="N364" i="32" s="1"/>
  <c r="K37" i="6"/>
  <c r="N363" i="32" s="1"/>
  <c r="K36" i="6"/>
  <c r="N362" i="32" s="1"/>
  <c r="K35" i="6"/>
  <c r="N361" i="32" s="1"/>
  <c r="K34" i="6"/>
  <c r="N360" i="32" s="1"/>
  <c r="K33" i="6"/>
  <c r="N359" i="32" s="1"/>
  <c r="K32" i="6"/>
  <c r="N358" i="32" s="1"/>
  <c r="K31" i="6"/>
  <c r="N357" i="32" s="1"/>
  <c r="K30" i="6"/>
  <c r="N356" i="32" s="1"/>
  <c r="K29" i="6"/>
  <c r="N355" i="32" s="1"/>
  <c r="K28" i="6"/>
  <c r="N354" i="32" s="1"/>
  <c r="K27" i="6"/>
  <c r="N353" i="32" s="1"/>
  <c r="K17" i="6"/>
  <c r="N343" i="32" s="1"/>
  <c r="K26" i="6"/>
  <c r="N352" i="32" s="1"/>
  <c r="K7" i="6"/>
  <c r="J7" i="6" s="1"/>
  <c r="K18" i="6"/>
  <c r="N344" i="32" s="1"/>
  <c r="K25" i="6"/>
  <c r="N351" i="32" s="1"/>
  <c r="K22" i="6"/>
  <c r="N348" i="32" s="1"/>
  <c r="K16" i="6"/>
  <c r="N342" i="32" s="1"/>
  <c r="K8" i="6"/>
  <c r="N334" i="32" s="1"/>
  <c r="K11" i="6"/>
  <c r="N337" i="32" s="1"/>
  <c r="K14" i="6"/>
  <c r="N340" i="32" s="1"/>
  <c r="K10" i="6"/>
  <c r="N336" i="32" s="1"/>
  <c r="K13" i="6"/>
  <c r="N339" i="32" s="1"/>
  <c r="K15" i="6"/>
  <c r="N341" i="32" s="1"/>
  <c r="K12" i="6"/>
  <c r="N338" i="32" s="1"/>
  <c r="K24" i="6"/>
  <c r="N350" i="32" s="1"/>
  <c r="K23" i="6"/>
  <c r="N349" i="32" s="1"/>
  <c r="K21" i="6"/>
  <c r="N347" i="32" s="1"/>
  <c r="K20" i="6"/>
  <c r="N346" i="32" s="1"/>
  <c r="K19" i="6"/>
  <c r="N345" i="32" s="1"/>
  <c r="K9" i="6"/>
  <c r="N335" i="32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J12" i="6" l="1"/>
  <c r="J26" i="6"/>
  <c r="J41" i="6"/>
  <c r="J21" i="6"/>
  <c r="J15" i="6"/>
  <c r="J11" i="6"/>
  <c r="J25" i="6"/>
  <c r="J17" i="6"/>
  <c r="J30" i="6"/>
  <c r="J34" i="6"/>
  <c r="J38" i="6"/>
  <c r="J42" i="6"/>
  <c r="J46" i="6"/>
  <c r="J50" i="6"/>
  <c r="J54" i="6"/>
  <c r="J20" i="6"/>
  <c r="J22" i="6"/>
  <c r="J33" i="6"/>
  <c r="J45" i="6"/>
  <c r="J9" i="6"/>
  <c r="J23" i="6"/>
  <c r="J13" i="6"/>
  <c r="J8" i="6"/>
  <c r="J18" i="6"/>
  <c r="J27" i="6"/>
  <c r="J31" i="6"/>
  <c r="J35" i="6"/>
  <c r="J39" i="6"/>
  <c r="J43" i="6"/>
  <c r="J47" i="6"/>
  <c r="J51" i="6"/>
  <c r="J55" i="6"/>
  <c r="J14" i="6"/>
  <c r="J29" i="6"/>
  <c r="J37" i="6"/>
  <c r="J49" i="6"/>
  <c r="J53" i="6"/>
  <c r="J19" i="6"/>
  <c r="J24" i="6"/>
  <c r="J10" i="6"/>
  <c r="J16" i="6"/>
  <c r="J28" i="6"/>
  <c r="J32" i="6"/>
  <c r="J36" i="6"/>
  <c r="J40" i="6"/>
  <c r="J44" i="6"/>
  <c r="J48" i="6"/>
  <c r="J52" i="6"/>
  <c r="J56" i="6"/>
  <c r="J10" i="23"/>
  <c r="L555" i="32" s="1"/>
  <c r="N555" i="32"/>
  <c r="J33" i="23"/>
  <c r="L578" i="32" s="1"/>
  <c r="N578" i="32"/>
  <c r="J45" i="23"/>
  <c r="L590" i="32" s="1"/>
  <c r="N590" i="32"/>
  <c r="J11" i="23"/>
  <c r="L556" i="32" s="1"/>
  <c r="N556" i="32"/>
  <c r="L567" i="32"/>
  <c r="N567" i="32"/>
  <c r="J20" i="23"/>
  <c r="L565" i="32" s="1"/>
  <c r="N565" i="32"/>
  <c r="J46" i="23"/>
  <c r="L591" i="32" s="1"/>
  <c r="N591" i="32"/>
  <c r="J12" i="23"/>
  <c r="L557" i="32" s="1"/>
  <c r="N557" i="32"/>
  <c r="J16" i="23"/>
  <c r="L561" i="32" s="1"/>
  <c r="N561" i="32"/>
  <c r="J30" i="23"/>
  <c r="L575" i="32" s="1"/>
  <c r="N575" i="32"/>
  <c r="J47" i="23"/>
  <c r="L592" i="32" s="1"/>
  <c r="N592" i="32"/>
  <c r="J14" i="23"/>
  <c r="L559" i="32" s="1"/>
  <c r="N559" i="32"/>
  <c r="J28" i="23"/>
  <c r="L573" i="32" s="1"/>
  <c r="N573" i="32"/>
  <c r="J48" i="23"/>
  <c r="L593" i="32" s="1"/>
  <c r="N593" i="32"/>
  <c r="J19" i="23"/>
  <c r="L564" i="32" s="1"/>
  <c r="N564" i="32"/>
  <c r="J17" i="23"/>
  <c r="L562" i="32" s="1"/>
  <c r="N562" i="32"/>
  <c r="J9" i="23"/>
  <c r="L554" i="32" s="1"/>
  <c r="N554" i="32"/>
  <c r="J49" i="23"/>
  <c r="L594" i="32" s="1"/>
  <c r="N594" i="32"/>
  <c r="J23" i="23"/>
  <c r="L568" i="32" s="1"/>
  <c r="N568" i="32"/>
  <c r="J24" i="23"/>
  <c r="L569" i="32" s="1"/>
  <c r="N569" i="32"/>
  <c r="J32" i="23"/>
  <c r="L577" i="32" s="1"/>
  <c r="N577" i="32"/>
  <c r="J50" i="23"/>
  <c r="L595" i="32" s="1"/>
  <c r="N595" i="32"/>
  <c r="J35" i="23"/>
  <c r="L580" i="32" s="1"/>
  <c r="N580" i="32"/>
  <c r="J40" i="23"/>
  <c r="L585" i="32" s="1"/>
  <c r="N585" i="32"/>
  <c r="J36" i="23"/>
  <c r="L581" i="32" s="1"/>
  <c r="N581" i="32"/>
  <c r="J51" i="23"/>
  <c r="L596" i="32" s="1"/>
  <c r="N596" i="32"/>
  <c r="J44" i="23"/>
  <c r="L589" i="32" s="1"/>
  <c r="N589" i="32"/>
  <c r="J8" i="23"/>
  <c r="L553" i="32" s="1"/>
  <c r="N553" i="32"/>
  <c r="J29" i="23"/>
  <c r="L574" i="32" s="1"/>
  <c r="N574" i="32"/>
  <c r="J52" i="23"/>
  <c r="L597" i="32" s="1"/>
  <c r="N597" i="32"/>
  <c r="J27" i="23"/>
  <c r="L572" i="32" s="1"/>
  <c r="N572" i="32"/>
  <c r="J13" i="23"/>
  <c r="L558" i="32" s="1"/>
  <c r="N558" i="32"/>
  <c r="J41" i="23"/>
  <c r="L586" i="32" s="1"/>
  <c r="N586" i="32"/>
  <c r="J53" i="23"/>
  <c r="L598" i="32" s="1"/>
  <c r="N598" i="32"/>
  <c r="J25" i="23"/>
  <c r="L570" i="32" s="1"/>
  <c r="N570" i="32"/>
  <c r="J26" i="23"/>
  <c r="L571" i="32" s="1"/>
  <c r="N571" i="32"/>
  <c r="J42" i="23"/>
  <c r="L587" i="32" s="1"/>
  <c r="N587" i="32"/>
  <c r="J54" i="23"/>
  <c r="L599" i="32" s="1"/>
  <c r="N599" i="32"/>
  <c r="J31" i="23"/>
  <c r="L576" i="32" s="1"/>
  <c r="N576" i="32"/>
  <c r="J39" i="23"/>
  <c r="L584" i="32" s="1"/>
  <c r="N584" i="32"/>
  <c r="J15" i="23"/>
  <c r="L560" i="32" s="1"/>
  <c r="N560" i="32"/>
  <c r="J43" i="23"/>
  <c r="L588" i="32" s="1"/>
  <c r="N588" i="32"/>
  <c r="J55" i="23"/>
  <c r="L600" i="32" s="1"/>
  <c r="N600" i="32"/>
  <c r="L500" i="32"/>
  <c r="N500" i="32"/>
  <c r="J14" i="9"/>
  <c r="L504" i="32" s="1"/>
  <c r="N504" i="32"/>
  <c r="J32" i="9"/>
  <c r="L522" i="32" s="1"/>
  <c r="N522" i="32"/>
  <c r="J44" i="9"/>
  <c r="L534" i="32" s="1"/>
  <c r="N534" i="32"/>
  <c r="J11" i="9"/>
  <c r="L501" i="32" s="1"/>
  <c r="N501" i="32"/>
  <c r="J33" i="9"/>
  <c r="L523" i="32" s="1"/>
  <c r="N523" i="32"/>
  <c r="J45" i="9"/>
  <c r="L535" i="32" s="1"/>
  <c r="N535" i="32"/>
  <c r="J20" i="9"/>
  <c r="L510" i="32" s="1"/>
  <c r="N510" i="32"/>
  <c r="J21" i="9"/>
  <c r="L511" i="32" s="1"/>
  <c r="N511" i="32"/>
  <c r="J34" i="9"/>
  <c r="L524" i="32" s="1"/>
  <c r="N524" i="32"/>
  <c r="J46" i="9"/>
  <c r="L536" i="32" s="1"/>
  <c r="N536" i="32"/>
  <c r="J15" i="9"/>
  <c r="L505" i="32" s="1"/>
  <c r="N505" i="32"/>
  <c r="J19" i="9"/>
  <c r="L509" i="32" s="1"/>
  <c r="N509" i="32"/>
  <c r="J35" i="9"/>
  <c r="L525" i="32" s="1"/>
  <c r="N525" i="32"/>
  <c r="J47" i="9"/>
  <c r="L537" i="32" s="1"/>
  <c r="N537" i="32"/>
  <c r="J43" i="9"/>
  <c r="L533" i="32" s="1"/>
  <c r="N533" i="32"/>
  <c r="J12" i="9"/>
  <c r="L502" i="32" s="1"/>
  <c r="N502" i="32"/>
  <c r="J31" i="9"/>
  <c r="L521" i="32" s="1"/>
  <c r="N521" i="32"/>
  <c r="J36" i="9"/>
  <c r="L526" i="32" s="1"/>
  <c r="N526" i="32"/>
  <c r="J48" i="9"/>
  <c r="L538" i="32" s="1"/>
  <c r="N538" i="32"/>
  <c r="J22" i="9"/>
  <c r="L512" i="32" s="1"/>
  <c r="N512" i="32"/>
  <c r="J23" i="9"/>
  <c r="L513" i="32" s="1"/>
  <c r="N513" i="32"/>
  <c r="J37" i="9"/>
  <c r="L527" i="32" s="1"/>
  <c r="N527" i="32"/>
  <c r="J49" i="9"/>
  <c r="L539" i="32" s="1"/>
  <c r="N539" i="32"/>
  <c r="J8" i="9"/>
  <c r="L498" i="32" s="1"/>
  <c r="N498" i="32"/>
  <c r="J29" i="9"/>
  <c r="L519" i="32" s="1"/>
  <c r="N519" i="32"/>
  <c r="J38" i="9"/>
  <c r="L528" i="32" s="1"/>
  <c r="N528" i="32"/>
  <c r="J50" i="9"/>
  <c r="L540" i="32" s="1"/>
  <c r="N540" i="32"/>
  <c r="J24" i="9"/>
  <c r="L514" i="32" s="1"/>
  <c r="N514" i="32"/>
  <c r="J13" i="9"/>
  <c r="L503" i="32" s="1"/>
  <c r="N503" i="32"/>
  <c r="J30" i="9"/>
  <c r="L520" i="32" s="1"/>
  <c r="N520" i="32"/>
  <c r="J39" i="9"/>
  <c r="L529" i="32" s="1"/>
  <c r="N529" i="32"/>
  <c r="J51" i="9"/>
  <c r="L541" i="32" s="1"/>
  <c r="N541" i="32"/>
  <c r="J9" i="9"/>
  <c r="L499" i="32" s="1"/>
  <c r="N499" i="32"/>
  <c r="J26" i="9"/>
  <c r="L516" i="32" s="1"/>
  <c r="N516" i="32"/>
  <c r="J27" i="9"/>
  <c r="L517" i="32" s="1"/>
  <c r="N517" i="32"/>
  <c r="J40" i="9"/>
  <c r="L530" i="32" s="1"/>
  <c r="N530" i="32"/>
  <c r="J52" i="9"/>
  <c r="L542" i="32" s="1"/>
  <c r="N542" i="32"/>
  <c r="J25" i="9"/>
  <c r="L515" i="32" s="1"/>
  <c r="N515" i="32"/>
  <c r="J41" i="9"/>
  <c r="L531" i="32" s="1"/>
  <c r="N531" i="32"/>
  <c r="J53" i="9"/>
  <c r="L543" i="32" s="1"/>
  <c r="N543" i="32"/>
  <c r="J28" i="9"/>
  <c r="L518" i="32" s="1"/>
  <c r="N518" i="32"/>
  <c r="J17" i="9"/>
  <c r="L507" i="32" s="1"/>
  <c r="N507" i="32"/>
  <c r="J42" i="9"/>
  <c r="L532" i="32" s="1"/>
  <c r="N532" i="32"/>
  <c r="J54" i="9"/>
  <c r="L544" i="32" s="1"/>
  <c r="N544" i="32"/>
  <c r="J33" i="8"/>
  <c r="L468" i="32" s="1"/>
  <c r="N468" i="32"/>
  <c r="J45" i="8"/>
  <c r="L480" i="32" s="1"/>
  <c r="N480" i="32"/>
  <c r="J34" i="8"/>
  <c r="L469" i="32" s="1"/>
  <c r="N469" i="32"/>
  <c r="J46" i="8"/>
  <c r="L481" i="32" s="1"/>
  <c r="N481" i="32"/>
  <c r="J35" i="8"/>
  <c r="L470" i="32" s="1"/>
  <c r="N470" i="32"/>
  <c r="J47" i="8"/>
  <c r="L482" i="32" s="1"/>
  <c r="N482" i="32"/>
  <c r="J24" i="8"/>
  <c r="L459" i="32" s="1"/>
  <c r="N459" i="32"/>
  <c r="J36" i="8"/>
  <c r="L471" i="32" s="1"/>
  <c r="N471" i="32"/>
  <c r="J48" i="8"/>
  <c r="L483" i="32" s="1"/>
  <c r="N483" i="32"/>
  <c r="J25" i="8"/>
  <c r="L460" i="32" s="1"/>
  <c r="N460" i="32"/>
  <c r="J37" i="8"/>
  <c r="L472" i="32" s="1"/>
  <c r="N472" i="32"/>
  <c r="J49" i="8"/>
  <c r="L484" i="32" s="1"/>
  <c r="N484" i="32"/>
  <c r="J26" i="8"/>
  <c r="L461" i="32" s="1"/>
  <c r="N461" i="32"/>
  <c r="J38" i="8"/>
  <c r="L473" i="32" s="1"/>
  <c r="N473" i="32"/>
  <c r="J50" i="8"/>
  <c r="L485" i="32" s="1"/>
  <c r="N485" i="32"/>
  <c r="J27" i="8"/>
  <c r="L462" i="32" s="1"/>
  <c r="N462" i="32"/>
  <c r="J39" i="8"/>
  <c r="L474" i="32" s="1"/>
  <c r="N474" i="32"/>
  <c r="J51" i="8"/>
  <c r="L486" i="32" s="1"/>
  <c r="N486" i="32"/>
  <c r="J28" i="8"/>
  <c r="L463" i="32" s="1"/>
  <c r="N463" i="32"/>
  <c r="J40" i="8"/>
  <c r="L475" i="32" s="1"/>
  <c r="N475" i="32"/>
  <c r="J52" i="8"/>
  <c r="L487" i="32" s="1"/>
  <c r="N487" i="32"/>
  <c r="J29" i="8"/>
  <c r="L464" i="32" s="1"/>
  <c r="N464" i="32"/>
  <c r="J41" i="8"/>
  <c r="L476" i="32" s="1"/>
  <c r="N476" i="32"/>
  <c r="J53" i="8"/>
  <c r="L488" i="32" s="1"/>
  <c r="N488" i="32"/>
  <c r="J30" i="8"/>
  <c r="L465" i="32" s="1"/>
  <c r="N465" i="32"/>
  <c r="J42" i="8"/>
  <c r="L477" i="32" s="1"/>
  <c r="N477" i="32"/>
  <c r="J54" i="8"/>
  <c r="L489" i="32" s="1"/>
  <c r="N489" i="32"/>
  <c r="J31" i="8"/>
  <c r="L466" i="32" s="1"/>
  <c r="N466" i="32"/>
  <c r="J43" i="8"/>
  <c r="L478" i="32" s="1"/>
  <c r="N478" i="32"/>
  <c r="J55" i="8"/>
  <c r="L490" i="32" s="1"/>
  <c r="N490" i="32"/>
  <c r="J32" i="8"/>
  <c r="L467" i="32" s="1"/>
  <c r="N467" i="32"/>
  <c r="J44" i="8"/>
  <c r="L479" i="32" s="1"/>
  <c r="N479" i="32"/>
  <c r="J56" i="8"/>
  <c r="L491" i="32" s="1"/>
  <c r="N491" i="32"/>
  <c r="J15" i="8"/>
  <c r="L450" i="32" s="1"/>
  <c r="J9" i="8"/>
  <c r="L444" i="32" s="1"/>
  <c r="J23" i="8"/>
  <c r="L458" i="32" s="1"/>
  <c r="J11" i="8"/>
  <c r="L446" i="32" s="1"/>
  <c r="J21" i="8"/>
  <c r="L456" i="32" s="1"/>
  <c r="J17" i="8"/>
  <c r="L452" i="32" s="1"/>
  <c r="J16" i="8"/>
  <c r="L451" i="32" s="1"/>
  <c r="J10" i="8"/>
  <c r="L445" i="32" s="1"/>
  <c r="J8" i="8"/>
  <c r="L443" i="32" s="1"/>
  <c r="J20" i="8"/>
  <c r="L455" i="32" s="1"/>
  <c r="J19" i="8"/>
  <c r="L454" i="32" s="1"/>
  <c r="J22" i="8"/>
  <c r="L457" i="32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389" i="32" l="1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L277" i="32"/>
  <c r="C333" i="32" l="1"/>
  <c r="D333" i="32"/>
  <c r="E333" i="32"/>
  <c r="G333" i="32"/>
  <c r="H333" i="32"/>
  <c r="I333" i="32"/>
  <c r="K333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F333" i="32"/>
  <c r="F396" i="32"/>
  <c r="F395" i="32"/>
  <c r="F391" i="32"/>
  <c r="F389" i="32"/>
  <c r="L388" i="32"/>
  <c r="F390" i="32"/>
  <c r="L387" i="32"/>
  <c r="L442" i="32"/>
  <c r="L497" i="32"/>
  <c r="L552" i="32"/>
  <c r="F225" i="32" l="1"/>
  <c r="F226" i="32"/>
  <c r="F170" i="32"/>
  <c r="F171" i="32"/>
  <c r="F113" i="32"/>
  <c r="F57" i="32"/>
  <c r="F169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K56" i="23"/>
  <c r="H5" i="23"/>
  <c r="E56" i="9"/>
  <c r="K55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15" i="9"/>
  <c r="N497" i="32"/>
  <c r="H5" i="9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33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J56" i="23" l="1"/>
  <c r="L601" i="32" s="1"/>
  <c r="N601" i="32"/>
  <c r="J57" i="23"/>
  <c r="L602" i="32" s="1"/>
  <c r="N602" i="32"/>
  <c r="J55" i="9"/>
  <c r="L545" i="32" s="1"/>
  <c r="N545" i="32"/>
  <c r="K13" i="31" a="1"/>
  <c r="L13" i="31" a="1"/>
  <c r="F234" i="32"/>
  <c r="L11" i="31" a="1"/>
  <c r="K11" i="31" a="1"/>
  <c r="K11" i="31" s="1"/>
  <c r="F177" i="32"/>
  <c r="K9" i="31" a="1"/>
  <c r="L9" i="31" a="1"/>
  <c r="L9" i="31" s="1"/>
  <c r="M9" i="31" s="1"/>
  <c r="K6" i="31" a="1"/>
  <c r="L6" i="31" a="1"/>
  <c r="L6" i="31" s="1"/>
  <c r="K8" i="31" a="1"/>
  <c r="L8" i="31" a="1"/>
  <c r="K14" i="31" a="1"/>
  <c r="K14" i="31" s="1"/>
  <c r="L14" i="31" a="1"/>
  <c r="U6" i="30"/>
  <c r="U7" i="30" s="1"/>
  <c r="L7" i="31" a="1"/>
  <c r="K7" i="31" a="1"/>
  <c r="L12" i="31" a="1"/>
  <c r="L12" i="31" s="1"/>
  <c r="K12" i="31" a="1"/>
  <c r="K12" i="31" s="1"/>
  <c r="N11" i="31" a="1"/>
  <c r="N11" i="31" s="1"/>
  <c r="O11" i="31" a="1"/>
  <c r="O11" i="31" s="1"/>
  <c r="F240" i="32"/>
  <c r="L11" i="31"/>
  <c r="F183" i="32"/>
  <c r="K9" i="31"/>
  <c r="N9" i="31" a="1"/>
  <c r="N9" i="31" s="1"/>
  <c r="O9" i="31" a="1"/>
  <c r="O9" i="31" s="1"/>
  <c r="L18" i="31" a="1"/>
  <c r="L18" i="31" s="1"/>
  <c r="K18" i="31" a="1"/>
  <c r="K18" i="31" s="1"/>
  <c r="M18" i="31" s="1"/>
  <c r="K17" i="31" a="1"/>
  <c r="K17" i="31" s="1"/>
  <c r="L17" i="31" a="1"/>
  <c r="L17" i="31" s="1"/>
  <c r="F409" i="32"/>
  <c r="L14" i="31"/>
  <c r="N14" i="31" a="1"/>
  <c r="N14" i="31" s="1"/>
  <c r="O14" i="31" a="1"/>
  <c r="O14" i="31" s="1"/>
  <c r="K13" i="31"/>
  <c r="L13" i="31"/>
  <c r="N13" i="31" a="1"/>
  <c r="N13" i="31" s="1"/>
  <c r="O13" i="31" a="1"/>
  <c r="O13" i="31" s="1"/>
  <c r="F285" i="32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M7" i="31" s="1"/>
  <c r="L7" i="31"/>
  <c r="N7" i="31" a="1"/>
  <c r="N7" i="31" s="1"/>
  <c r="O7" i="31" a="1"/>
  <c r="O7" i="31" s="1"/>
  <c r="F8" i="32"/>
  <c r="K6" i="31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J8" i="31"/>
  <c r="F399" i="32"/>
  <c r="F228" i="32"/>
  <c r="F397" i="32"/>
  <c r="F3" i="32"/>
  <c r="I10" i="31"/>
  <c r="F116" i="32"/>
  <c r="F227" i="32"/>
  <c r="N3" i="32"/>
  <c r="L3" i="32"/>
  <c r="N4" i="32"/>
  <c r="L4" i="32"/>
  <c r="J7" i="31"/>
  <c r="G7" i="31"/>
  <c r="G9" i="31"/>
  <c r="J12" i="31"/>
  <c r="F387" i="32"/>
  <c r="J18" i="31"/>
  <c r="N277" i="32"/>
  <c r="N552" i="32"/>
  <c r="N387" i="32"/>
  <c r="L15" i="31" l="1"/>
  <c r="N15" i="3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<sst xmlns="http://schemas.openxmlformats.org/spreadsheetml/2006/main" count="4734" uniqueCount="569">
  <si>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</si>
  <si>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</si>
  <si>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</si>
  <si>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</si>
  <si>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</si>
  <si>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</si>
  <si>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</si>
  <si>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</si>
  <si>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</si>
  <si>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</si>
  <si>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</si>
  <si>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</si>
  <si>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</si>
  <si>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</si>
  <si>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</si>
  <si>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</si>
  <si>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</si>
  <si>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</si>
  <si>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</si>
  <si>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</si>
  <si>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</si>
  <si>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</si>
  <si>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</si>
  <si>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</si>
  <si>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</si>
  <si>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</si>
  <si>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</si>
  <si>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</si>
  <si>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</si>
  <si>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</si>
  <si>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</si>
  <si>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</si>
  <si>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</si>
  <si>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</si>
  <si>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</si>
  <si>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</si>
  <si>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</si>
  <si>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</si>
  <si>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</si>
  <si>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</si>
  <si>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</si>
  <si>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</si>
  <si>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</si>
  <si>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</si>
  <si>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</si>
  <si>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</si>
  <si>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</si>
  <si>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</si>
  <si>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</si>
  <si>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</si>
  <si>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</si>
  <si>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</si>
  <si>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</si>
  <si>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</si>
  <si>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</si>
  <si>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</si>
  <si>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</si>
  <si>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</si>
  <si>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</si>
  <si>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</si>
  <si>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</si>
  <si>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</si>
  <si>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</si>
  <si>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</si>
  <si>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</si>
  <si>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</si>
  <si>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</si>
  <si>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</si>
  <si>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</si>
  <si>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</si>
  <si>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</si>
  <si>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</si>
  <si>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</si>
  <si>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</si>
  <si>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</si>
  <si>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</si>
  <si>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</si>
  <si>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</si>
  <si>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</si>
  <si>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</si>
  <si>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</si>
  <si>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</si>
  <si>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</si>
  <si>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</si>
  <si>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</si>
  <si>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</si>
  <si>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</si>
  <si>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</si>
  <si>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</si>
  <si>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</si>
  <si>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</si>
  <si>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</si>
  <si>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</si>
  <si>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</si>
  <si>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</si>
  <si>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</si>
  <si>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</si>
  <si>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</si>
  <si>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</si>
  <si>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</si>
  <si>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</si>
  <si>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</si>
  <si>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</si>
  <si>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</si>
  <si>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</si>
  <si>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</si>
  <si>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</si>
  <si>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</si>
  <si>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</si>
  <si>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</si>
  <si>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</si>
  <si>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</si>
  <si>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</si>
  <si>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</si>
  <si>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</si>
  <si>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</si>
  <si>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</si>
  <si>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</si>
  <si>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</si>
  <si>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</si>
  <si>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</si>
  <si>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</si>
  <si>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</si>
  <si>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</si>
  <si>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</si>
  <si>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</si>
  <si>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</si>
  <si>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</si>
  <si>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</si>
  <si>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</si>
  <si>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</si>
  <si>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</si>
  <si>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</si>
  <si>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</si>
  <si>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</si>
  <si>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</si>
  <si>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</si>
  <si>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</si>
  <si>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</si>
  <si>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</si>
  <si>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</si>
  <si>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</si>
  <si>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</si>
  <si>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</si>
  <si>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</si>
  <si>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</si>
  <si>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</si>
  <si>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</si>
  <si>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</si>
  <si>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</si>
  <si>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</si>
  <si>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</si>
  <si>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</si>
  <si>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</si>
  <si>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</si>
  <si>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</si>
  <si>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</si>
  <si>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</si>
  <si>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</si>
  <si>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</si>
  <si>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</si>
  <si>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</si>
  <si>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</si>
  <si>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</si>
  <si>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</si>
  <si>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</si>
  <si>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</si>
  <si>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</si>
  <si>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</si>
  <si>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</si>
  <si>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</si>
  <si>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</si>
  <si>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</si>
  <si>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</si>
  <si>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</si>
  <si>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</si>
  <si>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</si>
  <si>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</si>
  <si>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</si>
  <si>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</si>
  <si>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</si>
  <si>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</si>
  <si>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</si>
  <si>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</si>
  <si>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</si>
  <si>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</si>
  <si>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</si>
  <si>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</si>
  <si>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</si>
  <si>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</si>
  <si>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</si>
  <si>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</si>
  <si>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</si>
  <si>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</si>
  <si>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</si>
  <si>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</si>
  <si>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</si>
  <si>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</si>
  <si>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</si>
  <si>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</si>
  <si>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</si>
  <si>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</si>
  <si>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</si>
  <si>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</si>
  <si>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</si>
  <si>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</si>
  <si>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</si>
  <si>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</si>
  <si>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</si>
  <si>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</si>
  <si>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</si>
  <si>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</si>
  <si>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</si>
  <si>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</si>
  <si>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</si>
  <si>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</si>
  <si>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</si>
  <si>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</si>
  <si>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</si>
  <si>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</si>
  <si>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</si>
  <si>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</si>
  <si>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</si>
  <si>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</si>
  <si>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</si>
  <si>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</si>
  <si>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</si>
  <si>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</si>
  <si>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</si>
  <si>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</si>
  <si>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</si>
  <si>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</si>
  <si>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</si>
  <si>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</si>
  <si>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</si>
  <si>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</si>
  <si>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</si>
  <si>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</si>
  <si>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</si>
  <si>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</si>
  <si>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</si>
  <si>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</si>
  <si>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</si>
  <si>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</si>
  <si>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</si>
  <si>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</si>
  <si>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</si>
  <si>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</si>
  <si>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</si>
  <si>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</si>
  <si>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</si>
  <si>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</si>
  <si>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</si>
  <si>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</si>
  <si>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</si>
  <si>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</si>
  <si>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</si>
  <si>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</si>
  <si>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</si>
  <si>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</si>
  <si>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</si>
  <si>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</si>
  <si>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</si>
  <si>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</si>
  <si>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</si>
  <si>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</si>
  <si>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</si>
  <si>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</si>
  <si>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</si>
  <si>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</si>
  <si>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</si>
  <si>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</si>
  <si>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</si>
  <si>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</si>
  <si>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</si>
  <si>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</si>
  <si>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</si>
  <si>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</si>
  <si>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</si>
  <si>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</si>
  <si>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</si>
  <si>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</si>
  <si>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</si>
  <si>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</si>
  <si>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</si>
  <si>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</si>
  <si>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</si>
  <si>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</si>
  <si>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</si>
  <si>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</si>
  <si>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</si>
  <si>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</si>
  <si>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</si>
  <si>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</si>
  <si>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</si>
  <si>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</si>
  <si>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</si>
  <si>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</si>
  <si>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</si>
  <si>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</si>
  <si>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</si>
  <si>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</si>
  <si>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</si>
  <si>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</si>
  <si>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</si>
  <si>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</si>
  <si>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</si>
  <si>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</si>
  <si>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</si>
  <si>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</si>
  <si>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</si>
  <si>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</si>
  <si>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</si>
  <si>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</si>
  <si>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</si>
  <si>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</si>
  <si>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</si>
  <si>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</si>
  <si>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</si>
  <si>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</si>
  <si>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</si>
  <si>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</si>
  <si>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</si>
  <si>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</si>
  <si>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</si>
  <si>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</si>
  <si>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</si>
  <si>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</si>
  <si>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</si>
  <si>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</si>
  <si>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</si>
  <si>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</si>
  <si>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</si>
  <si>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</si>
  <si>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</si>
  <si>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</si>
  <si>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</si>
  <si>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</si>
  <si>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</si>
  <si>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</si>
  <si>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</si>
  <si>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</si>
  <si>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</si>
  <si>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</si>
  <si>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</si>
  <si>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</si>
  <si>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</si>
  <si>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</si>
  <si>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</si>
  <si>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</si>
  <si>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</si>
  <si>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</si>
  <si>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</si>
  <si>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</si>
  <si>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</si>
  <si>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</si>
  <si>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</si>
  <si>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</si>
  <si>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</si>
  <si>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</si>
  <si>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</si>
  <si>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</si>
  <si>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</si>
  <si>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</si>
  <si>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</si>
  <si>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</si>
  <si>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</si>
  <si>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</si>
  <si>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</si>
  <si>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</si>
  <si>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</si>
  <si>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</si>
  <si>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</si>
  <si>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</si>
  <si>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</si>
  <si>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</si>
  <si>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</si>
  <si>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</si>
  <si>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</si>
  <si>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</si>
  <si>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</si>
  <si>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</si>
  <si>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</si>
  <si>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</si>
  <si>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</si>
  <si>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</si>
  <si>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</si>
  <si>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</si>
  <si>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</si>
  <si>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</si>
  <si>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</si>
  <si>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</si>
  <si>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</si>
  <si>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</si>
  <si>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</si>
  <si>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</si>
  <si>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</si>
  <si>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</si>
  <si>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</si>
  <si>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</si>
  <si>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</si>
  <si>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</si>
  <si>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</si>
  <si>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</si>
  <si>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</si>
  <si>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</si>
  <si>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</si>
  <si>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</si>
  <si>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</si>
  <si>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</si>
  <si>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</si>
  <si>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</si>
  <si>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</si>
  <si>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</si>
  <si>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</si>
  <si>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</si>
  <si>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</si>
  <si>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</si>
  <si>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</si>
  <si>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</si>
  <si>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</si>
  <si>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</si>
  <si>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</si>
  <si>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</si>
  <si>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</si>
  <si>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</si>
  <si>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</si>
  <si>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</si>
  <si>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</si>
  <si>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</si>
  <si>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</si>
  <si>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</si>
  <si>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</si>
  <si>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</si>
  <si>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</si>
  <si>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</si>
  <si>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</si>
  <si>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</si>
  <si>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</si>
  <si>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</si>
  <si>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</si>
  <si>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</si>
  <si>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</si>
  <si>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</si>
  <si>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</si>
  <si>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</si>
  <si>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</si>
  <si>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</si>
  <si>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</si>
  <si>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</si>
  <si>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</si>
  <si>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</si>
  <si>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</si>
  <si>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</si>
  <si>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</si>
  <si>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</si>
  <si>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</si>
  <si>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</si>
  <si>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</si>
  <si>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</si>
  <si>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</si>
  <si>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</si>
  <si>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</si>
  <si>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</si>
  <si>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</si>
  <si>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</si>
  <si>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</si>
  <si>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</si>
  <si>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</si>
  <si>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</si>
  <si>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</si>
  <si>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</si>
  <si>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</si>
  <si>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</si>
  <si>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</si>
  <si>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</si>
  <si>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</si>
  <si>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</si>
  <si>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</si>
  <si>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</si>
  <si>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</si>
  <si>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</si>
  <si>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</si>
  <si>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</si>
  <si>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</si>
  <si>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</si>
  <si>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</si>
  <si>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</si>
  <si>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</si>
  <si>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</si>
  <si>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</si>
  <si>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</si>
  <si>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</si>
  <si>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</si>
  <si>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</si>
  <si>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</si>
  <si>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</si>
  <si>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</si>
  <si>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</si>
  <si>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</si>
  <si>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</si>
  <si>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</si>
  <si>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</si>
  <si>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</si>
  <si>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</si>
  <si>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</si>
  <si>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</si>
  <si>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</si>
  <si>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</si>
  <si>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</si>
  <si>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</si>
  <si>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</si>
  <si>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</si>
  <si>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</si>
  <si>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</si>
  <si>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</si>
  <si>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</si>
  <si>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</si>
  <si>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</si>
  <si>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</si>
  <si>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</si>
  <si>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</si>
  <si>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</si>
  <si>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</si>
  <si>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</si>
  <si>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</si>
  <si>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</si>
  <si>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</si>
  <si>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</si>
  <si>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</si>
  <si>
    <t>TE 19/05 TR 27/02</t>
  </si>
  <si>
    <t xml:space="preserve">Continuidade de Estudos </t>
  </si>
  <si>
    <t>TE 29/05 TR 27/02</t>
  </si>
  <si>
    <t>TE 29/05 TR 28/02 INCLUSÃO</t>
  </si>
  <si>
    <t>Continuidade de Estudos</t>
  </si>
  <si>
    <t>TE 29/05 TR 25/02</t>
  </si>
  <si>
    <t>Danielle</t>
  </si>
  <si>
    <t>RYAN ISAQUE SANTA ANNA DOS SANTOS</t>
  </si>
  <si>
    <t>00096274808</t>
  </si>
  <si>
    <t>52136564X</t>
  </si>
  <si>
    <t>29043550X</t>
  </si>
  <si>
    <t>06344393750</t>
  </si>
  <si>
    <t>não tem</t>
  </si>
  <si>
    <t>02527331424</t>
  </si>
  <si>
    <t>09730611548</t>
  </si>
  <si>
    <t>50065763831</t>
  </si>
  <si>
    <t>03368695843</t>
  </si>
  <si>
    <t>58190215841</t>
  </si>
  <si>
    <t>NÃO TEM</t>
  </si>
  <si>
    <t>28199621818</t>
  </si>
  <si>
    <t>50406265844</t>
  </si>
  <si>
    <t>51974679837</t>
  </si>
  <si>
    <t>40482624833</t>
  </si>
  <si>
    <t>06415231731</t>
  </si>
  <si>
    <t>42897870885</t>
  </si>
  <si>
    <t>56317839832</t>
  </si>
  <si>
    <t>52481561813</t>
  </si>
  <si>
    <t>25674549850</t>
  </si>
  <si>
    <t>43914244879</t>
  </si>
  <si>
    <t>59743527850</t>
  </si>
  <si>
    <t>49390162858</t>
  </si>
  <si>
    <t>50217635806</t>
  </si>
  <si>
    <t>33465483847</t>
  </si>
  <si>
    <t>03366054476</t>
  </si>
  <si>
    <t>32297444893</t>
  </si>
  <si>
    <t>14895893847</t>
  </si>
  <si>
    <t>45310421823</t>
  </si>
  <si>
    <t>15912946819</t>
  </si>
  <si>
    <t>46406559835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</si>
</sst>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71" formatCode="_-* #,##0.00_-;\-* #,##0.00_-;_-* &quot;-&quot;??_-;_-@_-"/>
  </numFmts>
  <fonts count="8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13"/>
      <color indexed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42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638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0" xfId="0" applyFill="1" applyAlignment="1">
      <alignment horizontal="center"/>
    </xf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18" fillId="0" borderId="4" xfId="0" applyNumberFormat="1" applyFont="1" applyFill="1" applyBorder="1" applyAlignment="1">
      <alignment shrinkToFit="1"/>
    </xf>
    <xf numFmtId="0" fontId="0" fillId="0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19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0" fillId="0" borderId="5" xfId="0" applyFill="1" applyBorder="1" applyAlignment="1">
      <alignment horizontal="center"/>
    </xf>
    <xf numFmtId="0" fontId="0" fillId="20" borderId="4" xfId="0" applyFill="1" applyBorder="1" applyAlignment="1">
      <alignment horizontal="right"/>
    </xf>
    <xf numFmtId="0" fontId="18" fillId="20" borderId="4" xfId="0" applyFont="1" applyFill="1" applyBorder="1" applyAlignment="1">
      <alignment horizontal="center" vertical="center"/>
    </xf>
    <xf numFmtId="0" fontId="20" fillId="20" borderId="4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shrinkToFit="1"/>
    </xf>
    <xf numFmtId="0" fontId="18" fillId="20" borderId="4" xfId="0" applyFont="1" applyFill="1" applyBorder="1" applyAlignment="1">
      <alignment shrinkToFit="1"/>
    </xf>
    <xf numFmtId="14" fontId="18" fillId="20" borderId="4" xfId="0" applyNumberFormat="1" applyFont="1" applyFill="1" applyBorder="1" applyAlignment="1">
      <alignment shrinkToFit="1"/>
    </xf>
    <xf numFmtId="0" fontId="0" fillId="20" borderId="4" xfId="0" applyNumberFormat="1" applyFill="1" applyBorder="1"/>
    <xf numFmtId="1" fontId="18" fillId="20" borderId="4" xfId="0" applyNumberFormat="1" applyFont="1" applyFill="1" applyBorder="1" applyAlignment="1">
      <alignment shrinkToFit="1"/>
    </xf>
    <xf numFmtId="0" fontId="0" fillId="20" borderId="0" xfId="0" applyFill="1" applyAlignment="1">
      <alignment horizontal="center"/>
    </xf>
    <xf numFmtId="0" fontId="0" fillId="20" borderId="0" xfId="0" quotePrefix="1" applyFill="1"/>
    <xf numFmtId="0" fontId="0" fillId="20" borderId="4" xfId="0" applyFill="1" applyBorder="1" applyAlignment="1">
      <alignment horizontal="center"/>
    </xf>
    <xf numFmtId="0" fontId="0" fillId="20" borderId="4" xfId="0" applyFill="1" applyBorder="1"/>
    <xf numFmtId="0" fontId="1" fillId="20" borderId="43" xfId="1" applyFont="1" applyFill="1" applyBorder="1" applyAlignment="1" applyProtection="1">
      <alignment horizontal="center"/>
      <protection hidden="1"/>
    </xf>
    <xf numFmtId="0" fontId="76" fillId="20" borderId="0" xfId="0" applyFont="1" applyFill="1" applyAlignment="1">
      <alignment horizontal="center"/>
    </xf>
    <xf numFmtId="3" fontId="18" fillId="20" borderId="4" xfId="0" applyNumberFormat="1" applyFont="1" applyFill="1" applyBorder="1" applyAlignment="1">
      <alignment shrinkToFit="1"/>
    </xf>
    <xf numFmtId="3" fontId="0" fillId="20" borderId="4" xfId="0" applyNumberFormat="1" applyFill="1" applyBorder="1"/>
    <xf numFmtId="0" fontId="0" fillId="20" borderId="41" xfId="0" applyFill="1" applyBorder="1" applyAlignment="1">
      <alignment horizontal="right"/>
    </xf>
    <xf numFmtId="0" fontId="18" fillId="20" borderId="34" xfId="0" applyFont="1" applyFill="1" applyBorder="1" applyAlignment="1">
      <alignment horizontal="center" vertical="center"/>
    </xf>
    <xf numFmtId="0" fontId="20" fillId="20" borderId="34" xfId="0" applyNumberFormat="1" applyFont="1" applyFill="1" applyBorder="1" applyAlignment="1">
      <alignment horizontal="center" vertical="center"/>
    </xf>
    <xf numFmtId="0" fontId="18" fillId="20" borderId="34" xfId="0" applyNumberFormat="1" applyFont="1" applyFill="1" applyBorder="1" applyAlignment="1">
      <alignment shrinkToFit="1"/>
    </xf>
    <xf numFmtId="0" fontId="18" fillId="20" borderId="34" xfId="0" applyFont="1" applyFill="1" applyBorder="1" applyAlignment="1">
      <alignment shrinkToFit="1"/>
    </xf>
    <xf numFmtId="14" fontId="18" fillId="20" borderId="34" xfId="0" applyNumberFormat="1" applyFont="1" applyFill="1" applyBorder="1" applyAlignment="1">
      <alignment shrinkToFit="1"/>
    </xf>
    <xf numFmtId="0" fontId="0" fillId="20" borderId="34" xfId="0" applyNumberFormat="1" applyFill="1" applyBorder="1"/>
    <xf numFmtId="0" fontId="0" fillId="20" borderId="42" xfId="0" applyFill="1" applyBorder="1" applyAlignment="1">
      <alignment horizontal="center"/>
    </xf>
    <xf numFmtId="0" fontId="0" fillId="20" borderId="42" xfId="0" quotePrefix="1" applyFill="1" applyBorder="1"/>
    <xf numFmtId="0" fontId="0" fillId="20" borderId="34" xfId="0" applyFill="1" applyBorder="1" applyAlignment="1">
      <alignment horizontal="center"/>
    </xf>
    <xf numFmtId="0" fontId="0" fillId="20" borderId="34" xfId="0" applyFill="1" applyBorder="1"/>
    <xf numFmtId="0" fontId="0" fillId="20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0" fillId="0" borderId="0" xfId="0" quotePrefix="1" applyFill="1"/>
    <xf numFmtId="0" fontId="0" fillId="0" borderId="4" xfId="0" applyFill="1" applyBorder="1" applyAlignment="1">
      <alignment horizontal="right"/>
    </xf>
    <xf numFmtId="0" fontId="8" fillId="0" borderId="17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shrinkToFit="1"/>
    </xf>
    <xf numFmtId="0" fontId="8" fillId="0" borderId="18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14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shrinkToFit="1"/>
    </xf>
    <xf numFmtId="0" fontId="8" fillId="0" borderId="34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horizontal="center" shrinkToFit="1"/>
    </xf>
    <xf numFmtId="0" fontId="8" fillId="0" borderId="35" xfId="0" applyNumberFormat="1" applyFont="1" applyFill="1" applyBorder="1" applyAlignment="1">
      <alignment horizontal="center" vertical="center" shrinkToFit="1"/>
    </xf>
    <xf numFmtId="0" fontId="8" fillId="0" borderId="8" xfId="0" applyNumberFormat="1" applyFont="1" applyFill="1" applyBorder="1" applyAlignment="1">
      <alignment horizontal="center" shrinkToFit="1"/>
    </xf>
    <xf numFmtId="0" fontId="83" fillId="0" borderId="4" xfId="1" applyFont="1" applyFill="1" applyBorder="1" applyAlignment="1" applyProtection="1">
      <alignment horizontal="center" vertical="center" shrinkToFit="1"/>
      <protection locked="0" hidden="1"/>
    </xf>
    <xf numFmtId="0" fontId="83" fillId="0" borderId="19" xfId="1" applyFont="1" applyFill="1" applyBorder="1" applyAlignment="1" applyProtection="1">
      <alignment horizontal="center" vertical="center" shrinkToFit="1"/>
      <protection locked="0" hidden="1"/>
    </xf>
    <xf numFmtId="0" fontId="83" fillId="0" borderId="4" xfId="1" applyFont="1" applyFill="1" applyBorder="1" applyAlignment="1" applyProtection="1">
      <alignment horizontal="center"/>
      <protection locked="0" hidden="1"/>
    </xf>
    <xf numFmtId="0" fontId="83" fillId="0" borderId="43" xfId="1" applyFont="1" applyFill="1" applyBorder="1" applyAlignment="1" applyProtection="1">
      <alignment horizontal="center" vertical="center" shrinkToFit="1"/>
      <protection locked="0" hidden="1"/>
    </xf>
    <xf numFmtId="0" fontId="86" fillId="0" borderId="43" xfId="1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0" fillId="0" borderId="5" xfId="0" applyFill="1" applyBorder="1" applyAlignment="1">
      <alignment horizontal="right"/>
    </xf>
    <xf numFmtId="0" fontId="18" fillId="0" borderId="5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right"/>
    </xf>
    <xf numFmtId="0" fontId="18" fillId="0" borderId="2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shrinkToFit="1"/>
    </xf>
    <xf numFmtId="0" fontId="0" fillId="0" borderId="4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shrinkToFit="1"/>
    </xf>
    <xf numFmtId="0" fontId="0" fillId="0" borderId="4" xfId="0" applyNumberFormat="1" applyFont="1" applyFill="1" applyBorder="1" applyAlignment="1">
      <alignment horizontal="center" shrinkToFit="1"/>
    </xf>
    <xf numFmtId="0" fontId="0" fillId="0" borderId="4" xfId="0" applyNumberFormat="1" applyFont="1" applyFill="1" applyBorder="1"/>
    <xf numFmtId="0" fontId="0" fillId="20" borderId="0" xfId="0" applyFill="1"/>
    <xf numFmtId="0" fontId="27" fillId="19" borderId="19" xfId="1" applyFont="1" applyFill="1" applyBorder="1" applyProtection="1">
      <protection locked="0" hidden="1"/>
    </xf>
    <xf numFmtId="0" fontId="27" fillId="19" borderId="19" xfId="1" applyFont="1" applyFill="1" applyBorder="1" applyAlignment="1" applyProtection="1">
      <alignment horizontal="center"/>
      <protection locked="0" hidden="1"/>
    </xf>
    <xf numFmtId="0" fontId="59" fillId="0" borderId="4" xfId="0" applyFont="1" applyBorder="1" applyAlignment="1">
      <alignment vertical="center"/>
    </xf>
    <xf numFmtId="0" fontId="61" fillId="0" borderId="4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88" fillId="0" borderId="4" xfId="0" applyFont="1" applyBorder="1"/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18" fillId="0" borderId="4" xfId="0" quotePrefix="1" applyFont="1" applyBorder="1" applyAlignment="1">
      <alignment horizontal="center" vertical="center"/>
    </xf>
    <xf numFmtId="0" fontId="25" fillId="0" borderId="4" xfId="0" quotePrefix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</cellXfs>
  <cellStyles count="1423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45 2" xfId="1402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2 2" xfId="1419"/>
    <cellStyle name="Separador de milhares 2 2 2 3" xfId="1108"/>
    <cellStyle name="Separador de milhares 2 2 2 3 2" xfId="1409"/>
    <cellStyle name="Separador de milhares 2 2 2 4" xfId="1398"/>
    <cellStyle name="Separador de milhares 2 2 3" xfId="1103"/>
    <cellStyle name="Separador de milhares 2 2 3 2" xfId="1387"/>
    <cellStyle name="Separador de milhares 2 2 3 2 2" xfId="1414"/>
    <cellStyle name="Separador de milhares 2 2 3 3" xfId="1404"/>
    <cellStyle name="Separador de milhares 2 3" xfId="953"/>
    <cellStyle name="Separador de milhares 2 3 2" xfId="958"/>
    <cellStyle name="Separador de milhares 2 3 2 2" xfId="1393"/>
    <cellStyle name="Separador de milhares 2 3 2 2 2" xfId="1420"/>
    <cellStyle name="Separador de milhares 2 3 2 3" xfId="1109"/>
    <cellStyle name="Separador de milhares 2 3 2 3 2" xfId="1410"/>
    <cellStyle name="Separador de milhares 2 3 2 4" xfId="1399"/>
    <cellStyle name="Separador de milhares 2 3 3" xfId="1104"/>
    <cellStyle name="Separador de milhares 2 3 3 2" xfId="1388"/>
    <cellStyle name="Separador de milhares 2 3 3 2 2" xfId="1415"/>
    <cellStyle name="Separador de milhares 2 3 3 3" xfId="1405"/>
    <cellStyle name="Separador de milhares 2 4" xfId="954"/>
    <cellStyle name="Separador de milhares 2 4 2" xfId="959"/>
    <cellStyle name="Separador de milhares 2 4 2 2" xfId="1394"/>
    <cellStyle name="Separador de milhares 2 4 2 2 2" xfId="1421"/>
    <cellStyle name="Separador de milhares 2 4 2 3" xfId="1110"/>
    <cellStyle name="Separador de milhares 2 4 2 3 2" xfId="1411"/>
    <cellStyle name="Separador de milhares 2 4 2 4" xfId="1400"/>
    <cellStyle name="Separador de milhares 2 4 3" xfId="1105"/>
    <cellStyle name="Separador de milhares 2 4 3 2" xfId="1389"/>
    <cellStyle name="Separador de milhares 2 4 3 2 2" xfId="1416"/>
    <cellStyle name="Separador de milhares 2 4 3 3" xfId="1406"/>
    <cellStyle name="Separador de milhares 2 5" xfId="956"/>
    <cellStyle name="Separador de milhares 2 5 2" xfId="1391"/>
    <cellStyle name="Separador de milhares 2 5 2 2" xfId="1418"/>
    <cellStyle name="Separador de milhares 2 5 3" xfId="1107"/>
    <cellStyle name="Separador de milhares 2 5 3 2" xfId="1408"/>
    <cellStyle name="Separador de milhares 2 5 4" xfId="1397"/>
    <cellStyle name="Separador de milhares 2 6" xfId="1102"/>
    <cellStyle name="Separador de milhares 2 6 2" xfId="1386"/>
    <cellStyle name="Separador de milhares 2 6 2 2" xfId="1413"/>
    <cellStyle name="Separador de milhares 2 6 3" xfId="1403"/>
    <cellStyle name="Separador de milhares 3" xfId="955"/>
    <cellStyle name="Separador de milhares 3 2" xfId="960"/>
    <cellStyle name="Separador de milhares 3 2 2" xfId="1395"/>
    <cellStyle name="Separador de milhares 3 2 2 2" xfId="1422"/>
    <cellStyle name="Separador de milhares 3 2 3" xfId="1111"/>
    <cellStyle name="Separador de milhares 3 2 3 2" xfId="1412"/>
    <cellStyle name="Separador de milhares 3 2 4" xfId="1401"/>
    <cellStyle name="Separador de milhares 3 3" xfId="1106"/>
    <cellStyle name="Separador de milhares 3 3 2" xfId="1390"/>
    <cellStyle name="Separador de milhares 3 3 2 2" xfId="1417"/>
    <cellStyle name="Separador de milhares 3 3 3" xfId="1407"/>
  </cellStyles>
  <dxfs count="398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 refreshError="1"/>
      <sheetData sheetId="1" refreshError="1"/>
      <sheetData sheetId="2" refreshError="1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 refreshError="1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 refreshError="1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 refreshError="1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 refreshError="1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 refreshError="1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 refreshError="1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 refreshError="1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 refreshError="1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 refreshError="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 refreshError="1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85" zoomScaleNormal="85" zoomScaleSheetLayoutView="85" workbookViewId="0">
      <pane xSplit="2" ySplit="1" topLeftCell="C550" activePane="bottomRight" state="frozen"/>
      <selection activeCell="B7" sqref="B7"/>
      <selection pane="topRight" activeCell="B7" sqref="B7"/>
      <selection pane="bottomLeft" activeCell="B7" sqref="B7"/>
      <selection pane="bottomRight" activeCell="C572" sqref="C572"/>
    </sheetView>
  </sheetViews>
  <sheetFormatPr defaultRowHeight="15" x14ac:dyDescent="0.25"/>
  <cols>
    <col min="1" max="1" width="13.42578125" style="543" bestFit="1" customWidth="1"/>
    <col min="2" max="2" width="5" style="567" customWidth="1"/>
    <col min="3" max="3" width="8.140625" style="567" customWidth="1"/>
    <col min="4" max="4" width="38.28515625" style="568" customWidth="1"/>
    <col min="5" max="5" width="3" style="569" customWidth="1"/>
    <col min="6" max="6" width="4.7109375" style="569" customWidth="1"/>
    <col min="7" max="7" width="13" style="570" customWidth="1"/>
    <col min="8" max="8" width="13.140625" style="571" customWidth="1"/>
    <col min="9" max="9" width="15.85546875" style="572" customWidth="1"/>
    <col min="10" max="10" width="15.42578125" style="571" hidden="1" customWidth="1"/>
    <col min="11" max="11" width="17.42578125" style="568" customWidth="1"/>
    <col min="12" max="12" width="14.42578125" style="572" customWidth="1"/>
    <col min="13" max="13" width="14" style="573" hidden="1" customWidth="1"/>
    <col min="14" max="14" width="8" style="573" customWidth="1"/>
    <col min="15" max="15" width="30.7109375" style="574" customWidth="1"/>
    <col min="16" max="16" width="15" style="562" bestFit="1" customWidth="1"/>
    <col min="17" max="17" width="30.85546875" style="562" customWidth="1"/>
    <col min="18" max="18" width="9.140625" style="485"/>
    <col min="19" max="19" width="15.7109375" style="485" bestFit="1" customWidth="1"/>
    <col min="20" max="20" width="20.140625" style="485" bestFit="1" customWidth="1"/>
    <col min="21" max="21" width="14.42578125" style="485" bestFit="1" customWidth="1"/>
    <col min="22" max="22" width="16" style="485" bestFit="1" customWidth="1"/>
    <col min="23" max="23" width="19.140625" style="485" customWidth="1"/>
    <col min="24" max="24" width="12.5703125" style="485" bestFit="1" customWidth="1"/>
    <col min="25" max="25" width="17.140625" style="485" bestFit="1" customWidth="1"/>
    <col min="26" max="26" width="11.140625" style="562" bestFit="1" customWidth="1"/>
    <col min="27" max="27" width="28.85546875" style="562" bestFit="1" customWidth="1"/>
    <col min="28" max="28" width="12.5703125" style="508" bestFit="1" customWidth="1"/>
    <col min="29" max="29" width="32.42578125" style="508" bestFit="1" customWidth="1"/>
    <col min="30" max="16384" width="9.140625" style="562"/>
  </cols>
  <sheetData>
    <row r="1" spans="1:29" s="253" customFormat="1" ht="16.5" thickBot="1" x14ac:dyDescent="0.3">
      <c r="A1" s="544" t="s">
        <v>37</v>
      </c>
      <c r="B1" s="545" t="s">
        <v>7</v>
      </c>
      <c r="C1" s="546" t="s">
        <v>8</v>
      </c>
      <c r="D1" s="547" t="s">
        <v>9</v>
      </c>
      <c r="E1" s="548" t="s">
        <v>10</v>
      </c>
      <c r="F1" s="549" t="s">
        <v>11</v>
      </c>
      <c r="G1" s="550" t="s">
        <v>12</v>
      </c>
      <c r="H1" s="551" t="s">
        <v>13</v>
      </c>
      <c r="I1" s="552" t="s">
        <v>14</v>
      </c>
      <c r="J1" s="553" t="s">
        <v>117</v>
      </c>
      <c r="K1" s="554" t="s">
        <v>15</v>
      </c>
      <c r="L1" s="555" t="s">
        <v>28</v>
      </c>
      <c r="M1" s="556" t="s">
        <v>118</v>
      </c>
      <c r="N1" s="556" t="s">
        <v>36</v>
      </c>
      <c r="O1" s="556" t="s">
        <v>119</v>
      </c>
      <c r="P1" s="253" t="s">
        <v>121</v>
      </c>
      <c r="Q1" s="253" t="s">
        <v>123</v>
      </c>
      <c r="R1" s="557" t="s">
        <v>6</v>
      </c>
      <c r="S1" s="557" t="s">
        <v>460</v>
      </c>
      <c r="T1" s="557" t="s">
        <v>461</v>
      </c>
      <c r="U1" s="557" t="s">
        <v>462</v>
      </c>
      <c r="V1" s="557" t="s">
        <v>463</v>
      </c>
      <c r="W1" s="557" t="s">
        <v>464</v>
      </c>
      <c r="X1" s="557" t="s">
        <v>465</v>
      </c>
      <c r="Y1" s="557" t="s">
        <v>466</v>
      </c>
      <c r="Z1" s="558" t="s">
        <v>485</v>
      </c>
      <c r="AA1" s="559" t="s">
        <v>486</v>
      </c>
      <c r="AB1" s="560" t="s">
        <v>499</v>
      </c>
      <c r="AC1" s="561" t="s">
        <v>500</v>
      </c>
    </row>
    <row r="2" spans="1:29" s="575" customFormat="1" ht="15.75" x14ac:dyDescent="0.25">
      <c r="A2" s="510" t="str">
        <f>RIGHT('[1]1ª'!$A$5:$D$5,12)</f>
        <v>1ª SÉRIE E.F</v>
      </c>
      <c r="B2" s="511">
        <v>1</v>
      </c>
      <c r="C2" s="512">
        <f>'1ª'!$B7</f>
        <v>18704</v>
      </c>
      <c r="D2" s="513" t="str">
        <f>'1ª'!$C7</f>
        <v>CICERO ALVES DA SILVA</v>
      </c>
      <c r="E2" s="514" t="str">
        <f>'1ª'!$D7</f>
        <v>M</v>
      </c>
      <c r="F2" s="514" t="str">
        <f>'1ª'!$E7</f>
        <v>MA</v>
      </c>
      <c r="G2" s="515">
        <f>'1ª'!$F7</f>
        <v>20498</v>
      </c>
      <c r="H2" s="513">
        <f>'1ª'!$G7</f>
        <v>0</v>
      </c>
      <c r="I2" s="513" t="str">
        <f>'1ª'!$H7</f>
        <v>28085145-5</v>
      </c>
      <c r="J2" s="513"/>
      <c r="K2" s="513" t="str">
        <f>'1ª'!$I7</f>
        <v>TR 22/01</v>
      </c>
      <c r="L2" s="513" t="str">
        <f ca="1">'1ª'!$J7</f>
        <v>DISP.IDADE</v>
      </c>
      <c r="M2" s="513"/>
      <c r="N2" s="513">
        <f ca="1">'1ª'!$K7</f>
        <v>69</v>
      </c>
      <c r="O2" s="513"/>
      <c r="P2" s="523" t="s">
        <v>122</v>
      </c>
      <c r="Q2" s="519" t="s">
        <v>306</v>
      </c>
      <c r="R2" s="520" t="str">
        <f>'1ª'!L7</f>
        <v>Não</v>
      </c>
      <c r="S2" s="520" t="str">
        <f>'1ª'!M7</f>
        <v>Eliane</v>
      </c>
      <c r="T2" s="520" t="str">
        <f>'1ª'!N7</f>
        <v>-</v>
      </c>
      <c r="U2" s="520" t="str">
        <f>'1ª'!O7</f>
        <v>-</v>
      </c>
      <c r="V2" s="520" t="str">
        <f>'1ª'!P7</f>
        <v>-</v>
      </c>
      <c r="W2" s="520" t="str">
        <f>'1ª'!Q7</f>
        <v>-</v>
      </c>
      <c r="X2" s="520" t="str">
        <f>'1ª'!R7</f>
        <v>-</v>
      </c>
      <c r="Y2" s="520" t="str">
        <f>'1ª'!S7</f>
        <v>-</v>
      </c>
      <c r="Z2" s="521">
        <f>'1ª'!T7</f>
        <v>0</v>
      </c>
      <c r="AA2" s="521">
        <f>'1ª'!U7</f>
        <v>0</v>
      </c>
      <c r="AB2" s="522" t="s">
        <v>502</v>
      </c>
      <c r="AC2" s="522"/>
    </row>
    <row r="3" spans="1:29" ht="15.75" x14ac:dyDescent="0.25">
      <c r="A3" s="543" t="str">
        <f>RIGHT('[1]1ª'!$A$5:$D$5,12)</f>
        <v>1ª SÉRIE E.F</v>
      </c>
      <c r="B3" s="120">
        <v>2</v>
      </c>
      <c r="C3" s="248">
        <f>'1ª'!$B8</f>
        <v>17553</v>
      </c>
      <c r="D3" s="430" t="str">
        <f>'1ª'!$C8</f>
        <v>CLAUDINHO MARTINS DE CARVALHO</v>
      </c>
      <c r="E3" s="249" t="str">
        <f>'1ª'!$D8</f>
        <v>M</v>
      </c>
      <c r="F3" s="249" t="str">
        <f>'1ª'!$E8</f>
        <v>MA</v>
      </c>
      <c r="G3" s="250">
        <f>'1ª'!$F8</f>
        <v>31076</v>
      </c>
      <c r="H3" s="430">
        <f>'1ª'!$G8</f>
        <v>0</v>
      </c>
      <c r="I3" s="430" t="str">
        <f>'1ª'!$H8</f>
        <v>67153659-X</v>
      </c>
      <c r="J3" s="430"/>
      <c r="K3" s="430" t="str">
        <f>'1ª'!$I8</f>
        <v>TR 03/02</v>
      </c>
      <c r="L3" s="430" t="str">
        <f ca="1">'1ª'!$J8</f>
        <v>DISP.IDADE</v>
      </c>
      <c r="M3" s="430"/>
      <c r="N3" s="430">
        <f ca="1">'1ª'!$K8</f>
        <v>40</v>
      </c>
      <c r="O3" s="430"/>
      <c r="P3" s="253" t="s">
        <v>122</v>
      </c>
      <c r="Q3" s="562" t="s">
        <v>306</v>
      </c>
      <c r="R3" s="485" t="str">
        <f>'1ª'!L8</f>
        <v>Não</v>
      </c>
      <c r="S3" s="485" t="str">
        <f>'1ª'!M8</f>
        <v>Eliane</v>
      </c>
      <c r="T3" s="485" t="str">
        <f>'1ª'!N8</f>
        <v>-</v>
      </c>
      <c r="U3" s="485" t="str">
        <f>'1ª'!O8</f>
        <v>-</v>
      </c>
      <c r="V3" s="485" t="str">
        <f>'1ª'!P8</f>
        <v>-</v>
      </c>
      <c r="W3" s="485" t="str">
        <f>'1ª'!Q8</f>
        <v>-</v>
      </c>
      <c r="X3" s="485" t="str">
        <f>'1ª'!R8</f>
        <v>-</v>
      </c>
      <c r="Y3" s="485" t="str">
        <f>'1ª'!S8</f>
        <v>-</v>
      </c>
      <c r="Z3" s="486">
        <f>'1ª'!T8</f>
        <v>0</v>
      </c>
      <c r="AA3" s="486">
        <f>'1ª'!U8</f>
        <v>0</v>
      </c>
      <c r="AB3" s="507" t="s">
        <v>502</v>
      </c>
      <c r="AC3" s="507"/>
    </row>
    <row r="4" spans="1:29" ht="15.75" x14ac:dyDescent="0.25">
      <c r="A4" s="543" t="str">
        <f>RIGHT('[1]1ª'!$A$5:$D$5,12)</f>
        <v>1ª SÉRIE E.F</v>
      </c>
      <c r="B4" s="120">
        <v>3</v>
      </c>
      <c r="C4" s="248">
        <f>'1ª'!$B9</f>
        <v>18834</v>
      </c>
      <c r="D4" s="430" t="str">
        <f>'1ª'!$C9</f>
        <v>ELISANGELA DA SILVA SIMOES</v>
      </c>
      <c r="E4" s="249" t="str">
        <f>'1ª'!$D9</f>
        <v>F</v>
      </c>
      <c r="F4" s="249" t="str">
        <f>'1ª'!$E9</f>
        <v>TE</v>
      </c>
      <c r="G4" s="250">
        <f>'1ª'!$F9</f>
        <v>29038</v>
      </c>
      <c r="H4" s="430">
        <f>'1ª'!$G9</f>
        <v>0</v>
      </c>
      <c r="I4" s="430">
        <f>'1ª'!$H9</f>
        <v>0</v>
      </c>
      <c r="J4" s="430"/>
      <c r="K4" s="430" t="str">
        <f>'1ª'!$I9</f>
        <v>TE RECL P/ 4ª TR 26/02</v>
      </c>
      <c r="L4" s="430" t="str">
        <f ca="1">'1ª'!$J9</f>
        <v>DISP.IDADE</v>
      </c>
      <c r="M4" s="430"/>
      <c r="N4" s="430">
        <f ca="1">'1ª'!$K9</f>
        <v>45</v>
      </c>
      <c r="O4" s="430"/>
      <c r="P4" s="253" t="s">
        <v>122</v>
      </c>
      <c r="Q4" s="562" t="s">
        <v>306</v>
      </c>
      <c r="R4" s="485" t="str">
        <f>'1ª'!L9</f>
        <v>Não</v>
      </c>
      <c r="S4" s="485" t="str">
        <f>'1ª'!M9</f>
        <v>Eliane</v>
      </c>
      <c r="T4" s="485" t="str">
        <f>'1ª'!N9</f>
        <v>-</v>
      </c>
      <c r="U4" s="485" t="str">
        <f>'1ª'!O9</f>
        <v>-</v>
      </c>
      <c r="V4" s="485" t="str">
        <f>'1ª'!P9</f>
        <v>-</v>
      </c>
      <c r="W4" s="485" t="str">
        <f>'1ª'!Q9</f>
        <v>-</v>
      </c>
      <c r="X4" s="485" t="str">
        <f>'1ª'!R9</f>
        <v>-</v>
      </c>
      <c r="Y4" s="485" t="str">
        <f>'1ª'!S9</f>
        <v>-</v>
      </c>
      <c r="Z4" s="486">
        <f>'1ª'!T9</f>
        <v>0</v>
      </c>
      <c r="AA4" s="486">
        <f>'1ª'!U9</f>
        <v>0</v>
      </c>
      <c r="AB4" s="507" t="s">
        <v>502</v>
      </c>
      <c r="AC4" s="507"/>
    </row>
    <row r="5" spans="1:29" ht="15.75" x14ac:dyDescent="0.25">
      <c r="A5" s="543" t="str">
        <f>RIGHT('[1]1ª'!$A$5:$D$5,12)</f>
        <v>1ª SÉRIE E.F</v>
      </c>
      <c r="B5" s="120">
        <v>4</v>
      </c>
      <c r="C5" s="248">
        <f>'1ª'!$B10</f>
        <v>18765</v>
      </c>
      <c r="D5" s="430" t="str">
        <f>'1ª'!$C10</f>
        <v>JOSE WELLINGTON DE OLIVEIRA</v>
      </c>
      <c r="E5" s="249" t="str">
        <f>'1ª'!$D10</f>
        <v>M</v>
      </c>
      <c r="F5" s="249" t="str">
        <f>'1ª'!$E10</f>
        <v>MC</v>
      </c>
      <c r="G5" s="250">
        <f>'1ª'!$F10</f>
        <v>28701</v>
      </c>
      <c r="H5" s="430">
        <f>'1ª'!$G10</f>
        <v>0</v>
      </c>
      <c r="I5" s="430" t="str">
        <f>'1ª'!$H10</f>
        <v>38375141-X</v>
      </c>
      <c r="J5" s="430"/>
      <c r="K5" s="430" t="str">
        <f>'1ª'!$I10</f>
        <v>TR 03/02 MC 09/05</v>
      </c>
      <c r="L5" s="430" t="str">
        <f ca="1">'1ª'!$J10</f>
        <v>DISP.IDADE</v>
      </c>
      <c r="M5" s="430"/>
      <c r="N5" s="430">
        <f ca="1">'1ª'!$K10</f>
        <v>46</v>
      </c>
      <c r="O5" s="430"/>
      <c r="P5" s="253" t="s">
        <v>122</v>
      </c>
      <c r="Q5" s="562" t="s">
        <v>306</v>
      </c>
      <c r="R5" s="485" t="str">
        <f>'1ª'!L10</f>
        <v>Não</v>
      </c>
      <c r="S5" s="485" t="str">
        <f>'1ª'!M10</f>
        <v>Eliane</v>
      </c>
      <c r="T5" s="485" t="str">
        <f>'1ª'!N10</f>
        <v>-</v>
      </c>
      <c r="U5" s="485" t="str">
        <f>'1ª'!O10</f>
        <v>-</v>
      </c>
      <c r="V5" s="485" t="str">
        <f>'1ª'!P10</f>
        <v>-</v>
      </c>
      <c r="W5" s="485" t="str">
        <f>'1ª'!Q10</f>
        <v>-</v>
      </c>
      <c r="X5" s="485" t="str">
        <f>'1ª'!R10</f>
        <v>-</v>
      </c>
      <c r="Y5" s="485" t="str">
        <f>'1ª'!S10</f>
        <v>-</v>
      </c>
      <c r="Z5" s="486" t="str">
        <f>'1ª'!T10</f>
        <v>Sem Informação</v>
      </c>
      <c r="AA5" s="486">
        <f>'1ª'!U10</f>
        <v>0</v>
      </c>
      <c r="AB5" s="507" t="s">
        <v>502</v>
      </c>
      <c r="AC5" s="507"/>
    </row>
    <row r="6" spans="1:29" ht="15.75" x14ac:dyDescent="0.25">
      <c r="A6" s="543" t="str">
        <f>RIGHT('[1]1ª'!$A$5:$D$5,12)</f>
        <v>1ª SÉRIE E.F</v>
      </c>
      <c r="B6" s="120">
        <v>5</v>
      </c>
      <c r="C6" s="248">
        <f>'1ª'!$B11</f>
        <v>18828</v>
      </c>
      <c r="D6" s="430" t="str">
        <f>'1ª'!$C11</f>
        <v>MARIA DA SOLEDADE PENHA SILVA</v>
      </c>
      <c r="E6" s="249" t="str">
        <f>'1ª'!$D11</f>
        <v>F</v>
      </c>
      <c r="F6" s="249" t="str">
        <f>'1ª'!$E11</f>
        <v>MA</v>
      </c>
      <c r="G6" s="250">
        <f>'1ª'!$F11</f>
        <v>25983</v>
      </c>
      <c r="H6" s="430">
        <f>'1ª'!$G11</f>
        <v>0</v>
      </c>
      <c r="I6" s="430">
        <f>'1ª'!$H11</f>
        <v>0</v>
      </c>
      <c r="J6" s="430"/>
      <c r="K6" s="430" t="str">
        <f>'1ª'!$I11</f>
        <v>TR 25/02</v>
      </c>
      <c r="L6" s="430" t="str">
        <f ca="1">'1ª'!$J11</f>
        <v>DISP.IDADE</v>
      </c>
      <c r="M6" s="430"/>
      <c r="N6" s="430">
        <f ca="1">'1ª'!$K11</f>
        <v>54</v>
      </c>
      <c r="O6" s="430"/>
      <c r="P6" s="253" t="s">
        <v>122</v>
      </c>
      <c r="Q6" s="562" t="s">
        <v>306</v>
      </c>
      <c r="R6" s="485" t="str">
        <f>'1ª'!L11</f>
        <v>Não</v>
      </c>
      <c r="S6" s="485" t="str">
        <f>'1ª'!M11</f>
        <v>Eliane</v>
      </c>
      <c r="T6" s="485" t="str">
        <f>'1ª'!N11</f>
        <v>-</v>
      </c>
      <c r="U6" s="485" t="str">
        <f>'1ª'!O11</f>
        <v>-</v>
      </c>
      <c r="V6" s="485" t="str">
        <f>'1ª'!P11</f>
        <v>-</v>
      </c>
      <c r="W6" s="485" t="str">
        <f>'1ª'!Q11</f>
        <v>-</v>
      </c>
      <c r="X6" s="485" t="str">
        <f>'1ª'!R11</f>
        <v>-</v>
      </c>
      <c r="Y6" s="485" t="str">
        <f>'1ª'!S11</f>
        <v>-</v>
      </c>
      <c r="Z6" s="486">
        <f>'1ª'!T11</f>
        <v>0</v>
      </c>
      <c r="AA6" s="486">
        <f>'1ª'!U11</f>
        <v>0</v>
      </c>
      <c r="AB6" s="507" t="s">
        <v>502</v>
      </c>
      <c r="AC6" s="507"/>
    </row>
    <row r="7" spans="1:29" ht="15.75" x14ac:dyDescent="0.25">
      <c r="A7" s="543" t="str">
        <f>RIGHT('[1]1ª'!$A$5:$D$5,12)</f>
        <v>1ª SÉRIE E.F</v>
      </c>
      <c r="B7" s="120">
        <v>6</v>
      </c>
      <c r="C7" s="248">
        <f>'1ª'!$B12</f>
        <v>18829</v>
      </c>
      <c r="D7" s="430" t="str">
        <f>'1ª'!$C12</f>
        <v>ORIEL SOARES DE SOUSA</v>
      </c>
      <c r="E7" s="249" t="str">
        <f>'1ª'!$D12</f>
        <v>M</v>
      </c>
      <c r="F7" s="249" t="str">
        <f>'1ª'!$E12</f>
        <v>MA</v>
      </c>
      <c r="G7" s="250">
        <f>'1ª'!$F12</f>
        <v>21952</v>
      </c>
      <c r="H7" s="430">
        <f>'1ª'!$G12</f>
        <v>0</v>
      </c>
      <c r="I7" s="430">
        <f>'1ª'!$H12</f>
        <v>0</v>
      </c>
      <c r="J7" s="430"/>
      <c r="K7" s="430" t="str">
        <f>'1ª'!$I12</f>
        <v>TR 25/02</v>
      </c>
      <c r="L7" s="430" t="str">
        <f ca="1">'1ª'!$J12</f>
        <v>DISP.IDADE</v>
      </c>
      <c r="M7" s="430"/>
      <c r="N7" s="430">
        <f ca="1">'1ª'!$K12</f>
        <v>65</v>
      </c>
      <c r="O7" s="430"/>
      <c r="P7" s="253" t="s">
        <v>122</v>
      </c>
      <c r="Q7" s="562" t="s">
        <v>306</v>
      </c>
      <c r="R7" s="485" t="str">
        <f>'1ª'!L12</f>
        <v>Não</v>
      </c>
      <c r="S7" s="485" t="str">
        <f>'1ª'!M12</f>
        <v>Eliane</v>
      </c>
      <c r="T7" s="485" t="str">
        <f>'1ª'!N12</f>
        <v>-</v>
      </c>
      <c r="U7" s="485" t="str">
        <f>'1ª'!O12</f>
        <v>-</v>
      </c>
      <c r="V7" s="485" t="str">
        <f>'1ª'!P12</f>
        <v>-</v>
      </c>
      <c r="W7" s="485" t="str">
        <f>'1ª'!Q12</f>
        <v>-</v>
      </c>
      <c r="X7" s="485" t="str">
        <f>'1ª'!R12</f>
        <v>-</v>
      </c>
      <c r="Y7" s="485" t="str">
        <f>'1ª'!S12</f>
        <v>-</v>
      </c>
      <c r="Z7" s="486">
        <f>'1ª'!T12</f>
        <v>0</v>
      </c>
      <c r="AA7" s="486">
        <f>'1ª'!U12</f>
        <v>0</v>
      </c>
      <c r="AB7" s="507" t="s">
        <v>502</v>
      </c>
      <c r="AC7" s="507"/>
    </row>
    <row r="8" spans="1:29" ht="15.75" x14ac:dyDescent="0.25">
      <c r="A8" s="543" t="str">
        <f>RIGHT('[1]1ª'!$A$5:$D$5,12)</f>
        <v>1ª SÉRIE E.F</v>
      </c>
      <c r="B8" s="120">
        <v>7</v>
      </c>
      <c r="C8" s="248">
        <f>'1ª'!$B13</f>
        <v>0</v>
      </c>
      <c r="D8" s="430">
        <f>'1ª'!$C13</f>
        <v>0</v>
      </c>
      <c r="E8" s="249">
        <f>'1ª'!$D13</f>
        <v>0</v>
      </c>
      <c r="F8" s="249" t="str">
        <f>'1ª'!$E13</f>
        <v/>
      </c>
      <c r="G8" s="250">
        <f>'1ª'!$F13</f>
        <v>0</v>
      </c>
      <c r="H8" s="430">
        <f>'1ª'!$G13</f>
        <v>0</v>
      </c>
      <c r="I8" s="430">
        <f>'1ª'!$H13</f>
        <v>0</v>
      </c>
      <c r="J8" s="430"/>
      <c r="K8" s="430">
        <f>'1ª'!$I13</f>
        <v>0</v>
      </c>
      <c r="L8" s="430" t="str">
        <f ca="1">'1ª'!$J13</f>
        <v/>
      </c>
      <c r="M8" s="430"/>
      <c r="N8" s="430" t="str">
        <f ca="1">'1ª'!$K13</f>
        <v/>
      </c>
      <c r="O8" s="430"/>
      <c r="P8" s="253" t="s">
        <v>122</v>
      </c>
      <c r="Q8" s="562" t="s">
        <v>306</v>
      </c>
      <c r="R8" s="485" t="str">
        <f>'1ª'!L13</f>
        <v>Não</v>
      </c>
      <c r="S8" s="485" t="str">
        <f>'1ª'!M13</f>
        <v>Eliane</v>
      </c>
      <c r="T8" s="485" t="str">
        <f>'1ª'!N13</f>
        <v>-</v>
      </c>
      <c r="U8" s="485" t="str">
        <f>'1ª'!O13</f>
        <v>-</v>
      </c>
      <c r="V8" s="485" t="str">
        <f>'1ª'!P13</f>
        <v>-</v>
      </c>
      <c r="W8" s="485" t="str">
        <f>'1ª'!Q13</f>
        <v>-</v>
      </c>
      <c r="X8" s="485" t="str">
        <f>'1ª'!R13</f>
        <v>-</v>
      </c>
      <c r="Y8" s="485" t="str">
        <f>'1ª'!S13</f>
        <v>-</v>
      </c>
      <c r="Z8" s="486">
        <f>'1ª'!T13</f>
        <v>0</v>
      </c>
      <c r="AA8" s="486">
        <f>'1ª'!U13</f>
        <v>0</v>
      </c>
      <c r="AB8" s="507" t="s">
        <v>502</v>
      </c>
      <c r="AC8" s="507"/>
    </row>
    <row r="9" spans="1:29" ht="15.75" x14ac:dyDescent="0.25">
      <c r="A9" s="543" t="str">
        <f>RIGHT('[1]1ª'!$A$5:$D$5,12)</f>
        <v>1ª SÉRIE E.F</v>
      </c>
      <c r="B9" s="120">
        <v>8</v>
      </c>
      <c r="C9" s="248">
        <f>'1ª'!$B14</f>
        <v>0</v>
      </c>
      <c r="D9" s="430">
        <f>'1ª'!$C14</f>
        <v>0</v>
      </c>
      <c r="E9" s="249">
        <f>'1ª'!$D14</f>
        <v>0</v>
      </c>
      <c r="F9" s="249" t="str">
        <f>'1ª'!$E14</f>
        <v/>
      </c>
      <c r="G9" s="250">
        <f>'1ª'!$F14</f>
        <v>0</v>
      </c>
      <c r="H9" s="430">
        <f>'1ª'!$G14</f>
        <v>0</v>
      </c>
      <c r="I9" s="430">
        <f>'1ª'!$H14</f>
        <v>0</v>
      </c>
      <c r="J9" s="430"/>
      <c r="K9" s="430">
        <f>'1ª'!$I14</f>
        <v>0</v>
      </c>
      <c r="L9" s="430" t="str">
        <f ca="1">'1ª'!$J14</f>
        <v/>
      </c>
      <c r="M9" s="430"/>
      <c r="N9" s="430" t="str">
        <f ca="1">'1ª'!$K14</f>
        <v/>
      </c>
      <c r="O9" s="430"/>
      <c r="P9" s="253" t="s">
        <v>122</v>
      </c>
      <c r="Q9" s="562" t="s">
        <v>306</v>
      </c>
      <c r="R9" s="485" t="str">
        <f>'1ª'!L14</f>
        <v>Não</v>
      </c>
      <c r="S9" s="485" t="str">
        <f>'1ª'!M14</f>
        <v>Eliane</v>
      </c>
      <c r="T9" s="485" t="str">
        <f>'1ª'!N14</f>
        <v>-</v>
      </c>
      <c r="U9" s="485" t="str">
        <f>'1ª'!O14</f>
        <v>-</v>
      </c>
      <c r="V9" s="485" t="str">
        <f>'1ª'!P14</f>
        <v>-</v>
      </c>
      <c r="W9" s="485" t="str">
        <f>'1ª'!Q14</f>
        <v>-</v>
      </c>
      <c r="X9" s="485" t="str">
        <f>'1ª'!R14</f>
        <v>-</v>
      </c>
      <c r="Y9" s="485" t="str">
        <f>'1ª'!S14</f>
        <v>-</v>
      </c>
      <c r="Z9" s="486">
        <f>'1ª'!T14</f>
        <v>0</v>
      </c>
      <c r="AA9" s="486">
        <f>'1ª'!U14</f>
        <v>0</v>
      </c>
      <c r="AB9" s="507" t="s">
        <v>502</v>
      </c>
      <c r="AC9" s="507"/>
    </row>
    <row r="10" spans="1:29" ht="15.75" x14ac:dyDescent="0.25">
      <c r="A10" s="543" t="str">
        <f>RIGHT('[1]1ª'!$A$5:$D$5,12)</f>
        <v>1ª SÉRIE E.F</v>
      </c>
      <c r="B10" s="120">
        <v>9</v>
      </c>
      <c r="C10" s="248">
        <f>'1ª'!$B15</f>
        <v>0</v>
      </c>
      <c r="D10" s="430">
        <f>'1ª'!$C15</f>
        <v>0</v>
      </c>
      <c r="E10" s="249">
        <f>'1ª'!$D15</f>
        <v>0</v>
      </c>
      <c r="F10" s="249" t="str">
        <f>'1ª'!$E15</f>
        <v/>
      </c>
      <c r="G10" s="250">
        <f>'1ª'!$F15</f>
        <v>0</v>
      </c>
      <c r="H10" s="430">
        <f>'1ª'!$G15</f>
        <v>0</v>
      </c>
      <c r="I10" s="430">
        <f>'1ª'!$H15</f>
        <v>0</v>
      </c>
      <c r="J10" s="430"/>
      <c r="K10" s="430">
        <f>'1ª'!$I15</f>
        <v>0</v>
      </c>
      <c r="L10" s="430" t="str">
        <f ca="1">'1ª'!$J15</f>
        <v/>
      </c>
      <c r="M10" s="430"/>
      <c r="N10" s="430" t="str">
        <f ca="1">'1ª'!$K15</f>
        <v/>
      </c>
      <c r="O10" s="430"/>
      <c r="P10" s="253" t="s">
        <v>122</v>
      </c>
      <c r="Q10" s="562" t="s">
        <v>306</v>
      </c>
      <c r="R10" s="485" t="str">
        <f>'1ª'!L15</f>
        <v>Não</v>
      </c>
      <c r="S10" s="485" t="str">
        <f>'1ª'!M15</f>
        <v>Eliane</v>
      </c>
      <c r="T10" s="485" t="str">
        <f>'1ª'!N15</f>
        <v>-</v>
      </c>
      <c r="U10" s="485" t="str">
        <f>'1ª'!O15</f>
        <v>-</v>
      </c>
      <c r="V10" s="485" t="str">
        <f>'1ª'!P15</f>
        <v>-</v>
      </c>
      <c r="W10" s="485" t="str">
        <f>'1ª'!Q15</f>
        <v>-</v>
      </c>
      <c r="X10" s="485" t="str">
        <f>'1ª'!R15</f>
        <v>-</v>
      </c>
      <c r="Y10" s="485" t="str">
        <f>'1ª'!S15</f>
        <v>-</v>
      </c>
      <c r="Z10" s="486">
        <f>'1ª'!T15</f>
        <v>0</v>
      </c>
      <c r="AA10" s="486">
        <f>'1ª'!U15</f>
        <v>0</v>
      </c>
      <c r="AB10" s="507" t="s">
        <v>502</v>
      </c>
      <c r="AC10" s="507"/>
    </row>
    <row r="11" spans="1:29" ht="15.75" x14ac:dyDescent="0.25">
      <c r="A11" s="543" t="str">
        <f>RIGHT('[1]1ª'!$A$5:$D$5,12)</f>
        <v>1ª SÉRIE E.F</v>
      </c>
      <c r="B11" s="120">
        <v>10</v>
      </c>
      <c r="C11" s="248">
        <f>'1ª'!$B16</f>
        <v>0</v>
      </c>
      <c r="D11" s="430">
        <f>'1ª'!$C16</f>
        <v>0</v>
      </c>
      <c r="E11" s="249">
        <f>'1ª'!$D16</f>
        <v>0</v>
      </c>
      <c r="F11" s="249" t="str">
        <f>'1ª'!$E16</f>
        <v/>
      </c>
      <c r="G11" s="250">
        <f>'1ª'!$F16</f>
        <v>0</v>
      </c>
      <c r="H11" s="430">
        <f>'1ª'!$G16</f>
        <v>0</v>
      </c>
      <c r="I11" s="430">
        <f>'1ª'!$H16</f>
        <v>0</v>
      </c>
      <c r="J11" s="430"/>
      <c r="K11" s="430">
        <f>'1ª'!$I16</f>
        <v>0</v>
      </c>
      <c r="L11" s="430" t="str">
        <f ca="1">'1ª'!$J16</f>
        <v/>
      </c>
      <c r="M11" s="430"/>
      <c r="N11" s="430" t="str">
        <f ca="1">'1ª'!$K16</f>
        <v/>
      </c>
      <c r="O11" s="430"/>
      <c r="P11" s="253" t="s">
        <v>122</v>
      </c>
      <c r="Q11" s="562" t="s">
        <v>306</v>
      </c>
      <c r="R11" s="485" t="str">
        <f>'1ª'!L16</f>
        <v>Não</v>
      </c>
      <c r="S11" s="485" t="str">
        <f>'1ª'!M16</f>
        <v>Eliane</v>
      </c>
      <c r="T11" s="485" t="str">
        <f>'1ª'!N16</f>
        <v>-</v>
      </c>
      <c r="U11" s="485" t="str">
        <f>'1ª'!O16</f>
        <v>-</v>
      </c>
      <c r="V11" s="485" t="str">
        <f>'1ª'!P16</f>
        <v>-</v>
      </c>
      <c r="W11" s="485" t="str">
        <f>'1ª'!Q16</f>
        <v>-</v>
      </c>
      <c r="X11" s="485" t="str">
        <f>'1ª'!R16</f>
        <v>-</v>
      </c>
      <c r="Y11" s="485" t="str">
        <f>'1ª'!S16</f>
        <v>-</v>
      </c>
      <c r="Z11" s="486">
        <f>'1ª'!T16</f>
        <v>0</v>
      </c>
      <c r="AA11" s="486">
        <f>'1ª'!U16</f>
        <v>0</v>
      </c>
      <c r="AB11" s="507" t="s">
        <v>502</v>
      </c>
      <c r="AC11" s="507"/>
    </row>
    <row r="12" spans="1:29" ht="15.75" x14ac:dyDescent="0.25">
      <c r="A12" s="543" t="str">
        <f>RIGHT('[1]1ª'!$A$5:$D$5,12)</f>
        <v>1ª SÉRIE E.F</v>
      </c>
      <c r="B12" s="120">
        <v>11</v>
      </c>
      <c r="C12" s="248">
        <f>'1ª'!$B17</f>
        <v>0</v>
      </c>
      <c r="D12" s="430">
        <f>'1ª'!$C17</f>
        <v>0</v>
      </c>
      <c r="E12" s="249">
        <f>'1ª'!$D17</f>
        <v>0</v>
      </c>
      <c r="F12" s="249" t="str">
        <f>'1ª'!$E17</f>
        <v/>
      </c>
      <c r="G12" s="250">
        <f>'1ª'!$F17</f>
        <v>0</v>
      </c>
      <c r="H12" s="430">
        <f>'1ª'!$G17</f>
        <v>0</v>
      </c>
      <c r="I12" s="430">
        <f>'1ª'!$H17</f>
        <v>0</v>
      </c>
      <c r="J12" s="430"/>
      <c r="K12" s="430">
        <f>'1ª'!$I17</f>
        <v>0</v>
      </c>
      <c r="L12" s="430" t="str">
        <f ca="1">'1ª'!$J17</f>
        <v/>
      </c>
      <c r="M12" s="430"/>
      <c r="N12" s="430" t="str">
        <f ca="1">'1ª'!$K17</f>
        <v/>
      </c>
      <c r="O12" s="430"/>
      <c r="P12" s="253" t="s">
        <v>122</v>
      </c>
      <c r="Q12" s="562" t="s">
        <v>306</v>
      </c>
      <c r="R12" s="485" t="str">
        <f>'1ª'!L17</f>
        <v>Não</v>
      </c>
      <c r="S12" s="485" t="str">
        <f>'1ª'!M17</f>
        <v>Eliane</v>
      </c>
      <c r="T12" s="485" t="str">
        <f>'1ª'!N17</f>
        <v>-</v>
      </c>
      <c r="U12" s="485" t="str">
        <f>'1ª'!O17</f>
        <v>-</v>
      </c>
      <c r="V12" s="485" t="str">
        <f>'1ª'!P17</f>
        <v>-</v>
      </c>
      <c r="W12" s="485" t="str">
        <f>'1ª'!Q17</f>
        <v>-</v>
      </c>
      <c r="X12" s="485" t="str">
        <f>'1ª'!R17</f>
        <v>-</v>
      </c>
      <c r="Y12" s="485" t="str">
        <f>'1ª'!S17</f>
        <v>-</v>
      </c>
      <c r="Z12" s="486">
        <f>'1ª'!T17</f>
        <v>0</v>
      </c>
      <c r="AA12" s="486">
        <f>'1ª'!U17</f>
        <v>0</v>
      </c>
      <c r="AB12" s="507" t="s">
        <v>502</v>
      </c>
      <c r="AC12" s="507"/>
    </row>
    <row r="13" spans="1:29" ht="15.75" x14ac:dyDescent="0.25">
      <c r="A13" s="543" t="str">
        <f>RIGHT('[1]1ª'!$A$5:$D$5,12)</f>
        <v>1ª SÉRIE E.F</v>
      </c>
      <c r="B13" s="120">
        <v>12</v>
      </c>
      <c r="C13" s="248">
        <f>'1ª'!$B18</f>
        <v>0</v>
      </c>
      <c r="D13" s="430">
        <f>'1ª'!$C18</f>
        <v>0</v>
      </c>
      <c r="E13" s="249">
        <f>'1ª'!$D18</f>
        <v>0</v>
      </c>
      <c r="F13" s="249" t="str">
        <f>'1ª'!$E18</f>
        <v/>
      </c>
      <c r="G13" s="250">
        <f>'1ª'!$F18</f>
        <v>0</v>
      </c>
      <c r="H13" s="430">
        <f>'1ª'!$G18</f>
        <v>0</v>
      </c>
      <c r="I13" s="430">
        <f>'1ª'!$H18</f>
        <v>0</v>
      </c>
      <c r="J13" s="430"/>
      <c r="K13" s="430">
        <f>'1ª'!$I18</f>
        <v>0</v>
      </c>
      <c r="L13" s="430" t="str">
        <f ca="1">'1ª'!$J18</f>
        <v/>
      </c>
      <c r="M13" s="430"/>
      <c r="N13" s="430" t="str">
        <f ca="1">'1ª'!$K18</f>
        <v/>
      </c>
      <c r="O13" s="430"/>
      <c r="P13" s="253" t="s">
        <v>122</v>
      </c>
      <c r="Q13" s="562" t="s">
        <v>306</v>
      </c>
      <c r="R13" s="485" t="str">
        <f>'1ª'!L18</f>
        <v>Não</v>
      </c>
      <c r="S13" s="485" t="str">
        <f>'1ª'!M18</f>
        <v>Eliane</v>
      </c>
      <c r="T13" s="485" t="str">
        <f>'1ª'!N18</f>
        <v>-</v>
      </c>
      <c r="U13" s="485" t="str">
        <f>'1ª'!O18</f>
        <v>-</v>
      </c>
      <c r="V13" s="485" t="str">
        <f>'1ª'!P18</f>
        <v>-</v>
      </c>
      <c r="W13" s="485" t="str">
        <f>'1ª'!Q18</f>
        <v>-</v>
      </c>
      <c r="X13" s="485" t="str">
        <f>'1ª'!R18</f>
        <v>-</v>
      </c>
      <c r="Y13" s="485" t="str">
        <f>'1ª'!S18</f>
        <v>-</v>
      </c>
      <c r="Z13" s="486">
        <f>'1ª'!T18</f>
        <v>0</v>
      </c>
      <c r="AA13" s="486">
        <f>'1ª'!U18</f>
        <v>0</v>
      </c>
      <c r="AB13" s="507" t="s">
        <v>502</v>
      </c>
      <c r="AC13" s="507"/>
    </row>
    <row r="14" spans="1:29" ht="15.75" x14ac:dyDescent="0.25">
      <c r="A14" s="543" t="str">
        <f>RIGHT('[1]1ª'!$A$5:$D$5,12)</f>
        <v>1ª SÉRIE E.F</v>
      </c>
      <c r="B14" s="120">
        <v>13</v>
      </c>
      <c r="C14" s="248">
        <f>'1ª'!$B19</f>
        <v>0</v>
      </c>
      <c r="D14" s="430">
        <f>'1ª'!$C19</f>
        <v>0</v>
      </c>
      <c r="E14" s="249">
        <f>'1ª'!$D19</f>
        <v>0</v>
      </c>
      <c r="F14" s="249" t="str">
        <f>'1ª'!$E19</f>
        <v/>
      </c>
      <c r="G14" s="250">
        <f>'1ª'!$F19</f>
        <v>0</v>
      </c>
      <c r="H14" s="430">
        <f>'1ª'!$G19</f>
        <v>0</v>
      </c>
      <c r="I14" s="430">
        <f>'1ª'!$H19</f>
        <v>0</v>
      </c>
      <c r="J14" s="430"/>
      <c r="K14" s="430">
        <f>'1ª'!$I19</f>
        <v>0</v>
      </c>
      <c r="L14" s="430" t="str">
        <f ca="1">'1ª'!$J19</f>
        <v/>
      </c>
      <c r="M14" s="430"/>
      <c r="N14" s="430" t="str">
        <f ca="1">'1ª'!$K19</f>
        <v/>
      </c>
      <c r="O14" s="430"/>
      <c r="P14" s="253" t="s">
        <v>122</v>
      </c>
      <c r="Q14" s="562" t="s">
        <v>306</v>
      </c>
      <c r="R14" s="485" t="str">
        <f>'1ª'!L19</f>
        <v>Não</v>
      </c>
      <c r="S14" s="485" t="str">
        <f>'1ª'!M19</f>
        <v>Eliane</v>
      </c>
      <c r="T14" s="485" t="str">
        <f>'1ª'!N19</f>
        <v>-</v>
      </c>
      <c r="U14" s="485" t="str">
        <f>'1ª'!O19</f>
        <v>-</v>
      </c>
      <c r="V14" s="485" t="str">
        <f>'1ª'!P19</f>
        <v>-</v>
      </c>
      <c r="W14" s="485" t="str">
        <f>'1ª'!Q19</f>
        <v>-</v>
      </c>
      <c r="X14" s="485" t="str">
        <f>'1ª'!R19</f>
        <v>-</v>
      </c>
      <c r="Y14" s="485" t="str">
        <f>'1ª'!S19</f>
        <v>-</v>
      </c>
      <c r="Z14" s="486">
        <f>'1ª'!T19</f>
        <v>0</v>
      </c>
      <c r="AA14" s="486">
        <f>'1ª'!U19</f>
        <v>0</v>
      </c>
      <c r="AB14" s="507" t="s">
        <v>502</v>
      </c>
      <c r="AC14" s="507"/>
    </row>
    <row r="15" spans="1:29" ht="15.75" x14ac:dyDescent="0.25">
      <c r="A15" s="543" t="str">
        <f>RIGHT('[1]1ª'!$A$5:$D$5,12)</f>
        <v>1ª SÉRIE E.F</v>
      </c>
      <c r="B15" s="120">
        <v>14</v>
      </c>
      <c r="C15" s="248">
        <f>'1ª'!$B20</f>
        <v>0</v>
      </c>
      <c r="D15" s="430">
        <f>'1ª'!$C20</f>
        <v>0</v>
      </c>
      <c r="E15" s="249">
        <f>'1ª'!$D20</f>
        <v>0</v>
      </c>
      <c r="F15" s="249" t="str">
        <f>'1ª'!$E20</f>
        <v/>
      </c>
      <c r="G15" s="250">
        <f>'1ª'!$F20</f>
        <v>0</v>
      </c>
      <c r="H15" s="430">
        <f>'1ª'!$G20</f>
        <v>0</v>
      </c>
      <c r="I15" s="430">
        <f>'1ª'!$H20</f>
        <v>0</v>
      </c>
      <c r="J15" s="430"/>
      <c r="K15" s="430">
        <f>'1ª'!$I20</f>
        <v>0</v>
      </c>
      <c r="L15" s="430" t="str">
        <f ca="1">'1ª'!$J20</f>
        <v/>
      </c>
      <c r="M15" s="430"/>
      <c r="N15" s="430" t="str">
        <f ca="1">'1ª'!$K20</f>
        <v/>
      </c>
      <c r="O15" s="430"/>
      <c r="P15" s="253" t="s">
        <v>122</v>
      </c>
      <c r="Q15" s="562" t="s">
        <v>306</v>
      </c>
      <c r="R15" s="485" t="str">
        <f>'1ª'!L20</f>
        <v>Não</v>
      </c>
      <c r="S15" s="485" t="str">
        <f>'1ª'!M20</f>
        <v>Eliane</v>
      </c>
      <c r="T15" s="485" t="str">
        <f>'1ª'!N20</f>
        <v>-</v>
      </c>
      <c r="U15" s="485" t="str">
        <f>'1ª'!O20</f>
        <v>-</v>
      </c>
      <c r="V15" s="485" t="str">
        <f>'1ª'!P20</f>
        <v>-</v>
      </c>
      <c r="W15" s="485" t="str">
        <f>'1ª'!Q20</f>
        <v>-</v>
      </c>
      <c r="X15" s="485" t="str">
        <f>'1ª'!R20</f>
        <v>-</v>
      </c>
      <c r="Y15" s="485" t="str">
        <f>'1ª'!S20</f>
        <v>-</v>
      </c>
      <c r="Z15" s="486">
        <f>'1ª'!T20</f>
        <v>0</v>
      </c>
      <c r="AA15" s="486">
        <f>'1ª'!U20</f>
        <v>0</v>
      </c>
      <c r="AB15" s="507" t="s">
        <v>502</v>
      </c>
      <c r="AC15" s="507"/>
    </row>
    <row r="16" spans="1:29" ht="15.75" x14ac:dyDescent="0.25">
      <c r="A16" s="543" t="str">
        <f>RIGHT('[1]1ª'!$A$5:$D$5,12)</f>
        <v>1ª SÉRIE E.F</v>
      </c>
      <c r="B16" s="120">
        <v>15</v>
      </c>
      <c r="C16" s="248">
        <f>'1ª'!$B21</f>
        <v>0</v>
      </c>
      <c r="D16" s="430">
        <f>'1ª'!$C21</f>
        <v>0</v>
      </c>
      <c r="E16" s="249">
        <f>'1ª'!$D21</f>
        <v>0</v>
      </c>
      <c r="F16" s="249" t="str">
        <f>'1ª'!$E21</f>
        <v/>
      </c>
      <c r="G16" s="250">
        <f>'1ª'!$F21</f>
        <v>0</v>
      </c>
      <c r="H16" s="430">
        <f>'1ª'!$G21</f>
        <v>0</v>
      </c>
      <c r="I16" s="430">
        <f>'1ª'!$H21</f>
        <v>0</v>
      </c>
      <c r="J16" s="430"/>
      <c r="K16" s="430">
        <f>'1ª'!$I21</f>
        <v>0</v>
      </c>
      <c r="L16" s="430" t="str">
        <f ca="1">'1ª'!$J21</f>
        <v/>
      </c>
      <c r="M16" s="430"/>
      <c r="N16" s="430" t="str">
        <f ca="1">'1ª'!$K21</f>
        <v/>
      </c>
      <c r="O16" s="430"/>
      <c r="P16" s="253" t="s">
        <v>122</v>
      </c>
      <c r="Q16" s="562" t="s">
        <v>306</v>
      </c>
      <c r="R16" s="485" t="str">
        <f>'1ª'!L21</f>
        <v>Não</v>
      </c>
      <c r="S16" s="485" t="str">
        <f>'1ª'!M21</f>
        <v>Eliane</v>
      </c>
      <c r="T16" s="485" t="str">
        <f>'1ª'!N21</f>
        <v>-</v>
      </c>
      <c r="U16" s="485" t="str">
        <f>'1ª'!O21</f>
        <v>-</v>
      </c>
      <c r="V16" s="485" t="str">
        <f>'1ª'!P21</f>
        <v>-</v>
      </c>
      <c r="W16" s="485" t="str">
        <f>'1ª'!Q21</f>
        <v>-</v>
      </c>
      <c r="X16" s="485" t="str">
        <f>'1ª'!R21</f>
        <v>-</v>
      </c>
      <c r="Y16" s="485" t="str">
        <f>'1ª'!S21</f>
        <v>-</v>
      </c>
      <c r="Z16" s="486">
        <f>'1ª'!T21</f>
        <v>0</v>
      </c>
      <c r="AA16" s="486">
        <f>'1ª'!U21</f>
        <v>0</v>
      </c>
      <c r="AB16" s="507" t="s">
        <v>502</v>
      </c>
      <c r="AC16" s="507"/>
    </row>
    <row r="17" spans="1:29" ht="15.75" x14ac:dyDescent="0.25">
      <c r="A17" s="543" t="str">
        <f>RIGHT('[1]1ª'!$A$5:$D$5,12)</f>
        <v>1ª SÉRIE E.F</v>
      </c>
      <c r="B17" s="120">
        <v>16</v>
      </c>
      <c r="C17" s="248">
        <f>'1ª'!$B22</f>
        <v>0</v>
      </c>
      <c r="D17" s="430">
        <f>'1ª'!$C22</f>
        <v>0</v>
      </c>
      <c r="E17" s="249">
        <f>'1ª'!$D22</f>
        <v>0</v>
      </c>
      <c r="F17" s="249" t="str">
        <f>'1ª'!$E22</f>
        <v/>
      </c>
      <c r="G17" s="250">
        <f>'1ª'!$F22</f>
        <v>0</v>
      </c>
      <c r="H17" s="430">
        <f>'1ª'!$G22</f>
        <v>0</v>
      </c>
      <c r="I17" s="430">
        <f>'1ª'!$H22</f>
        <v>0</v>
      </c>
      <c r="J17" s="430"/>
      <c r="K17" s="430">
        <f>'1ª'!$I22</f>
        <v>0</v>
      </c>
      <c r="L17" s="430" t="str">
        <f ca="1">'1ª'!$J22</f>
        <v/>
      </c>
      <c r="M17" s="430"/>
      <c r="N17" s="430" t="str">
        <f ca="1">'1ª'!$K22</f>
        <v/>
      </c>
      <c r="O17" s="430"/>
      <c r="P17" s="253" t="s">
        <v>122</v>
      </c>
      <c r="Q17" s="562" t="s">
        <v>306</v>
      </c>
      <c r="R17" s="485" t="str">
        <f>'1ª'!L22</f>
        <v>Não</v>
      </c>
      <c r="S17" s="485" t="str">
        <f>'1ª'!M22</f>
        <v>Eliane</v>
      </c>
      <c r="T17" s="485" t="str">
        <f>'1ª'!N22</f>
        <v>-</v>
      </c>
      <c r="U17" s="485" t="str">
        <f>'1ª'!O22</f>
        <v>-</v>
      </c>
      <c r="V17" s="485" t="str">
        <f>'1ª'!P22</f>
        <v>-</v>
      </c>
      <c r="W17" s="485" t="str">
        <f>'1ª'!Q22</f>
        <v>-</v>
      </c>
      <c r="X17" s="485" t="str">
        <f>'1ª'!R22</f>
        <v>-</v>
      </c>
      <c r="Y17" s="485" t="str">
        <f>'1ª'!S22</f>
        <v>-</v>
      </c>
      <c r="Z17" s="486">
        <f>'1ª'!T22</f>
        <v>0</v>
      </c>
      <c r="AA17" s="486">
        <f>'1ª'!U22</f>
        <v>0</v>
      </c>
      <c r="AB17" s="507" t="s">
        <v>502</v>
      </c>
      <c r="AC17" s="507"/>
    </row>
    <row r="18" spans="1:29" ht="15.75" x14ac:dyDescent="0.25">
      <c r="A18" s="543" t="str">
        <f>RIGHT('[1]1ª'!$A$5:$D$5,12)</f>
        <v>1ª SÉRIE E.F</v>
      </c>
      <c r="B18" s="120">
        <v>17</v>
      </c>
      <c r="C18" s="248">
        <f>'1ª'!$B23</f>
        <v>0</v>
      </c>
      <c r="D18" s="430">
        <f>'1ª'!$C23</f>
        <v>0</v>
      </c>
      <c r="E18" s="249">
        <f>'1ª'!$D23</f>
        <v>0</v>
      </c>
      <c r="F18" s="249" t="str">
        <f>'1ª'!$E23</f>
        <v/>
      </c>
      <c r="G18" s="250">
        <f>'1ª'!$F23</f>
        <v>0</v>
      </c>
      <c r="H18" s="430">
        <f>'1ª'!$G23</f>
        <v>0</v>
      </c>
      <c r="I18" s="430">
        <f>'1ª'!$H23</f>
        <v>0</v>
      </c>
      <c r="J18" s="430"/>
      <c r="K18" s="430">
        <f>'1ª'!$I23</f>
        <v>0</v>
      </c>
      <c r="L18" s="430" t="str">
        <f ca="1">'1ª'!$J23</f>
        <v/>
      </c>
      <c r="M18" s="430"/>
      <c r="N18" s="430" t="str">
        <f ca="1">'1ª'!$K23</f>
        <v/>
      </c>
      <c r="O18" s="430"/>
      <c r="P18" s="253" t="s">
        <v>122</v>
      </c>
      <c r="Q18" s="562" t="s">
        <v>306</v>
      </c>
      <c r="R18" s="485" t="str">
        <f>'1ª'!L23</f>
        <v>Não</v>
      </c>
      <c r="S18" s="485" t="str">
        <f>'1ª'!M23</f>
        <v>Eliane</v>
      </c>
      <c r="T18" s="485" t="str">
        <f>'1ª'!N23</f>
        <v>-</v>
      </c>
      <c r="U18" s="485" t="str">
        <f>'1ª'!O23</f>
        <v>-</v>
      </c>
      <c r="V18" s="485" t="str">
        <f>'1ª'!P23</f>
        <v>-</v>
      </c>
      <c r="W18" s="485" t="str">
        <f>'1ª'!Q23</f>
        <v>-</v>
      </c>
      <c r="X18" s="485" t="str">
        <f>'1ª'!R23</f>
        <v>-</v>
      </c>
      <c r="Y18" s="485" t="str">
        <f>'1ª'!S23</f>
        <v>-</v>
      </c>
      <c r="Z18" s="486">
        <f>'1ª'!T23</f>
        <v>0</v>
      </c>
      <c r="AA18" s="486">
        <f>'1ª'!U23</f>
        <v>0</v>
      </c>
      <c r="AB18" s="507" t="s">
        <v>502</v>
      </c>
      <c r="AC18" s="507"/>
    </row>
    <row r="19" spans="1:29" ht="15.75" x14ac:dyDescent="0.25">
      <c r="A19" s="543" t="str">
        <f>RIGHT('[1]1ª'!$A$5:$D$5,12)</f>
        <v>1ª SÉRIE E.F</v>
      </c>
      <c r="B19" s="120">
        <v>18</v>
      </c>
      <c r="C19" s="248">
        <f>'1ª'!$B24</f>
        <v>0</v>
      </c>
      <c r="D19" s="430">
        <f>'1ª'!$C24</f>
        <v>0</v>
      </c>
      <c r="E19" s="249">
        <f>'1ª'!$D24</f>
        <v>0</v>
      </c>
      <c r="F19" s="249" t="str">
        <f>'1ª'!$E24</f>
        <v/>
      </c>
      <c r="G19" s="250">
        <f>'1ª'!$F24</f>
        <v>0</v>
      </c>
      <c r="H19" s="430">
        <f>'1ª'!$G24</f>
        <v>0</v>
      </c>
      <c r="I19" s="430">
        <f>'1ª'!$H24</f>
        <v>0</v>
      </c>
      <c r="J19" s="430"/>
      <c r="K19" s="430">
        <f>'1ª'!$I24</f>
        <v>0</v>
      </c>
      <c r="L19" s="430" t="str">
        <f ca="1">'1ª'!$J24</f>
        <v/>
      </c>
      <c r="M19" s="430"/>
      <c r="N19" s="430" t="str">
        <f ca="1">'1ª'!$K24</f>
        <v/>
      </c>
      <c r="O19" s="430"/>
      <c r="P19" s="253" t="s">
        <v>122</v>
      </c>
      <c r="Q19" s="562" t="s">
        <v>306</v>
      </c>
      <c r="R19" s="485" t="str">
        <f>'1ª'!L24</f>
        <v>Não</v>
      </c>
      <c r="S19" s="485" t="str">
        <f>'1ª'!M24</f>
        <v>Eliane</v>
      </c>
      <c r="T19" s="485" t="str">
        <f>'1ª'!N24</f>
        <v>-</v>
      </c>
      <c r="U19" s="485" t="str">
        <f>'1ª'!O24</f>
        <v>-</v>
      </c>
      <c r="V19" s="485" t="str">
        <f>'1ª'!P24</f>
        <v>-</v>
      </c>
      <c r="W19" s="485" t="str">
        <f>'1ª'!Q24</f>
        <v>-</v>
      </c>
      <c r="X19" s="485" t="str">
        <f>'1ª'!R24</f>
        <v>-</v>
      </c>
      <c r="Y19" s="485" t="str">
        <f>'1ª'!S24</f>
        <v>-</v>
      </c>
      <c r="Z19" s="486">
        <f>'1ª'!T24</f>
        <v>0</v>
      </c>
      <c r="AA19" s="486">
        <f>'1ª'!U24</f>
        <v>0</v>
      </c>
      <c r="AB19" s="507" t="s">
        <v>502</v>
      </c>
      <c r="AC19" s="507"/>
    </row>
    <row r="20" spans="1:29" ht="15.75" x14ac:dyDescent="0.25">
      <c r="A20" s="543" t="str">
        <f>RIGHT('[1]1ª'!$A$5:$D$5,12)</f>
        <v>1ª SÉRIE E.F</v>
      </c>
      <c r="B20" s="120">
        <v>19</v>
      </c>
      <c r="C20" s="248">
        <f>'1ª'!$B25</f>
        <v>0</v>
      </c>
      <c r="D20" s="430">
        <f>'1ª'!$C25</f>
        <v>0</v>
      </c>
      <c r="E20" s="249">
        <f>'1ª'!$D25</f>
        <v>0</v>
      </c>
      <c r="F20" s="249" t="str">
        <f>'1ª'!$E25</f>
        <v/>
      </c>
      <c r="G20" s="250">
        <f>'1ª'!$F25</f>
        <v>0</v>
      </c>
      <c r="H20" s="430">
        <f>'1ª'!$G25</f>
        <v>0</v>
      </c>
      <c r="I20" s="430">
        <f>'1ª'!$H25</f>
        <v>0</v>
      </c>
      <c r="J20" s="430"/>
      <c r="K20" s="430">
        <f>'1ª'!$I25</f>
        <v>0</v>
      </c>
      <c r="L20" s="430" t="str">
        <f ca="1">'1ª'!$J25</f>
        <v/>
      </c>
      <c r="M20" s="430"/>
      <c r="N20" s="430" t="str">
        <f ca="1">'1ª'!$K25</f>
        <v/>
      </c>
      <c r="O20" s="430"/>
      <c r="P20" s="253" t="s">
        <v>122</v>
      </c>
      <c r="Q20" s="562" t="s">
        <v>306</v>
      </c>
      <c r="R20" s="485" t="str">
        <f>'1ª'!L25</f>
        <v>Não</v>
      </c>
      <c r="S20" s="485" t="str">
        <f>'1ª'!M25</f>
        <v>Eliane</v>
      </c>
      <c r="T20" s="485" t="str">
        <f>'1ª'!N25</f>
        <v>-</v>
      </c>
      <c r="U20" s="485" t="str">
        <f>'1ª'!O25</f>
        <v>-</v>
      </c>
      <c r="V20" s="485" t="str">
        <f>'1ª'!P25</f>
        <v>-</v>
      </c>
      <c r="W20" s="485" t="str">
        <f>'1ª'!Q25</f>
        <v>-</v>
      </c>
      <c r="X20" s="485" t="str">
        <f>'1ª'!R25</f>
        <v>-</v>
      </c>
      <c r="Y20" s="485" t="str">
        <f>'1ª'!S25</f>
        <v>-</v>
      </c>
      <c r="Z20" s="486">
        <f>'1ª'!T25</f>
        <v>0</v>
      </c>
      <c r="AA20" s="486">
        <f>'1ª'!U25</f>
        <v>0</v>
      </c>
      <c r="AB20" s="507" t="s">
        <v>502</v>
      </c>
      <c r="AC20" s="507"/>
    </row>
    <row r="21" spans="1:29" ht="15.75" x14ac:dyDescent="0.25">
      <c r="A21" s="543" t="str">
        <f>RIGHT('[1]1ª'!$A$5:$D$5,12)</f>
        <v>1ª SÉRIE E.F</v>
      </c>
      <c r="B21" s="120">
        <v>20</v>
      </c>
      <c r="C21" s="248">
        <f>'1ª'!$B26</f>
        <v>0</v>
      </c>
      <c r="D21" s="430">
        <f>'1ª'!$C26</f>
        <v>0</v>
      </c>
      <c r="E21" s="249">
        <f>'1ª'!$D26</f>
        <v>0</v>
      </c>
      <c r="F21" s="249" t="str">
        <f>'1ª'!$E26</f>
        <v/>
      </c>
      <c r="G21" s="250">
        <f>'1ª'!$F26</f>
        <v>0</v>
      </c>
      <c r="H21" s="430">
        <f>'1ª'!$G26</f>
        <v>0</v>
      </c>
      <c r="I21" s="430">
        <f>'1ª'!$H26</f>
        <v>0</v>
      </c>
      <c r="J21" s="430"/>
      <c r="K21" s="430">
        <f>'1ª'!$I26</f>
        <v>0</v>
      </c>
      <c r="L21" s="430" t="str">
        <f ca="1">'1ª'!$J26</f>
        <v/>
      </c>
      <c r="M21" s="430"/>
      <c r="N21" s="430" t="str">
        <f ca="1">'1ª'!$K26</f>
        <v/>
      </c>
      <c r="O21" s="430"/>
      <c r="P21" s="253" t="s">
        <v>122</v>
      </c>
      <c r="Q21" s="562" t="s">
        <v>306</v>
      </c>
      <c r="R21" s="485" t="str">
        <f>'1ª'!L26</f>
        <v>Não</v>
      </c>
      <c r="S21" s="485" t="str">
        <f>'1ª'!M26</f>
        <v>Eliane</v>
      </c>
      <c r="T21" s="485" t="str">
        <f>'1ª'!N26</f>
        <v>-</v>
      </c>
      <c r="U21" s="485" t="str">
        <f>'1ª'!O26</f>
        <v>-</v>
      </c>
      <c r="V21" s="485" t="str">
        <f>'1ª'!P26</f>
        <v>-</v>
      </c>
      <c r="W21" s="485" t="str">
        <f>'1ª'!Q26</f>
        <v>-</v>
      </c>
      <c r="X21" s="485" t="str">
        <f>'1ª'!R26</f>
        <v>-</v>
      </c>
      <c r="Y21" s="485" t="str">
        <f>'1ª'!S26</f>
        <v>-</v>
      </c>
      <c r="Z21" s="486">
        <f>'1ª'!T26</f>
        <v>0</v>
      </c>
      <c r="AA21" s="486">
        <f>'1ª'!U26</f>
        <v>0</v>
      </c>
      <c r="AB21" s="507" t="s">
        <v>502</v>
      </c>
      <c r="AC21" s="507"/>
    </row>
    <row r="22" spans="1:29" ht="15.75" x14ac:dyDescent="0.25">
      <c r="A22" s="543" t="str">
        <f>RIGHT('[1]1ª'!$A$5:$D$5,12)</f>
        <v>1ª SÉRIE E.F</v>
      </c>
      <c r="B22" s="120">
        <v>21</v>
      </c>
      <c r="C22" s="248">
        <f>'1ª'!$B27</f>
        <v>0</v>
      </c>
      <c r="D22" s="430">
        <f>'1ª'!$C27</f>
        <v>0</v>
      </c>
      <c r="E22" s="249">
        <f>'1ª'!$D27</f>
        <v>0</v>
      </c>
      <c r="F22" s="249" t="str">
        <f>'1ª'!$E27</f>
        <v/>
      </c>
      <c r="G22" s="250">
        <f>'1ª'!$F27</f>
        <v>0</v>
      </c>
      <c r="H22" s="430">
        <f>'1ª'!$G27</f>
        <v>0</v>
      </c>
      <c r="I22" s="430">
        <f>'1ª'!$H27</f>
        <v>0</v>
      </c>
      <c r="J22" s="430"/>
      <c r="K22" s="430">
        <f>'1ª'!$I27</f>
        <v>0</v>
      </c>
      <c r="L22" s="430" t="str">
        <f ca="1">'1ª'!$J27</f>
        <v/>
      </c>
      <c r="M22" s="430"/>
      <c r="N22" s="430" t="str">
        <f ca="1">'1ª'!$K27</f>
        <v/>
      </c>
      <c r="O22" s="430"/>
      <c r="P22" s="253" t="s">
        <v>122</v>
      </c>
      <c r="Q22" s="562" t="s">
        <v>306</v>
      </c>
      <c r="R22" s="485" t="str">
        <f>'1ª'!L27</f>
        <v>Não</v>
      </c>
      <c r="S22" s="485" t="str">
        <f>'1ª'!M27</f>
        <v>Eliane</v>
      </c>
      <c r="T22" s="485" t="str">
        <f>'1ª'!N27</f>
        <v>-</v>
      </c>
      <c r="U22" s="485" t="str">
        <f>'1ª'!O27</f>
        <v>-</v>
      </c>
      <c r="V22" s="485" t="str">
        <f>'1ª'!P27</f>
        <v>-</v>
      </c>
      <c r="W22" s="485" t="str">
        <f>'1ª'!Q27</f>
        <v>-</v>
      </c>
      <c r="X22" s="485" t="str">
        <f>'1ª'!R27</f>
        <v>-</v>
      </c>
      <c r="Y22" s="485" t="str">
        <f>'1ª'!S27</f>
        <v>-</v>
      </c>
      <c r="Z22" s="486">
        <f>'1ª'!T27</f>
        <v>0</v>
      </c>
      <c r="AA22" s="486">
        <f>'1ª'!U27</f>
        <v>0</v>
      </c>
      <c r="AB22" s="507" t="s">
        <v>502</v>
      </c>
      <c r="AC22" s="507"/>
    </row>
    <row r="23" spans="1:29" ht="15.75" x14ac:dyDescent="0.25">
      <c r="A23" s="543" t="str">
        <f>RIGHT('[1]1ª'!$A$5:$D$5,12)</f>
        <v>1ª SÉRIE E.F</v>
      </c>
      <c r="B23" s="120">
        <v>22</v>
      </c>
      <c r="C23" s="248">
        <f>'1ª'!$B28</f>
        <v>0</v>
      </c>
      <c r="D23" s="430">
        <f>'1ª'!$C28</f>
        <v>0</v>
      </c>
      <c r="E23" s="249">
        <f>'1ª'!$D28</f>
        <v>0</v>
      </c>
      <c r="F23" s="249" t="str">
        <f>'1ª'!$E28</f>
        <v/>
      </c>
      <c r="G23" s="250">
        <f>'1ª'!$F28</f>
        <v>0</v>
      </c>
      <c r="H23" s="430">
        <f>'1ª'!$G28</f>
        <v>0</v>
      </c>
      <c r="I23" s="430">
        <f>'1ª'!$H28</f>
        <v>0</v>
      </c>
      <c r="J23" s="430"/>
      <c r="K23" s="430">
        <f>'1ª'!$I28</f>
        <v>0</v>
      </c>
      <c r="L23" s="430" t="str">
        <f ca="1">'1ª'!$J28</f>
        <v/>
      </c>
      <c r="M23" s="430"/>
      <c r="N23" s="430" t="str">
        <f ca="1">'1ª'!$K28</f>
        <v/>
      </c>
      <c r="O23" s="430"/>
      <c r="P23" s="253" t="s">
        <v>122</v>
      </c>
      <c r="Q23" s="562" t="s">
        <v>306</v>
      </c>
      <c r="R23" s="485" t="str">
        <f>'1ª'!L28</f>
        <v>Não</v>
      </c>
      <c r="S23" s="485" t="str">
        <f>'1ª'!M28</f>
        <v>Eliane</v>
      </c>
      <c r="T23" s="485" t="str">
        <f>'1ª'!N28</f>
        <v>-</v>
      </c>
      <c r="U23" s="485" t="str">
        <f>'1ª'!O28</f>
        <v>-</v>
      </c>
      <c r="V23" s="485" t="str">
        <f>'1ª'!P28</f>
        <v>-</v>
      </c>
      <c r="W23" s="485" t="str">
        <f>'1ª'!Q28</f>
        <v>-</v>
      </c>
      <c r="X23" s="485" t="str">
        <f>'1ª'!R28</f>
        <v>-</v>
      </c>
      <c r="Y23" s="485" t="str">
        <f>'1ª'!S28</f>
        <v>-</v>
      </c>
      <c r="Z23" s="486">
        <f>'1ª'!T28</f>
        <v>0</v>
      </c>
      <c r="AA23" s="486">
        <f>'1ª'!U28</f>
        <v>0</v>
      </c>
      <c r="AB23" s="507" t="s">
        <v>502</v>
      </c>
      <c r="AC23" s="507"/>
    </row>
    <row r="24" spans="1:29" ht="15.75" x14ac:dyDescent="0.25">
      <c r="A24" s="543" t="str">
        <f>RIGHT('[1]1ª'!$A$5:$D$5,12)</f>
        <v>1ª SÉRIE E.F</v>
      </c>
      <c r="B24" s="120">
        <v>23</v>
      </c>
      <c r="C24" s="248">
        <f>'1ª'!$B29</f>
        <v>0</v>
      </c>
      <c r="D24" s="430">
        <f>'1ª'!$C29</f>
        <v>0</v>
      </c>
      <c r="E24" s="249">
        <f>'1ª'!$D29</f>
        <v>0</v>
      </c>
      <c r="F24" s="249" t="str">
        <f>'1ª'!$E29</f>
        <v/>
      </c>
      <c r="G24" s="250">
        <f>'1ª'!$F29</f>
        <v>0</v>
      </c>
      <c r="H24" s="430">
        <f>'1ª'!$G29</f>
        <v>0</v>
      </c>
      <c r="I24" s="430">
        <f>'1ª'!$H29</f>
        <v>0</v>
      </c>
      <c r="J24" s="430"/>
      <c r="K24" s="430">
        <f>'1ª'!$I29</f>
        <v>0</v>
      </c>
      <c r="L24" s="430" t="str">
        <f ca="1">'1ª'!$J29</f>
        <v/>
      </c>
      <c r="M24" s="430"/>
      <c r="N24" s="430" t="str">
        <f ca="1">'1ª'!$K29</f>
        <v/>
      </c>
      <c r="O24" s="430"/>
      <c r="P24" s="253" t="s">
        <v>122</v>
      </c>
      <c r="Q24" s="562" t="s">
        <v>306</v>
      </c>
      <c r="R24" s="485">
        <f>'1ª'!L29</f>
        <v>0</v>
      </c>
      <c r="S24" s="485">
        <f>'1ª'!M29</f>
        <v>0</v>
      </c>
      <c r="T24" s="485">
        <f>'1ª'!N29</f>
        <v>0</v>
      </c>
      <c r="U24" s="485">
        <f>'1ª'!O29</f>
        <v>0</v>
      </c>
      <c r="V24" s="485">
        <f>'1ª'!P29</f>
        <v>0</v>
      </c>
      <c r="W24" s="485">
        <f>'1ª'!Q29</f>
        <v>0</v>
      </c>
      <c r="X24" s="485">
        <f>'1ª'!R29</f>
        <v>0</v>
      </c>
      <c r="Y24" s="485">
        <f>'1ª'!S29</f>
        <v>0</v>
      </c>
      <c r="Z24" s="486">
        <f>'1ª'!T29</f>
        <v>0</v>
      </c>
      <c r="AA24" s="486">
        <f>'1ª'!U29</f>
        <v>0</v>
      </c>
      <c r="AB24" s="507" t="s">
        <v>502</v>
      </c>
      <c r="AC24" s="507"/>
    </row>
    <row r="25" spans="1:29" ht="15.75" x14ac:dyDescent="0.25">
      <c r="A25" s="543" t="str">
        <f>RIGHT('[1]1ª'!$A$5:$D$5,12)</f>
        <v>1ª SÉRIE E.F</v>
      </c>
      <c r="B25" s="120">
        <v>24</v>
      </c>
      <c r="C25" s="248">
        <f>'1ª'!$B30</f>
        <v>0</v>
      </c>
      <c r="D25" s="430">
        <f>'1ª'!$C30</f>
        <v>0</v>
      </c>
      <c r="E25" s="249">
        <f>'1ª'!$D30</f>
        <v>0</v>
      </c>
      <c r="F25" s="249" t="str">
        <f>'1ª'!$E30</f>
        <v/>
      </c>
      <c r="G25" s="250">
        <f>'1ª'!$F30</f>
        <v>0</v>
      </c>
      <c r="H25" s="430">
        <f>'1ª'!$G30</f>
        <v>0</v>
      </c>
      <c r="I25" s="430">
        <f>'1ª'!$H30</f>
        <v>0</v>
      </c>
      <c r="J25" s="430"/>
      <c r="K25" s="430">
        <f>'1ª'!$I30</f>
        <v>0</v>
      </c>
      <c r="L25" s="430" t="str">
        <f ca="1">'1ª'!$J30</f>
        <v/>
      </c>
      <c r="M25" s="430"/>
      <c r="N25" s="430" t="str">
        <f ca="1">'1ª'!$K30</f>
        <v/>
      </c>
      <c r="O25" s="430"/>
      <c r="P25" s="253" t="s">
        <v>122</v>
      </c>
      <c r="Q25" s="562" t="s">
        <v>306</v>
      </c>
      <c r="R25" s="485">
        <f>'1ª'!L30</f>
        <v>0</v>
      </c>
      <c r="S25" s="485">
        <f>'1ª'!M30</f>
        <v>0</v>
      </c>
      <c r="T25" s="485">
        <f>'1ª'!N30</f>
        <v>0</v>
      </c>
      <c r="U25" s="485">
        <f>'1ª'!O30</f>
        <v>0</v>
      </c>
      <c r="V25" s="485">
        <f>'1ª'!P30</f>
        <v>0</v>
      </c>
      <c r="W25" s="485">
        <f>'1ª'!Q30</f>
        <v>0</v>
      </c>
      <c r="X25" s="485">
        <f>'1ª'!R30</f>
        <v>0</v>
      </c>
      <c r="Y25" s="485">
        <f>'1ª'!S30</f>
        <v>0</v>
      </c>
      <c r="Z25" s="486">
        <f>'1ª'!T30</f>
        <v>0</v>
      </c>
      <c r="AA25" s="486">
        <f>'1ª'!U30</f>
        <v>0</v>
      </c>
      <c r="AB25" s="507" t="s">
        <v>502</v>
      </c>
      <c r="AC25" s="507"/>
    </row>
    <row r="26" spans="1:29" ht="15.75" x14ac:dyDescent="0.25">
      <c r="A26" s="543" t="str">
        <f>RIGHT('[1]1ª'!$A$5:$D$5,12)</f>
        <v>1ª SÉRIE E.F</v>
      </c>
      <c r="B26" s="120">
        <v>25</v>
      </c>
      <c r="C26" s="248">
        <f>'1ª'!$B31</f>
        <v>0</v>
      </c>
      <c r="D26" s="430">
        <f>'1ª'!$C31</f>
        <v>0</v>
      </c>
      <c r="E26" s="249">
        <f>'1ª'!$D31</f>
        <v>0</v>
      </c>
      <c r="F26" s="249" t="str">
        <f>'1ª'!$E31</f>
        <v/>
      </c>
      <c r="G26" s="250">
        <f>'1ª'!$F31</f>
        <v>0</v>
      </c>
      <c r="H26" s="430">
        <f>'1ª'!$G31</f>
        <v>0</v>
      </c>
      <c r="I26" s="430">
        <f>'1ª'!$H31</f>
        <v>0</v>
      </c>
      <c r="J26" s="430"/>
      <c r="K26" s="430">
        <f>'1ª'!$I31</f>
        <v>0</v>
      </c>
      <c r="L26" s="430" t="str">
        <f ca="1">'1ª'!$J31</f>
        <v/>
      </c>
      <c r="M26" s="430"/>
      <c r="N26" s="430" t="str">
        <f ca="1">'1ª'!$K31</f>
        <v/>
      </c>
      <c r="O26" s="430"/>
      <c r="P26" s="253" t="s">
        <v>122</v>
      </c>
      <c r="Q26" s="562" t="s">
        <v>306</v>
      </c>
      <c r="R26" s="485">
        <f>'1ª'!L31</f>
        <v>0</v>
      </c>
      <c r="S26" s="485">
        <f>'1ª'!M31</f>
        <v>0</v>
      </c>
      <c r="T26" s="485">
        <f>'1ª'!N31</f>
        <v>0</v>
      </c>
      <c r="U26" s="485">
        <f>'1ª'!O31</f>
        <v>0</v>
      </c>
      <c r="V26" s="485">
        <f>'1ª'!P31</f>
        <v>0</v>
      </c>
      <c r="W26" s="485">
        <f>'1ª'!Q31</f>
        <v>0</v>
      </c>
      <c r="X26" s="485">
        <f>'1ª'!R31</f>
        <v>0</v>
      </c>
      <c r="Y26" s="485">
        <f>'1ª'!S31</f>
        <v>0</v>
      </c>
      <c r="Z26" s="486">
        <f>'1ª'!T31</f>
        <v>0</v>
      </c>
      <c r="AA26" s="486">
        <f>'1ª'!U31</f>
        <v>0</v>
      </c>
      <c r="AB26" s="507" t="s">
        <v>502</v>
      </c>
      <c r="AC26" s="507"/>
    </row>
    <row r="27" spans="1:29" ht="15.75" x14ac:dyDescent="0.25">
      <c r="A27" s="543" t="str">
        <f>RIGHT('[1]1ª'!$A$5:$D$5,12)</f>
        <v>1ª SÉRIE E.F</v>
      </c>
      <c r="B27" s="120">
        <v>26</v>
      </c>
      <c r="C27" s="248">
        <f>'1ª'!$B32</f>
        <v>0</v>
      </c>
      <c r="D27" s="430">
        <f>'1ª'!$C32</f>
        <v>0</v>
      </c>
      <c r="E27" s="249">
        <f>'1ª'!$D32</f>
        <v>0</v>
      </c>
      <c r="F27" s="249" t="str">
        <f>'1ª'!$E32</f>
        <v/>
      </c>
      <c r="G27" s="250">
        <f>'1ª'!$F32</f>
        <v>0</v>
      </c>
      <c r="H27" s="430">
        <f>'1ª'!$G32</f>
        <v>0</v>
      </c>
      <c r="I27" s="430">
        <f>'1ª'!$H32</f>
        <v>0</v>
      </c>
      <c r="J27" s="430"/>
      <c r="K27" s="430">
        <f>'1ª'!$I32</f>
        <v>0</v>
      </c>
      <c r="L27" s="430" t="str">
        <f ca="1">'1ª'!$J32</f>
        <v/>
      </c>
      <c r="M27" s="430"/>
      <c r="N27" s="430" t="str">
        <f ca="1">'1ª'!$K32</f>
        <v/>
      </c>
      <c r="O27" s="430"/>
      <c r="P27" s="253" t="s">
        <v>122</v>
      </c>
      <c r="Q27" s="562" t="s">
        <v>306</v>
      </c>
      <c r="R27" s="485">
        <f>'1ª'!L32</f>
        <v>0</v>
      </c>
      <c r="S27" s="485">
        <f>'1ª'!M32</f>
        <v>0</v>
      </c>
      <c r="T27" s="485">
        <f>'1ª'!N32</f>
        <v>0</v>
      </c>
      <c r="U27" s="485">
        <f>'1ª'!O32</f>
        <v>0</v>
      </c>
      <c r="V27" s="485">
        <f>'1ª'!P32</f>
        <v>0</v>
      </c>
      <c r="W27" s="485">
        <f>'1ª'!Q32</f>
        <v>0</v>
      </c>
      <c r="X27" s="485">
        <f>'1ª'!R32</f>
        <v>0</v>
      </c>
      <c r="Y27" s="485">
        <f>'1ª'!S32</f>
        <v>0</v>
      </c>
      <c r="Z27" s="486">
        <f>'1ª'!T32</f>
        <v>0</v>
      </c>
      <c r="AA27" s="486">
        <f>'1ª'!U32</f>
        <v>0</v>
      </c>
      <c r="AB27" s="507" t="s">
        <v>502</v>
      </c>
      <c r="AC27" s="507"/>
    </row>
    <row r="28" spans="1:29" ht="15.75" x14ac:dyDescent="0.25">
      <c r="A28" s="543" t="str">
        <f>RIGHT('[1]1ª'!$A$5:$D$5,12)</f>
        <v>1ª SÉRIE E.F</v>
      </c>
      <c r="B28" s="120">
        <v>27</v>
      </c>
      <c r="C28" s="248">
        <f>'1ª'!$B33</f>
        <v>0</v>
      </c>
      <c r="D28" s="430">
        <f>'1ª'!$C33</f>
        <v>0</v>
      </c>
      <c r="E28" s="249">
        <f>'1ª'!$D33</f>
        <v>0</v>
      </c>
      <c r="F28" s="249" t="str">
        <f>'1ª'!$E33</f>
        <v/>
      </c>
      <c r="G28" s="250">
        <f>'1ª'!$F33</f>
        <v>0</v>
      </c>
      <c r="H28" s="430">
        <f>'1ª'!$G33</f>
        <v>0</v>
      </c>
      <c r="I28" s="430">
        <f>'1ª'!$H33</f>
        <v>0</v>
      </c>
      <c r="J28" s="430"/>
      <c r="K28" s="430">
        <f>'1ª'!$I33</f>
        <v>0</v>
      </c>
      <c r="L28" s="430" t="str">
        <f ca="1">'1ª'!$J33</f>
        <v/>
      </c>
      <c r="M28" s="430"/>
      <c r="N28" s="430" t="str">
        <f ca="1">'1ª'!$K33</f>
        <v/>
      </c>
      <c r="O28" s="430"/>
      <c r="P28" s="253" t="s">
        <v>122</v>
      </c>
      <c r="Q28" s="562" t="s">
        <v>306</v>
      </c>
      <c r="R28" s="485">
        <f>'1ª'!L33</f>
        <v>0</v>
      </c>
      <c r="S28" s="485">
        <f>'1ª'!M33</f>
        <v>0</v>
      </c>
      <c r="T28" s="485">
        <f>'1ª'!N33</f>
        <v>0</v>
      </c>
      <c r="U28" s="485">
        <f>'1ª'!O33</f>
        <v>0</v>
      </c>
      <c r="V28" s="485">
        <f>'1ª'!P33</f>
        <v>0</v>
      </c>
      <c r="W28" s="485">
        <f>'1ª'!Q33</f>
        <v>0</v>
      </c>
      <c r="X28" s="485">
        <f>'1ª'!R33</f>
        <v>0</v>
      </c>
      <c r="Y28" s="485">
        <f>'1ª'!S33</f>
        <v>0</v>
      </c>
      <c r="Z28" s="486">
        <f>'1ª'!T33</f>
        <v>0</v>
      </c>
      <c r="AA28" s="486">
        <f>'1ª'!U33</f>
        <v>0</v>
      </c>
      <c r="AB28" s="507" t="s">
        <v>502</v>
      </c>
      <c r="AC28" s="507"/>
    </row>
    <row r="29" spans="1:29" ht="15.75" x14ac:dyDescent="0.25">
      <c r="A29" s="543" t="str">
        <f>RIGHT('[1]1ª'!$A$5:$D$5,12)</f>
        <v>1ª SÉRIE E.F</v>
      </c>
      <c r="B29" s="120">
        <v>28</v>
      </c>
      <c r="C29" s="248">
        <f>'1ª'!$B34</f>
        <v>0</v>
      </c>
      <c r="D29" s="430">
        <f>'1ª'!$C34</f>
        <v>0</v>
      </c>
      <c r="E29" s="249">
        <f>'1ª'!$D34</f>
        <v>0</v>
      </c>
      <c r="F29" s="249" t="str">
        <f>'1ª'!$E34</f>
        <v/>
      </c>
      <c r="G29" s="250">
        <f>'1ª'!$F34</f>
        <v>0</v>
      </c>
      <c r="H29" s="430">
        <f>'1ª'!$G34</f>
        <v>0</v>
      </c>
      <c r="I29" s="430">
        <f>'1ª'!$H34</f>
        <v>0</v>
      </c>
      <c r="J29" s="430"/>
      <c r="K29" s="430">
        <f>'1ª'!$I34</f>
        <v>0</v>
      </c>
      <c r="L29" s="430" t="str">
        <f ca="1">'1ª'!$J34</f>
        <v/>
      </c>
      <c r="M29" s="430"/>
      <c r="N29" s="430" t="str">
        <f ca="1">'1ª'!$K34</f>
        <v/>
      </c>
      <c r="O29" s="430"/>
      <c r="P29" s="253" t="s">
        <v>122</v>
      </c>
      <c r="Q29" s="562" t="s">
        <v>306</v>
      </c>
      <c r="R29" s="485">
        <f>'1ª'!L34</f>
        <v>0</v>
      </c>
      <c r="S29" s="485">
        <f>'1ª'!M34</f>
        <v>0</v>
      </c>
      <c r="T29" s="485">
        <f>'1ª'!N34</f>
        <v>0</v>
      </c>
      <c r="U29" s="485">
        <f>'1ª'!O34</f>
        <v>0</v>
      </c>
      <c r="V29" s="485">
        <f>'1ª'!P34</f>
        <v>0</v>
      </c>
      <c r="W29" s="485">
        <f>'1ª'!Q34</f>
        <v>0</v>
      </c>
      <c r="X29" s="485">
        <f>'1ª'!R34</f>
        <v>0</v>
      </c>
      <c r="Y29" s="485">
        <f>'1ª'!S34</f>
        <v>0</v>
      </c>
      <c r="Z29" s="486">
        <f>'1ª'!T34</f>
        <v>0</v>
      </c>
      <c r="AA29" s="486">
        <f>'1ª'!U34</f>
        <v>0</v>
      </c>
      <c r="AB29" s="507" t="s">
        <v>502</v>
      </c>
      <c r="AC29" s="507"/>
    </row>
    <row r="30" spans="1:29" ht="15.75" x14ac:dyDescent="0.25">
      <c r="A30" s="543" t="str">
        <f>RIGHT('[1]1ª'!$A$5:$D$5,12)</f>
        <v>1ª SÉRIE E.F</v>
      </c>
      <c r="B30" s="120">
        <v>29</v>
      </c>
      <c r="C30" s="248">
        <f>'1ª'!$B35</f>
        <v>0</v>
      </c>
      <c r="D30" s="430">
        <f>'1ª'!$C35</f>
        <v>0</v>
      </c>
      <c r="E30" s="249">
        <f>'1ª'!$D35</f>
        <v>0</v>
      </c>
      <c r="F30" s="249" t="str">
        <f>'1ª'!$E35</f>
        <v/>
      </c>
      <c r="G30" s="250">
        <f>'1ª'!$F35</f>
        <v>0</v>
      </c>
      <c r="H30" s="430">
        <f>'1ª'!$G35</f>
        <v>0</v>
      </c>
      <c r="I30" s="430">
        <f>'1ª'!$H35</f>
        <v>0</v>
      </c>
      <c r="J30" s="430"/>
      <c r="K30" s="430">
        <f>'1ª'!$I35</f>
        <v>0</v>
      </c>
      <c r="L30" s="430" t="str">
        <f ca="1">'1ª'!$J35</f>
        <v/>
      </c>
      <c r="M30" s="430"/>
      <c r="N30" s="430" t="str">
        <f ca="1">'1ª'!$K35</f>
        <v/>
      </c>
      <c r="O30" s="430"/>
      <c r="P30" s="253" t="s">
        <v>122</v>
      </c>
      <c r="Q30" s="562" t="s">
        <v>306</v>
      </c>
      <c r="R30" s="485">
        <f>'1ª'!L35</f>
        <v>0</v>
      </c>
      <c r="S30" s="485">
        <f>'1ª'!M35</f>
        <v>0</v>
      </c>
      <c r="T30" s="485">
        <f>'1ª'!N35</f>
        <v>0</v>
      </c>
      <c r="U30" s="485">
        <f>'1ª'!O35</f>
        <v>0</v>
      </c>
      <c r="V30" s="485">
        <f>'1ª'!P35</f>
        <v>0</v>
      </c>
      <c r="W30" s="485">
        <f>'1ª'!Q35</f>
        <v>0</v>
      </c>
      <c r="X30" s="485">
        <f>'1ª'!R35</f>
        <v>0</v>
      </c>
      <c r="Y30" s="485">
        <f>'1ª'!S35</f>
        <v>0</v>
      </c>
      <c r="Z30" s="486">
        <f>'1ª'!T35</f>
        <v>0</v>
      </c>
      <c r="AA30" s="486">
        <f>'1ª'!U35</f>
        <v>0</v>
      </c>
      <c r="AB30" s="507" t="s">
        <v>502</v>
      </c>
      <c r="AC30" s="507"/>
    </row>
    <row r="31" spans="1:29" ht="15.75" x14ac:dyDescent="0.25">
      <c r="A31" s="543" t="str">
        <f>RIGHT('[1]1ª'!$A$5:$D$5,12)</f>
        <v>1ª SÉRIE E.F</v>
      </c>
      <c r="B31" s="120">
        <v>30</v>
      </c>
      <c r="C31" s="248">
        <f>'1ª'!$B36</f>
        <v>0</v>
      </c>
      <c r="D31" s="430">
        <f>'1ª'!$C36</f>
        <v>0</v>
      </c>
      <c r="E31" s="249">
        <f>'1ª'!$D36</f>
        <v>0</v>
      </c>
      <c r="F31" s="249" t="str">
        <f>'1ª'!$E36</f>
        <v/>
      </c>
      <c r="G31" s="250">
        <f>'1ª'!$F36</f>
        <v>0</v>
      </c>
      <c r="H31" s="430">
        <f>'1ª'!$G36</f>
        <v>0</v>
      </c>
      <c r="I31" s="430">
        <f>'1ª'!$H36</f>
        <v>0</v>
      </c>
      <c r="J31" s="430"/>
      <c r="K31" s="430">
        <f>'1ª'!$I36</f>
        <v>0</v>
      </c>
      <c r="L31" s="430" t="str">
        <f ca="1">'1ª'!$J36</f>
        <v/>
      </c>
      <c r="M31" s="430"/>
      <c r="N31" s="430" t="str">
        <f ca="1">'1ª'!$K36</f>
        <v/>
      </c>
      <c r="O31" s="430"/>
      <c r="P31" s="253" t="s">
        <v>122</v>
      </c>
      <c r="Q31" s="562" t="s">
        <v>306</v>
      </c>
      <c r="R31" s="485">
        <f>'1ª'!L36</f>
        <v>0</v>
      </c>
      <c r="S31" s="485">
        <f>'1ª'!M36</f>
        <v>0</v>
      </c>
      <c r="T31" s="485">
        <f>'1ª'!N36</f>
        <v>0</v>
      </c>
      <c r="U31" s="485">
        <f>'1ª'!O36</f>
        <v>0</v>
      </c>
      <c r="V31" s="485">
        <f>'1ª'!P36</f>
        <v>0</v>
      </c>
      <c r="W31" s="485">
        <f>'1ª'!Q36</f>
        <v>0</v>
      </c>
      <c r="X31" s="485">
        <f>'1ª'!R36</f>
        <v>0</v>
      </c>
      <c r="Y31" s="485">
        <f>'1ª'!S36</f>
        <v>0</v>
      </c>
      <c r="Z31" s="486">
        <f>'1ª'!T36</f>
        <v>0</v>
      </c>
      <c r="AA31" s="486">
        <f>'1ª'!U36</f>
        <v>0</v>
      </c>
      <c r="AB31" s="507" t="s">
        <v>502</v>
      </c>
      <c r="AC31" s="507"/>
    </row>
    <row r="32" spans="1:29" ht="15.75" x14ac:dyDescent="0.25">
      <c r="A32" s="543" t="str">
        <f>RIGHT('[1]1ª'!$A$5:$D$5,12)</f>
        <v>1ª SÉRIE E.F</v>
      </c>
      <c r="B32" s="120">
        <v>31</v>
      </c>
      <c r="C32" s="248">
        <f>'1ª'!$B37</f>
        <v>0</v>
      </c>
      <c r="D32" s="430">
        <f>'1ª'!$C37</f>
        <v>0</v>
      </c>
      <c r="E32" s="249">
        <f>'1ª'!$D37</f>
        <v>0</v>
      </c>
      <c r="F32" s="249" t="str">
        <f>'1ª'!$E37</f>
        <v/>
      </c>
      <c r="G32" s="250">
        <f>'1ª'!$F37</f>
        <v>0</v>
      </c>
      <c r="H32" s="430">
        <f>'1ª'!$G37</f>
        <v>0</v>
      </c>
      <c r="I32" s="430">
        <f>'1ª'!$H37</f>
        <v>0</v>
      </c>
      <c r="J32" s="430"/>
      <c r="K32" s="430">
        <f>'1ª'!$I37</f>
        <v>0</v>
      </c>
      <c r="L32" s="430" t="str">
        <f ca="1">'1ª'!$J37</f>
        <v/>
      </c>
      <c r="M32" s="430"/>
      <c r="N32" s="430" t="str">
        <f ca="1">'1ª'!$K37</f>
        <v/>
      </c>
      <c r="O32" s="430"/>
      <c r="P32" s="253" t="s">
        <v>122</v>
      </c>
      <c r="Q32" s="562" t="s">
        <v>306</v>
      </c>
      <c r="R32" s="485">
        <f>'1ª'!L37</f>
        <v>0</v>
      </c>
      <c r="S32" s="485">
        <f>'1ª'!M37</f>
        <v>0</v>
      </c>
      <c r="T32" s="485">
        <f>'1ª'!N37</f>
        <v>0</v>
      </c>
      <c r="U32" s="485">
        <f>'1ª'!O37</f>
        <v>0</v>
      </c>
      <c r="V32" s="485">
        <f>'1ª'!P37</f>
        <v>0</v>
      </c>
      <c r="W32" s="485">
        <f>'1ª'!Q37</f>
        <v>0</v>
      </c>
      <c r="X32" s="485">
        <f>'1ª'!R37</f>
        <v>0</v>
      </c>
      <c r="Y32" s="485">
        <f>'1ª'!S37</f>
        <v>0</v>
      </c>
      <c r="Z32" s="486">
        <f>'1ª'!T37</f>
        <v>0</v>
      </c>
      <c r="AA32" s="486">
        <f>'1ª'!U37</f>
        <v>0</v>
      </c>
      <c r="AB32" s="507" t="s">
        <v>502</v>
      </c>
      <c r="AC32" s="507"/>
    </row>
    <row r="33" spans="1:29" ht="15.75" x14ac:dyDescent="0.25">
      <c r="A33" s="543" t="str">
        <f>RIGHT('[1]1ª'!$A$5:$D$5,12)</f>
        <v>1ª SÉRIE E.F</v>
      </c>
      <c r="B33" s="120">
        <v>32</v>
      </c>
      <c r="C33" s="248">
        <f>'1ª'!$B38</f>
        <v>0</v>
      </c>
      <c r="D33" s="430">
        <f>'1ª'!$C38</f>
        <v>0</v>
      </c>
      <c r="E33" s="249">
        <f>'1ª'!$D38</f>
        <v>0</v>
      </c>
      <c r="F33" s="249" t="str">
        <f>'1ª'!$E38</f>
        <v/>
      </c>
      <c r="G33" s="250">
        <f>'1ª'!$F38</f>
        <v>0</v>
      </c>
      <c r="H33" s="430">
        <f>'1ª'!$G38</f>
        <v>0</v>
      </c>
      <c r="I33" s="430">
        <f>'1ª'!$H38</f>
        <v>0</v>
      </c>
      <c r="J33" s="430"/>
      <c r="K33" s="430">
        <f>'1ª'!$I38</f>
        <v>0</v>
      </c>
      <c r="L33" s="430" t="str">
        <f ca="1">'1ª'!$J38</f>
        <v/>
      </c>
      <c r="M33" s="430"/>
      <c r="N33" s="430" t="str">
        <f ca="1">'1ª'!$K38</f>
        <v/>
      </c>
      <c r="O33" s="430"/>
      <c r="P33" s="253" t="s">
        <v>122</v>
      </c>
      <c r="Q33" s="562" t="s">
        <v>306</v>
      </c>
      <c r="R33" s="485">
        <f>'1ª'!L38</f>
        <v>0</v>
      </c>
      <c r="S33" s="485">
        <f>'1ª'!M38</f>
        <v>0</v>
      </c>
      <c r="T33" s="485">
        <f>'1ª'!N38</f>
        <v>0</v>
      </c>
      <c r="U33" s="485">
        <f>'1ª'!O38</f>
        <v>0</v>
      </c>
      <c r="V33" s="485">
        <f>'1ª'!P38</f>
        <v>0</v>
      </c>
      <c r="W33" s="485">
        <f>'1ª'!Q38</f>
        <v>0</v>
      </c>
      <c r="X33" s="485">
        <f>'1ª'!R38</f>
        <v>0</v>
      </c>
      <c r="Y33" s="485">
        <f>'1ª'!S38</f>
        <v>0</v>
      </c>
      <c r="Z33" s="486">
        <f>'1ª'!T38</f>
        <v>0</v>
      </c>
      <c r="AA33" s="486">
        <f>'1ª'!U38</f>
        <v>0</v>
      </c>
      <c r="AB33" s="507" t="s">
        <v>502</v>
      </c>
      <c r="AC33" s="507"/>
    </row>
    <row r="34" spans="1:29" ht="15.75" x14ac:dyDescent="0.25">
      <c r="A34" s="543" t="str">
        <f>RIGHT('[1]1ª'!$A$5:$D$5,12)</f>
        <v>1ª SÉRIE E.F</v>
      </c>
      <c r="B34" s="120">
        <v>33</v>
      </c>
      <c r="C34" s="248">
        <f>'1ª'!$B39</f>
        <v>0</v>
      </c>
      <c r="D34" s="430">
        <f>'1ª'!$C39</f>
        <v>0</v>
      </c>
      <c r="E34" s="249">
        <f>'1ª'!$D39</f>
        <v>0</v>
      </c>
      <c r="F34" s="249" t="str">
        <f>'1ª'!$E39</f>
        <v/>
      </c>
      <c r="G34" s="250">
        <f>'1ª'!$F39</f>
        <v>0</v>
      </c>
      <c r="H34" s="430">
        <f>'1ª'!$G39</f>
        <v>0</v>
      </c>
      <c r="I34" s="430">
        <f>'1ª'!$H39</f>
        <v>0</v>
      </c>
      <c r="J34" s="430"/>
      <c r="K34" s="430">
        <f>'1ª'!$I39</f>
        <v>0</v>
      </c>
      <c r="L34" s="430" t="str">
        <f ca="1">'1ª'!$J39</f>
        <v/>
      </c>
      <c r="M34" s="430"/>
      <c r="N34" s="430" t="str">
        <f ca="1">'1ª'!$K39</f>
        <v/>
      </c>
      <c r="O34" s="430"/>
      <c r="P34" s="253" t="s">
        <v>122</v>
      </c>
      <c r="Q34" s="562" t="s">
        <v>306</v>
      </c>
      <c r="R34" s="485">
        <f>'1ª'!L39</f>
        <v>0</v>
      </c>
      <c r="S34" s="485">
        <f>'1ª'!M39</f>
        <v>0</v>
      </c>
      <c r="T34" s="485">
        <f>'1ª'!N39</f>
        <v>0</v>
      </c>
      <c r="U34" s="485">
        <f>'1ª'!O39</f>
        <v>0</v>
      </c>
      <c r="V34" s="485">
        <f>'1ª'!P39</f>
        <v>0</v>
      </c>
      <c r="W34" s="485">
        <f>'1ª'!Q39</f>
        <v>0</v>
      </c>
      <c r="X34" s="485">
        <f>'1ª'!R39</f>
        <v>0</v>
      </c>
      <c r="Y34" s="485">
        <f>'1ª'!S39</f>
        <v>0</v>
      </c>
      <c r="Z34" s="486">
        <f>'1ª'!T39</f>
        <v>0</v>
      </c>
      <c r="AA34" s="486">
        <f>'1ª'!U39</f>
        <v>0</v>
      </c>
      <c r="AB34" s="507" t="s">
        <v>502</v>
      </c>
      <c r="AC34" s="507"/>
    </row>
    <row r="35" spans="1:29" ht="15.75" x14ac:dyDescent="0.25">
      <c r="A35" s="543" t="str">
        <f>RIGHT('[1]1ª'!$A$5:$D$5,12)</f>
        <v>1ª SÉRIE E.F</v>
      </c>
      <c r="B35" s="120">
        <v>34</v>
      </c>
      <c r="C35" s="248">
        <f>'1ª'!$B40</f>
        <v>0</v>
      </c>
      <c r="D35" s="430">
        <f>'1ª'!$C40</f>
        <v>0</v>
      </c>
      <c r="E35" s="249">
        <f>'1ª'!$D40</f>
        <v>0</v>
      </c>
      <c r="F35" s="249" t="str">
        <f>'1ª'!$E40</f>
        <v/>
      </c>
      <c r="G35" s="250">
        <f>'1ª'!$F40</f>
        <v>0</v>
      </c>
      <c r="H35" s="430">
        <f>'1ª'!$G40</f>
        <v>0</v>
      </c>
      <c r="I35" s="430">
        <f>'1ª'!$H40</f>
        <v>0</v>
      </c>
      <c r="J35" s="430"/>
      <c r="K35" s="430">
        <f>'1ª'!$I40</f>
        <v>0</v>
      </c>
      <c r="L35" s="430" t="str">
        <f ca="1">'1ª'!$J40</f>
        <v/>
      </c>
      <c r="M35" s="430"/>
      <c r="N35" s="430" t="str">
        <f ca="1">'1ª'!$K40</f>
        <v/>
      </c>
      <c r="O35" s="430"/>
      <c r="P35" s="253" t="s">
        <v>122</v>
      </c>
      <c r="Q35" s="562" t="s">
        <v>306</v>
      </c>
      <c r="R35" s="485">
        <f>'1ª'!L40</f>
        <v>0</v>
      </c>
      <c r="S35" s="485">
        <f>'1ª'!M40</f>
        <v>0</v>
      </c>
      <c r="T35" s="485">
        <f>'1ª'!N40</f>
        <v>0</v>
      </c>
      <c r="U35" s="485">
        <f>'1ª'!O40</f>
        <v>0</v>
      </c>
      <c r="V35" s="485">
        <f>'1ª'!P40</f>
        <v>0</v>
      </c>
      <c r="W35" s="485">
        <f>'1ª'!Q40</f>
        <v>0</v>
      </c>
      <c r="X35" s="485">
        <f>'1ª'!R40</f>
        <v>0</v>
      </c>
      <c r="Y35" s="485">
        <f>'1ª'!S40</f>
        <v>0</v>
      </c>
      <c r="Z35" s="486">
        <f>'1ª'!T40</f>
        <v>0</v>
      </c>
      <c r="AA35" s="486">
        <f>'1ª'!U40</f>
        <v>0</v>
      </c>
      <c r="AB35" s="507" t="s">
        <v>502</v>
      </c>
      <c r="AC35" s="507"/>
    </row>
    <row r="36" spans="1:29" ht="15.75" x14ac:dyDescent="0.25">
      <c r="A36" s="543" t="str">
        <f>RIGHT('[1]1ª'!$A$5:$D$5,12)</f>
        <v>1ª SÉRIE E.F</v>
      </c>
      <c r="B36" s="120">
        <v>35</v>
      </c>
      <c r="C36" s="248">
        <f>'1ª'!$B41</f>
        <v>0</v>
      </c>
      <c r="D36" s="430">
        <f>'1ª'!$C41</f>
        <v>0</v>
      </c>
      <c r="E36" s="249">
        <f>'1ª'!$D41</f>
        <v>0</v>
      </c>
      <c r="F36" s="249" t="str">
        <f>'1ª'!$E41</f>
        <v/>
      </c>
      <c r="G36" s="250">
        <f>'1ª'!$F41</f>
        <v>0</v>
      </c>
      <c r="H36" s="430">
        <f>'1ª'!$G41</f>
        <v>0</v>
      </c>
      <c r="I36" s="430">
        <f>'1ª'!$H41</f>
        <v>0</v>
      </c>
      <c r="J36" s="430"/>
      <c r="K36" s="430">
        <f>'1ª'!$I41</f>
        <v>0</v>
      </c>
      <c r="L36" s="430" t="str">
        <f ca="1">'1ª'!$J41</f>
        <v/>
      </c>
      <c r="M36" s="430"/>
      <c r="N36" s="430" t="str">
        <f ca="1">'1ª'!$K41</f>
        <v/>
      </c>
      <c r="O36" s="430"/>
      <c r="P36" s="253" t="s">
        <v>122</v>
      </c>
      <c r="Q36" s="562" t="s">
        <v>306</v>
      </c>
      <c r="R36" s="485">
        <f>'1ª'!L41</f>
        <v>0</v>
      </c>
      <c r="S36" s="485">
        <f>'1ª'!M41</f>
        <v>0</v>
      </c>
      <c r="T36" s="485">
        <f>'1ª'!N41</f>
        <v>0</v>
      </c>
      <c r="U36" s="485">
        <f>'1ª'!O41</f>
        <v>0</v>
      </c>
      <c r="V36" s="485">
        <f>'1ª'!P41</f>
        <v>0</v>
      </c>
      <c r="W36" s="485">
        <f>'1ª'!Q41</f>
        <v>0</v>
      </c>
      <c r="X36" s="485">
        <f>'1ª'!R41</f>
        <v>0</v>
      </c>
      <c r="Y36" s="485">
        <f>'1ª'!S41</f>
        <v>0</v>
      </c>
      <c r="Z36" s="486">
        <f>'1ª'!T41</f>
        <v>0</v>
      </c>
      <c r="AA36" s="486">
        <f>'1ª'!U41</f>
        <v>0</v>
      </c>
      <c r="AB36" s="507" t="s">
        <v>502</v>
      </c>
      <c r="AC36" s="507"/>
    </row>
    <row r="37" spans="1:29" ht="15.75" x14ac:dyDescent="0.25">
      <c r="A37" s="543" t="str">
        <f>RIGHT('[1]1ª'!$A$5:$D$5,12)</f>
        <v>1ª SÉRIE E.F</v>
      </c>
      <c r="B37" s="120">
        <v>36</v>
      </c>
      <c r="C37" s="248">
        <f>'1ª'!$B42</f>
        <v>0</v>
      </c>
      <c r="D37" s="430">
        <f>'1ª'!$C42</f>
        <v>0</v>
      </c>
      <c r="E37" s="249">
        <f>'1ª'!$D42</f>
        <v>0</v>
      </c>
      <c r="F37" s="249" t="str">
        <f>'1ª'!$E42</f>
        <v/>
      </c>
      <c r="G37" s="250">
        <f>'1ª'!$F42</f>
        <v>0</v>
      </c>
      <c r="H37" s="430">
        <f>'1ª'!$G42</f>
        <v>0</v>
      </c>
      <c r="I37" s="430">
        <f>'1ª'!$H42</f>
        <v>0</v>
      </c>
      <c r="J37" s="430"/>
      <c r="K37" s="430">
        <f>'1ª'!$I42</f>
        <v>0</v>
      </c>
      <c r="L37" s="430" t="str">
        <f ca="1">'1ª'!$J42</f>
        <v/>
      </c>
      <c r="M37" s="430"/>
      <c r="N37" s="430" t="str">
        <f ca="1">'1ª'!$K42</f>
        <v/>
      </c>
      <c r="O37" s="430"/>
      <c r="P37" s="253" t="s">
        <v>122</v>
      </c>
      <c r="Q37" s="562" t="s">
        <v>306</v>
      </c>
      <c r="R37" s="485">
        <f>'1ª'!L42</f>
        <v>0</v>
      </c>
      <c r="S37" s="485">
        <f>'1ª'!M42</f>
        <v>0</v>
      </c>
      <c r="T37" s="485">
        <f>'1ª'!N42</f>
        <v>0</v>
      </c>
      <c r="U37" s="485">
        <f>'1ª'!O42</f>
        <v>0</v>
      </c>
      <c r="V37" s="485">
        <f>'1ª'!P42</f>
        <v>0</v>
      </c>
      <c r="W37" s="485">
        <f>'1ª'!Q42</f>
        <v>0</v>
      </c>
      <c r="X37" s="485">
        <f>'1ª'!R42</f>
        <v>0</v>
      </c>
      <c r="Y37" s="485">
        <f>'1ª'!S42</f>
        <v>0</v>
      </c>
      <c r="Z37" s="486">
        <f>'1ª'!T42</f>
        <v>0</v>
      </c>
      <c r="AA37" s="486">
        <f>'1ª'!U42</f>
        <v>0</v>
      </c>
      <c r="AB37" s="507" t="s">
        <v>502</v>
      </c>
      <c r="AC37" s="507"/>
    </row>
    <row r="38" spans="1:29" ht="15.75" x14ac:dyDescent="0.25">
      <c r="A38" s="543" t="str">
        <f>RIGHT('[1]1ª'!$A$5:$D$5,12)</f>
        <v>1ª SÉRIE E.F</v>
      </c>
      <c r="B38" s="120">
        <v>37</v>
      </c>
      <c r="C38" s="248">
        <f>'1ª'!$B43</f>
        <v>0</v>
      </c>
      <c r="D38" s="430">
        <f>'1ª'!$C43</f>
        <v>0</v>
      </c>
      <c r="E38" s="249">
        <f>'1ª'!$D43</f>
        <v>0</v>
      </c>
      <c r="F38" s="249" t="str">
        <f>'1ª'!$E43</f>
        <v/>
      </c>
      <c r="G38" s="250">
        <f>'1ª'!$F43</f>
        <v>0</v>
      </c>
      <c r="H38" s="430">
        <f>'1ª'!$G43</f>
        <v>0</v>
      </c>
      <c r="I38" s="430">
        <f>'1ª'!$H43</f>
        <v>0</v>
      </c>
      <c r="J38" s="430"/>
      <c r="K38" s="430">
        <f>'1ª'!$I43</f>
        <v>0</v>
      </c>
      <c r="L38" s="430" t="str">
        <f ca="1">'1ª'!$J43</f>
        <v/>
      </c>
      <c r="M38" s="430"/>
      <c r="N38" s="430" t="str">
        <f ca="1">'1ª'!$K43</f>
        <v/>
      </c>
      <c r="O38" s="430"/>
      <c r="P38" s="253" t="s">
        <v>122</v>
      </c>
      <c r="Q38" s="562" t="s">
        <v>306</v>
      </c>
      <c r="R38" s="485">
        <f>'1ª'!L43</f>
        <v>0</v>
      </c>
      <c r="S38" s="485">
        <f>'1ª'!M43</f>
        <v>0</v>
      </c>
      <c r="T38" s="485">
        <f>'1ª'!N43</f>
        <v>0</v>
      </c>
      <c r="U38" s="485">
        <f>'1ª'!O43</f>
        <v>0</v>
      </c>
      <c r="V38" s="485">
        <f>'1ª'!P43</f>
        <v>0</v>
      </c>
      <c r="W38" s="485">
        <f>'1ª'!Q43</f>
        <v>0</v>
      </c>
      <c r="X38" s="485">
        <f>'1ª'!R43</f>
        <v>0</v>
      </c>
      <c r="Y38" s="485">
        <f>'1ª'!S43</f>
        <v>0</v>
      </c>
      <c r="Z38" s="486">
        <f>'1ª'!T43</f>
        <v>0</v>
      </c>
      <c r="AA38" s="486">
        <f>'1ª'!U43</f>
        <v>0</v>
      </c>
      <c r="AB38" s="507" t="s">
        <v>502</v>
      </c>
      <c r="AC38" s="507"/>
    </row>
    <row r="39" spans="1:29" ht="15.75" x14ac:dyDescent="0.25">
      <c r="A39" s="543" t="str">
        <f>RIGHT('[1]1ª'!$A$5:$D$5,12)</f>
        <v>1ª SÉRIE E.F</v>
      </c>
      <c r="B39" s="120">
        <v>38</v>
      </c>
      <c r="C39" s="248">
        <f>'1ª'!$B44</f>
        <v>0</v>
      </c>
      <c r="D39" s="430">
        <f>'1ª'!$C44</f>
        <v>0</v>
      </c>
      <c r="E39" s="249">
        <f>'1ª'!$D44</f>
        <v>0</v>
      </c>
      <c r="F39" s="249" t="str">
        <f>'1ª'!$E44</f>
        <v/>
      </c>
      <c r="G39" s="250">
        <f>'1ª'!$F44</f>
        <v>0</v>
      </c>
      <c r="H39" s="430">
        <f>'1ª'!$G44</f>
        <v>0</v>
      </c>
      <c r="I39" s="430">
        <f>'1ª'!$H44</f>
        <v>0</v>
      </c>
      <c r="J39" s="430"/>
      <c r="K39" s="430">
        <f>'1ª'!$I44</f>
        <v>0</v>
      </c>
      <c r="L39" s="430" t="str">
        <f ca="1">'1ª'!$J44</f>
        <v/>
      </c>
      <c r="M39" s="430"/>
      <c r="N39" s="430" t="str">
        <f ca="1">'1ª'!$K44</f>
        <v/>
      </c>
      <c r="O39" s="430"/>
      <c r="P39" s="253" t="s">
        <v>122</v>
      </c>
      <c r="Q39" s="562" t="s">
        <v>306</v>
      </c>
      <c r="R39" s="485">
        <f>'1ª'!L44</f>
        <v>0</v>
      </c>
      <c r="S39" s="485">
        <f>'1ª'!M44</f>
        <v>0</v>
      </c>
      <c r="T39" s="485">
        <f>'1ª'!N44</f>
        <v>0</v>
      </c>
      <c r="U39" s="485">
        <f>'1ª'!O44</f>
        <v>0</v>
      </c>
      <c r="V39" s="485">
        <f>'1ª'!P44</f>
        <v>0</v>
      </c>
      <c r="W39" s="485">
        <f>'1ª'!Q44</f>
        <v>0</v>
      </c>
      <c r="X39" s="485">
        <f>'1ª'!R44</f>
        <v>0</v>
      </c>
      <c r="Y39" s="485">
        <f>'1ª'!S44</f>
        <v>0</v>
      </c>
      <c r="Z39" s="486">
        <f>'1ª'!T44</f>
        <v>0</v>
      </c>
      <c r="AA39" s="486">
        <f>'1ª'!U44</f>
        <v>0</v>
      </c>
      <c r="AB39" s="507" t="s">
        <v>502</v>
      </c>
      <c r="AC39" s="507"/>
    </row>
    <row r="40" spans="1:29" ht="15.75" x14ac:dyDescent="0.25">
      <c r="A40" s="543" t="str">
        <f>RIGHT('[1]1ª'!$A$5:$D$5,12)</f>
        <v>1ª SÉRIE E.F</v>
      </c>
      <c r="B40" s="120">
        <v>39</v>
      </c>
      <c r="C40" s="248">
        <f>'1ª'!$B45</f>
        <v>0</v>
      </c>
      <c r="D40" s="430">
        <f>'1ª'!$C45</f>
        <v>0</v>
      </c>
      <c r="E40" s="249">
        <f>'1ª'!$D45</f>
        <v>0</v>
      </c>
      <c r="F40" s="249" t="str">
        <f>'1ª'!$E45</f>
        <v/>
      </c>
      <c r="G40" s="250">
        <f>'1ª'!$F45</f>
        <v>0</v>
      </c>
      <c r="H40" s="430">
        <f>'1ª'!$G45</f>
        <v>0</v>
      </c>
      <c r="I40" s="430">
        <f>'1ª'!$H45</f>
        <v>0</v>
      </c>
      <c r="J40" s="430"/>
      <c r="K40" s="430">
        <f>'1ª'!$I45</f>
        <v>0</v>
      </c>
      <c r="L40" s="430" t="str">
        <f ca="1">'1ª'!$J45</f>
        <v/>
      </c>
      <c r="M40" s="430"/>
      <c r="N40" s="430" t="str">
        <f ca="1">'1ª'!$K45</f>
        <v/>
      </c>
      <c r="O40" s="430"/>
      <c r="P40" s="253" t="s">
        <v>122</v>
      </c>
      <c r="Q40" s="562" t="s">
        <v>306</v>
      </c>
      <c r="R40" s="485">
        <f>'1ª'!L45</f>
        <v>0</v>
      </c>
      <c r="S40" s="485">
        <f>'1ª'!M45</f>
        <v>0</v>
      </c>
      <c r="T40" s="485">
        <f>'1ª'!N45</f>
        <v>0</v>
      </c>
      <c r="U40" s="485">
        <f>'1ª'!O45</f>
        <v>0</v>
      </c>
      <c r="V40" s="485">
        <f>'1ª'!P45</f>
        <v>0</v>
      </c>
      <c r="W40" s="485">
        <f>'1ª'!Q45</f>
        <v>0</v>
      </c>
      <c r="X40" s="485">
        <f>'1ª'!R45</f>
        <v>0</v>
      </c>
      <c r="Y40" s="485">
        <f>'1ª'!S45</f>
        <v>0</v>
      </c>
      <c r="Z40" s="486">
        <f>'1ª'!T45</f>
        <v>0</v>
      </c>
      <c r="AA40" s="486">
        <f>'1ª'!U45</f>
        <v>0</v>
      </c>
      <c r="AB40" s="507" t="s">
        <v>502</v>
      </c>
      <c r="AC40" s="507"/>
    </row>
    <row r="41" spans="1:29" ht="15.75" x14ac:dyDescent="0.25">
      <c r="A41" s="543" t="str">
        <f>RIGHT('[1]1ª'!$A$5:$D$5,12)</f>
        <v>1ª SÉRIE E.F</v>
      </c>
      <c r="B41" s="120">
        <v>40</v>
      </c>
      <c r="C41" s="248">
        <f>'1ª'!$B46</f>
        <v>0</v>
      </c>
      <c r="D41" s="430">
        <f>'1ª'!$C46</f>
        <v>0</v>
      </c>
      <c r="E41" s="249">
        <f>'1ª'!$D46</f>
        <v>0</v>
      </c>
      <c r="F41" s="249" t="str">
        <f>'1ª'!$E46</f>
        <v/>
      </c>
      <c r="G41" s="250">
        <f>'1ª'!$F46</f>
        <v>0</v>
      </c>
      <c r="H41" s="430">
        <f>'1ª'!$G46</f>
        <v>0</v>
      </c>
      <c r="I41" s="430">
        <f>'1ª'!$H46</f>
        <v>0</v>
      </c>
      <c r="J41" s="430"/>
      <c r="K41" s="430">
        <f>'1ª'!$I46</f>
        <v>0</v>
      </c>
      <c r="L41" s="430" t="str">
        <f ca="1">'1ª'!$J46</f>
        <v/>
      </c>
      <c r="M41" s="430"/>
      <c r="N41" s="430" t="str">
        <f ca="1">'1ª'!$K46</f>
        <v/>
      </c>
      <c r="O41" s="430"/>
      <c r="P41" s="253" t="s">
        <v>122</v>
      </c>
      <c r="Q41" s="562" t="s">
        <v>306</v>
      </c>
      <c r="R41" s="485">
        <f>'1ª'!L46</f>
        <v>0</v>
      </c>
      <c r="S41" s="485">
        <f>'1ª'!M46</f>
        <v>0</v>
      </c>
      <c r="T41" s="485">
        <f>'1ª'!N46</f>
        <v>0</v>
      </c>
      <c r="U41" s="485">
        <f>'1ª'!O46</f>
        <v>0</v>
      </c>
      <c r="V41" s="485">
        <f>'1ª'!P46</f>
        <v>0</v>
      </c>
      <c r="W41" s="485">
        <f>'1ª'!Q46</f>
        <v>0</v>
      </c>
      <c r="X41" s="485">
        <f>'1ª'!R46</f>
        <v>0</v>
      </c>
      <c r="Y41" s="485">
        <f>'1ª'!S46</f>
        <v>0</v>
      </c>
      <c r="Z41" s="486">
        <f>'1ª'!T46</f>
        <v>0</v>
      </c>
      <c r="AA41" s="486">
        <f>'1ª'!U46</f>
        <v>0</v>
      </c>
      <c r="AB41" s="507" t="s">
        <v>502</v>
      </c>
      <c r="AC41" s="507"/>
    </row>
    <row r="42" spans="1:29" ht="15.75" x14ac:dyDescent="0.25">
      <c r="A42" s="543" t="str">
        <f>RIGHT('[1]1ª'!$A$5:$D$5,12)</f>
        <v>1ª SÉRIE E.F</v>
      </c>
      <c r="B42" s="120">
        <v>41</v>
      </c>
      <c r="C42" s="248">
        <f>'1ª'!$B47</f>
        <v>0</v>
      </c>
      <c r="D42" s="430">
        <f>'1ª'!$C47</f>
        <v>0</v>
      </c>
      <c r="E42" s="249">
        <f>'1ª'!$D47</f>
        <v>0</v>
      </c>
      <c r="F42" s="249" t="str">
        <f>'1ª'!$E47</f>
        <v/>
      </c>
      <c r="G42" s="250">
        <f>'1ª'!$F47</f>
        <v>0</v>
      </c>
      <c r="H42" s="430">
        <f>'1ª'!$G47</f>
        <v>0</v>
      </c>
      <c r="I42" s="430">
        <f>'1ª'!$H47</f>
        <v>0</v>
      </c>
      <c r="J42" s="430"/>
      <c r="K42" s="430">
        <f>'1ª'!$I47</f>
        <v>0</v>
      </c>
      <c r="L42" s="430" t="str">
        <f ca="1">'1ª'!$J47</f>
        <v/>
      </c>
      <c r="M42" s="430"/>
      <c r="N42" s="430" t="str">
        <f ca="1">'1ª'!$K47</f>
        <v/>
      </c>
      <c r="O42" s="430"/>
      <c r="P42" s="253" t="s">
        <v>122</v>
      </c>
      <c r="Q42" s="562" t="s">
        <v>306</v>
      </c>
      <c r="R42" s="485">
        <f>'1ª'!L47</f>
        <v>0</v>
      </c>
      <c r="S42" s="485">
        <f>'1ª'!M47</f>
        <v>0</v>
      </c>
      <c r="T42" s="485">
        <f>'1ª'!N47</f>
        <v>0</v>
      </c>
      <c r="U42" s="485">
        <f>'1ª'!O47</f>
        <v>0</v>
      </c>
      <c r="V42" s="485">
        <f>'1ª'!P47</f>
        <v>0</v>
      </c>
      <c r="W42" s="485">
        <f>'1ª'!Q47</f>
        <v>0</v>
      </c>
      <c r="X42" s="485">
        <f>'1ª'!R47</f>
        <v>0</v>
      </c>
      <c r="Y42" s="485">
        <f>'1ª'!S47</f>
        <v>0</v>
      </c>
      <c r="Z42" s="486">
        <f>'1ª'!T47</f>
        <v>0</v>
      </c>
      <c r="AA42" s="486">
        <f>'1ª'!U47</f>
        <v>0</v>
      </c>
      <c r="AB42" s="507" t="s">
        <v>502</v>
      </c>
      <c r="AC42" s="507"/>
    </row>
    <row r="43" spans="1:29" ht="15.75" x14ac:dyDescent="0.25">
      <c r="A43" s="543" t="str">
        <f>RIGHT('[1]1ª'!$A$5:$D$5,12)</f>
        <v>1ª SÉRIE E.F</v>
      </c>
      <c r="B43" s="120">
        <v>42</v>
      </c>
      <c r="C43" s="248">
        <f>'1ª'!$B48</f>
        <v>0</v>
      </c>
      <c r="D43" s="430">
        <f>'1ª'!$C48</f>
        <v>0</v>
      </c>
      <c r="E43" s="249">
        <f>'1ª'!$D48</f>
        <v>0</v>
      </c>
      <c r="F43" s="249" t="str">
        <f>'1ª'!$E48</f>
        <v/>
      </c>
      <c r="G43" s="250">
        <f>'1ª'!$F48</f>
        <v>0</v>
      </c>
      <c r="H43" s="430">
        <f>'1ª'!$G48</f>
        <v>0</v>
      </c>
      <c r="I43" s="430">
        <f>'1ª'!$H48</f>
        <v>0</v>
      </c>
      <c r="J43" s="430"/>
      <c r="K43" s="430">
        <f>'1ª'!$I48</f>
        <v>0</v>
      </c>
      <c r="L43" s="430" t="str">
        <f ca="1">'1ª'!$J48</f>
        <v/>
      </c>
      <c r="M43" s="430"/>
      <c r="N43" s="430" t="str">
        <f ca="1">'1ª'!$K48</f>
        <v/>
      </c>
      <c r="O43" s="430"/>
      <c r="P43" s="253" t="s">
        <v>122</v>
      </c>
      <c r="Q43" s="562" t="s">
        <v>306</v>
      </c>
      <c r="R43" s="485">
        <f>'1ª'!L48</f>
        <v>0</v>
      </c>
      <c r="S43" s="485">
        <f>'1ª'!M48</f>
        <v>0</v>
      </c>
      <c r="T43" s="485">
        <f>'1ª'!N48</f>
        <v>0</v>
      </c>
      <c r="U43" s="485">
        <f>'1ª'!O48</f>
        <v>0</v>
      </c>
      <c r="V43" s="485">
        <f>'1ª'!P48</f>
        <v>0</v>
      </c>
      <c r="W43" s="485">
        <f>'1ª'!Q48</f>
        <v>0</v>
      </c>
      <c r="X43" s="485">
        <f>'1ª'!R48</f>
        <v>0</v>
      </c>
      <c r="Y43" s="485">
        <f>'1ª'!S48</f>
        <v>0</v>
      </c>
      <c r="Z43" s="486">
        <f>'1ª'!T48</f>
        <v>0</v>
      </c>
      <c r="AA43" s="486">
        <f>'1ª'!U48</f>
        <v>0</v>
      </c>
      <c r="AB43" s="507" t="s">
        <v>502</v>
      </c>
      <c r="AC43" s="507"/>
    </row>
    <row r="44" spans="1:29" ht="15.75" x14ac:dyDescent="0.25">
      <c r="A44" s="543" t="str">
        <f>RIGHT('[1]1ª'!$A$5:$D$5,12)</f>
        <v>1ª SÉRIE E.F</v>
      </c>
      <c r="B44" s="120">
        <v>43</v>
      </c>
      <c r="C44" s="248">
        <f>'1ª'!$B49</f>
        <v>0</v>
      </c>
      <c r="D44" s="430">
        <f>'1ª'!$C49</f>
        <v>0</v>
      </c>
      <c r="E44" s="249">
        <f>'1ª'!$D49</f>
        <v>0</v>
      </c>
      <c r="F44" s="249" t="str">
        <f>'1ª'!$E49</f>
        <v/>
      </c>
      <c r="G44" s="250">
        <f>'1ª'!$F49</f>
        <v>0</v>
      </c>
      <c r="H44" s="430">
        <f>'1ª'!$G49</f>
        <v>0</v>
      </c>
      <c r="I44" s="430">
        <f>'1ª'!$H49</f>
        <v>0</v>
      </c>
      <c r="J44" s="430"/>
      <c r="K44" s="430">
        <f>'1ª'!$I49</f>
        <v>0</v>
      </c>
      <c r="L44" s="430" t="str">
        <f ca="1">'1ª'!$J49</f>
        <v/>
      </c>
      <c r="M44" s="430"/>
      <c r="N44" s="430" t="str">
        <f ca="1">'1ª'!$K49</f>
        <v/>
      </c>
      <c r="O44" s="430"/>
      <c r="P44" s="253" t="s">
        <v>122</v>
      </c>
      <c r="Q44" s="562" t="s">
        <v>306</v>
      </c>
      <c r="R44" s="485">
        <f>'1ª'!L49</f>
        <v>0</v>
      </c>
      <c r="S44" s="485">
        <f>'1ª'!M49</f>
        <v>0</v>
      </c>
      <c r="T44" s="485">
        <f>'1ª'!N49</f>
        <v>0</v>
      </c>
      <c r="U44" s="485">
        <f>'1ª'!O49</f>
        <v>0</v>
      </c>
      <c r="V44" s="485">
        <f>'1ª'!P49</f>
        <v>0</v>
      </c>
      <c r="W44" s="485">
        <f>'1ª'!Q49</f>
        <v>0</v>
      </c>
      <c r="X44" s="485">
        <f>'1ª'!R49</f>
        <v>0</v>
      </c>
      <c r="Y44" s="485">
        <f>'1ª'!S49</f>
        <v>0</v>
      </c>
      <c r="Z44" s="486">
        <f>'1ª'!T49</f>
        <v>0</v>
      </c>
      <c r="AA44" s="486">
        <f>'1ª'!U49</f>
        <v>0</v>
      </c>
      <c r="AB44" s="507" t="s">
        <v>502</v>
      </c>
      <c r="AC44" s="507"/>
    </row>
    <row r="45" spans="1:29" ht="15.75" x14ac:dyDescent="0.25">
      <c r="A45" s="543" t="str">
        <f>RIGHT('[1]1ª'!$A$5:$D$5,12)</f>
        <v>1ª SÉRIE E.F</v>
      </c>
      <c r="B45" s="120">
        <v>44</v>
      </c>
      <c r="C45" s="248">
        <f>'1ª'!$B50</f>
        <v>0</v>
      </c>
      <c r="D45" s="430">
        <f>'1ª'!$C50</f>
        <v>0</v>
      </c>
      <c r="E45" s="249">
        <f>'1ª'!$D50</f>
        <v>0</v>
      </c>
      <c r="F45" s="249" t="str">
        <f>'1ª'!$E50</f>
        <v/>
      </c>
      <c r="G45" s="250">
        <f>'1ª'!$F50</f>
        <v>0</v>
      </c>
      <c r="H45" s="430">
        <f>'1ª'!$G50</f>
        <v>0</v>
      </c>
      <c r="I45" s="430">
        <f>'1ª'!$H50</f>
        <v>0</v>
      </c>
      <c r="J45" s="430"/>
      <c r="K45" s="430">
        <f>'1ª'!$I50</f>
        <v>0</v>
      </c>
      <c r="L45" s="430" t="str">
        <f ca="1">'1ª'!$J50</f>
        <v/>
      </c>
      <c r="M45" s="430"/>
      <c r="N45" s="430" t="str">
        <f ca="1">'1ª'!$K50</f>
        <v/>
      </c>
      <c r="O45" s="430"/>
      <c r="P45" s="253" t="s">
        <v>122</v>
      </c>
      <c r="Q45" s="562" t="s">
        <v>306</v>
      </c>
      <c r="R45" s="485">
        <f>'1ª'!L50</f>
        <v>0</v>
      </c>
      <c r="S45" s="485">
        <f>'1ª'!M50</f>
        <v>0</v>
      </c>
      <c r="T45" s="485">
        <f>'1ª'!N50</f>
        <v>0</v>
      </c>
      <c r="U45" s="485">
        <f>'1ª'!O50</f>
        <v>0</v>
      </c>
      <c r="V45" s="485">
        <f>'1ª'!P50</f>
        <v>0</v>
      </c>
      <c r="W45" s="485">
        <f>'1ª'!Q50</f>
        <v>0</v>
      </c>
      <c r="X45" s="485">
        <f>'1ª'!R50</f>
        <v>0</v>
      </c>
      <c r="Y45" s="485">
        <f>'1ª'!S50</f>
        <v>0</v>
      </c>
      <c r="Z45" s="486">
        <f>'1ª'!T50</f>
        <v>0</v>
      </c>
      <c r="AA45" s="486">
        <f>'1ª'!U50</f>
        <v>0</v>
      </c>
      <c r="AB45" s="507" t="s">
        <v>502</v>
      </c>
      <c r="AC45" s="507"/>
    </row>
    <row r="46" spans="1:29" ht="15.75" x14ac:dyDescent="0.25">
      <c r="A46" s="543" t="str">
        <f>RIGHT('[1]1ª'!$A$5:$D$5,12)</f>
        <v>1ª SÉRIE E.F</v>
      </c>
      <c r="B46" s="120">
        <v>45</v>
      </c>
      <c r="C46" s="248">
        <f>'1ª'!$B51</f>
        <v>0</v>
      </c>
      <c r="D46" s="430">
        <f>'1ª'!$C51</f>
        <v>0</v>
      </c>
      <c r="E46" s="249">
        <f>'1ª'!$D51</f>
        <v>0</v>
      </c>
      <c r="F46" s="249" t="str">
        <f>'1ª'!$E51</f>
        <v/>
      </c>
      <c r="G46" s="250">
        <f>'1ª'!$F51</f>
        <v>0</v>
      </c>
      <c r="H46" s="430">
        <f>'1ª'!$G51</f>
        <v>0</v>
      </c>
      <c r="I46" s="430">
        <f>'1ª'!$H51</f>
        <v>0</v>
      </c>
      <c r="J46" s="430"/>
      <c r="K46" s="430">
        <f>'1ª'!$I51</f>
        <v>0</v>
      </c>
      <c r="L46" s="430" t="str">
        <f ca="1">'1ª'!$J51</f>
        <v/>
      </c>
      <c r="M46" s="430"/>
      <c r="N46" s="430" t="str">
        <f ca="1">'1ª'!$K51</f>
        <v/>
      </c>
      <c r="O46" s="430"/>
      <c r="P46" s="253" t="s">
        <v>122</v>
      </c>
      <c r="Q46" s="562" t="s">
        <v>306</v>
      </c>
      <c r="R46" s="485">
        <f>'1ª'!L51</f>
        <v>0</v>
      </c>
      <c r="S46" s="485">
        <f>'1ª'!M51</f>
        <v>0</v>
      </c>
      <c r="T46" s="485">
        <f>'1ª'!N51</f>
        <v>0</v>
      </c>
      <c r="U46" s="485">
        <f>'1ª'!O51</f>
        <v>0</v>
      </c>
      <c r="V46" s="485">
        <f>'1ª'!P51</f>
        <v>0</v>
      </c>
      <c r="W46" s="485">
        <f>'1ª'!Q51</f>
        <v>0</v>
      </c>
      <c r="X46" s="485">
        <f>'1ª'!R51</f>
        <v>0</v>
      </c>
      <c r="Y46" s="485">
        <f>'1ª'!S51</f>
        <v>0</v>
      </c>
      <c r="Z46" s="486">
        <f>'1ª'!T51</f>
        <v>0</v>
      </c>
      <c r="AA46" s="486">
        <f>'1ª'!U51</f>
        <v>0</v>
      </c>
      <c r="AB46" s="507" t="s">
        <v>502</v>
      </c>
      <c r="AC46" s="507"/>
    </row>
    <row r="47" spans="1:29" ht="15.75" x14ac:dyDescent="0.25">
      <c r="A47" s="543" t="str">
        <f>RIGHT('[1]1ª'!$A$5:$D$5,12)</f>
        <v>1ª SÉRIE E.F</v>
      </c>
      <c r="B47" s="120">
        <v>46</v>
      </c>
      <c r="C47" s="248">
        <f>'1ª'!$B52</f>
        <v>0</v>
      </c>
      <c r="D47" s="430">
        <f>'1ª'!$C52</f>
        <v>0</v>
      </c>
      <c r="E47" s="249">
        <f>'1ª'!$D52</f>
        <v>0</v>
      </c>
      <c r="F47" s="249" t="str">
        <f>'1ª'!$E52</f>
        <v/>
      </c>
      <c r="G47" s="250">
        <f>'1ª'!$F52</f>
        <v>0</v>
      </c>
      <c r="H47" s="430">
        <f>'1ª'!$G52</f>
        <v>0</v>
      </c>
      <c r="I47" s="430">
        <f>'1ª'!$H52</f>
        <v>0</v>
      </c>
      <c r="J47" s="430"/>
      <c r="K47" s="430">
        <f>'1ª'!$I52</f>
        <v>0</v>
      </c>
      <c r="L47" s="430" t="str">
        <f ca="1">'1ª'!$J52</f>
        <v/>
      </c>
      <c r="M47" s="430"/>
      <c r="N47" s="430" t="str">
        <f ca="1">'1ª'!$K52</f>
        <v/>
      </c>
      <c r="O47" s="430"/>
      <c r="P47" s="253" t="s">
        <v>122</v>
      </c>
      <c r="Q47" s="562" t="s">
        <v>306</v>
      </c>
      <c r="R47" s="485">
        <f>'1ª'!L52</f>
        <v>0</v>
      </c>
      <c r="S47" s="485">
        <f>'1ª'!M52</f>
        <v>0</v>
      </c>
      <c r="T47" s="485">
        <f>'1ª'!N52</f>
        <v>0</v>
      </c>
      <c r="U47" s="485">
        <f>'1ª'!O52</f>
        <v>0</v>
      </c>
      <c r="V47" s="485">
        <f>'1ª'!P52</f>
        <v>0</v>
      </c>
      <c r="W47" s="485">
        <f>'1ª'!Q52</f>
        <v>0</v>
      </c>
      <c r="X47" s="485">
        <f>'1ª'!R52</f>
        <v>0</v>
      </c>
      <c r="Y47" s="485">
        <f>'1ª'!S52</f>
        <v>0</v>
      </c>
      <c r="Z47" s="486">
        <f>'1ª'!T52</f>
        <v>0</v>
      </c>
      <c r="AA47" s="486">
        <f>'1ª'!U52</f>
        <v>0</v>
      </c>
      <c r="AB47" s="507" t="s">
        <v>502</v>
      </c>
      <c r="AC47" s="507"/>
    </row>
    <row r="48" spans="1:29" ht="15.75" x14ac:dyDescent="0.25">
      <c r="A48" s="543" t="str">
        <f>RIGHT('[1]1ª'!$A$5:$D$5,12)</f>
        <v>1ª SÉRIE E.F</v>
      </c>
      <c r="B48" s="120">
        <v>47</v>
      </c>
      <c r="C48" s="248">
        <f>'1ª'!$B53</f>
        <v>0</v>
      </c>
      <c r="D48" s="430">
        <f>'1ª'!$C53</f>
        <v>0</v>
      </c>
      <c r="E48" s="249">
        <f>'1ª'!$D53</f>
        <v>0</v>
      </c>
      <c r="F48" s="249" t="str">
        <f>'1ª'!$E53</f>
        <v/>
      </c>
      <c r="G48" s="250">
        <f>'1ª'!$F53</f>
        <v>0</v>
      </c>
      <c r="H48" s="430">
        <f>'1ª'!$G53</f>
        <v>0</v>
      </c>
      <c r="I48" s="430">
        <f>'1ª'!$H53</f>
        <v>0</v>
      </c>
      <c r="J48" s="430"/>
      <c r="K48" s="430">
        <f>'1ª'!$I53</f>
        <v>0</v>
      </c>
      <c r="L48" s="430" t="str">
        <f ca="1">'1ª'!$J53</f>
        <v/>
      </c>
      <c r="M48" s="430"/>
      <c r="N48" s="430" t="str">
        <f ca="1">'1ª'!$K53</f>
        <v/>
      </c>
      <c r="O48" s="430"/>
      <c r="P48" s="253" t="s">
        <v>122</v>
      </c>
      <c r="Q48" s="562" t="s">
        <v>306</v>
      </c>
      <c r="R48" s="485">
        <f>'1ª'!L53</f>
        <v>0</v>
      </c>
      <c r="S48" s="485">
        <f>'1ª'!M53</f>
        <v>0</v>
      </c>
      <c r="T48" s="485">
        <f>'1ª'!N53</f>
        <v>0</v>
      </c>
      <c r="U48" s="485">
        <f>'1ª'!O53</f>
        <v>0</v>
      </c>
      <c r="V48" s="485">
        <f>'1ª'!P53</f>
        <v>0</v>
      </c>
      <c r="W48" s="485">
        <f>'1ª'!Q53</f>
        <v>0</v>
      </c>
      <c r="X48" s="485">
        <f>'1ª'!R53</f>
        <v>0</v>
      </c>
      <c r="Y48" s="485">
        <f>'1ª'!S53</f>
        <v>0</v>
      </c>
      <c r="Z48" s="486">
        <f>'1ª'!T53</f>
        <v>0</v>
      </c>
      <c r="AA48" s="486">
        <f>'1ª'!U53</f>
        <v>0</v>
      </c>
      <c r="AB48" s="507" t="s">
        <v>502</v>
      </c>
      <c r="AC48" s="507"/>
    </row>
    <row r="49" spans="1:29" ht="15.75" x14ac:dyDescent="0.25">
      <c r="A49" s="543" t="str">
        <f>RIGHT('[1]1ª'!$A$5:$D$5,12)</f>
        <v>1ª SÉRIE E.F</v>
      </c>
      <c r="B49" s="120">
        <v>48</v>
      </c>
      <c r="C49" s="248">
        <f>'1ª'!$B54</f>
        <v>0</v>
      </c>
      <c r="D49" s="430">
        <f>'1ª'!$C54</f>
        <v>0</v>
      </c>
      <c r="E49" s="249">
        <f>'1ª'!$D54</f>
        <v>0</v>
      </c>
      <c r="F49" s="249" t="str">
        <f>'1ª'!$E54</f>
        <v/>
      </c>
      <c r="G49" s="250">
        <f>'1ª'!$F54</f>
        <v>0</v>
      </c>
      <c r="H49" s="430">
        <f>'1ª'!$G54</f>
        <v>0</v>
      </c>
      <c r="I49" s="430">
        <f>'1ª'!$H54</f>
        <v>0</v>
      </c>
      <c r="J49" s="430"/>
      <c r="K49" s="430">
        <f>'1ª'!$I54</f>
        <v>0</v>
      </c>
      <c r="L49" s="430" t="str">
        <f ca="1">'1ª'!$J54</f>
        <v/>
      </c>
      <c r="M49" s="430"/>
      <c r="N49" s="430" t="str">
        <f ca="1">'1ª'!$K54</f>
        <v/>
      </c>
      <c r="O49" s="430"/>
      <c r="P49" s="253" t="s">
        <v>122</v>
      </c>
      <c r="Q49" s="562" t="s">
        <v>306</v>
      </c>
      <c r="R49" s="485">
        <f>'1ª'!L54</f>
        <v>0</v>
      </c>
      <c r="S49" s="485">
        <f>'1ª'!M54</f>
        <v>0</v>
      </c>
      <c r="T49" s="485">
        <f>'1ª'!N54</f>
        <v>0</v>
      </c>
      <c r="U49" s="485">
        <f>'1ª'!O54</f>
        <v>0</v>
      </c>
      <c r="V49" s="485">
        <f>'1ª'!P54</f>
        <v>0</v>
      </c>
      <c r="W49" s="485">
        <f>'1ª'!Q54</f>
        <v>0</v>
      </c>
      <c r="X49" s="485">
        <f>'1ª'!R54</f>
        <v>0</v>
      </c>
      <c r="Y49" s="485">
        <f>'1ª'!S54</f>
        <v>0</v>
      </c>
      <c r="Z49" s="486">
        <f>'1ª'!T54</f>
        <v>0</v>
      </c>
      <c r="AA49" s="486">
        <f>'1ª'!U54</f>
        <v>0</v>
      </c>
      <c r="AB49" s="507" t="s">
        <v>502</v>
      </c>
      <c r="AC49" s="507"/>
    </row>
    <row r="50" spans="1:29" ht="15.75" x14ac:dyDescent="0.25">
      <c r="A50" s="543" t="str">
        <f>RIGHT('[1]1ª'!$A$5:$D$5,12)</f>
        <v>1ª SÉRIE E.F</v>
      </c>
      <c r="B50" s="120">
        <v>49</v>
      </c>
      <c r="C50" s="248">
        <f>'1ª'!$B55</f>
        <v>0</v>
      </c>
      <c r="D50" s="430">
        <f>'1ª'!$C55</f>
        <v>0</v>
      </c>
      <c r="E50" s="249">
        <f>'1ª'!$D55</f>
        <v>0</v>
      </c>
      <c r="F50" s="249" t="str">
        <f>'1ª'!$E55</f>
        <v/>
      </c>
      <c r="G50" s="250">
        <f>'1ª'!$F55</f>
        <v>0</v>
      </c>
      <c r="H50" s="430">
        <f>'1ª'!$G55</f>
        <v>0</v>
      </c>
      <c r="I50" s="430">
        <f>'1ª'!$H55</f>
        <v>0</v>
      </c>
      <c r="J50" s="430"/>
      <c r="K50" s="430">
        <f>'1ª'!$I55</f>
        <v>0</v>
      </c>
      <c r="L50" s="430" t="str">
        <f ca="1">'1ª'!$J55</f>
        <v/>
      </c>
      <c r="M50" s="430"/>
      <c r="N50" s="430" t="str">
        <f ca="1">'1ª'!$K55</f>
        <v/>
      </c>
      <c r="O50" s="430"/>
      <c r="P50" s="253" t="s">
        <v>122</v>
      </c>
      <c r="Q50" s="562" t="s">
        <v>306</v>
      </c>
      <c r="R50" s="485">
        <f>'1ª'!L55</f>
        <v>0</v>
      </c>
      <c r="S50" s="485">
        <f>'1ª'!M55</f>
        <v>0</v>
      </c>
      <c r="T50" s="485">
        <f>'1ª'!N55</f>
        <v>0</v>
      </c>
      <c r="U50" s="485">
        <f>'1ª'!O55</f>
        <v>0</v>
      </c>
      <c r="V50" s="485">
        <f>'1ª'!P55</f>
        <v>0</v>
      </c>
      <c r="W50" s="485">
        <f>'1ª'!Q55</f>
        <v>0</v>
      </c>
      <c r="X50" s="485">
        <f>'1ª'!R55</f>
        <v>0</v>
      </c>
      <c r="Y50" s="485">
        <f>'1ª'!S55</f>
        <v>0</v>
      </c>
      <c r="Z50" s="486">
        <f>'1ª'!T55</f>
        <v>0</v>
      </c>
      <c r="AA50" s="486">
        <f>'1ª'!U55</f>
        <v>0</v>
      </c>
      <c r="AB50" s="507" t="s">
        <v>502</v>
      </c>
      <c r="AC50" s="507"/>
    </row>
    <row r="51" spans="1:29" ht="15.75" x14ac:dyDescent="0.25">
      <c r="A51" s="543" t="str">
        <f>RIGHT('[1]1ª'!$A$5:$D$5,12)</f>
        <v>1ª SÉRIE E.F</v>
      </c>
      <c r="B51" s="120">
        <v>50</v>
      </c>
      <c r="C51" s="248">
        <f>'1ª'!$B56</f>
        <v>0</v>
      </c>
      <c r="D51" s="430">
        <f>'1ª'!$C56</f>
        <v>0</v>
      </c>
      <c r="E51" s="249">
        <f>'1ª'!$D56</f>
        <v>0</v>
      </c>
      <c r="F51" s="249" t="str">
        <f>'1ª'!$E56</f>
        <v/>
      </c>
      <c r="G51" s="250">
        <f>'1ª'!$F56</f>
        <v>0</v>
      </c>
      <c r="H51" s="430">
        <f>'1ª'!$G56</f>
        <v>0</v>
      </c>
      <c r="I51" s="430">
        <f>'1ª'!$H56</f>
        <v>0</v>
      </c>
      <c r="J51" s="430"/>
      <c r="K51" s="430">
        <f>'1ª'!$I56</f>
        <v>0</v>
      </c>
      <c r="L51" s="430" t="str">
        <f ca="1">'1ª'!$J56</f>
        <v/>
      </c>
      <c r="M51" s="430"/>
      <c r="N51" s="430" t="str">
        <f ca="1">'1ª'!$K56</f>
        <v/>
      </c>
      <c r="O51" s="430"/>
      <c r="P51" s="253" t="s">
        <v>122</v>
      </c>
      <c r="Q51" s="562" t="s">
        <v>306</v>
      </c>
      <c r="R51" s="485">
        <f>'1ª'!L56</f>
        <v>0</v>
      </c>
      <c r="S51" s="485">
        <f>'1ª'!M56</f>
        <v>0</v>
      </c>
      <c r="T51" s="485">
        <f>'1ª'!N56</f>
        <v>0</v>
      </c>
      <c r="U51" s="485">
        <f>'1ª'!O56</f>
        <v>0</v>
      </c>
      <c r="V51" s="485">
        <f>'1ª'!P56</f>
        <v>0</v>
      </c>
      <c r="W51" s="485">
        <f>'1ª'!Q56</f>
        <v>0</v>
      </c>
      <c r="X51" s="485">
        <f>'1ª'!R56</f>
        <v>0</v>
      </c>
      <c r="Y51" s="485">
        <f>'1ª'!S56</f>
        <v>0</v>
      </c>
      <c r="Z51" s="486">
        <f>'1ª'!T56</f>
        <v>0</v>
      </c>
      <c r="AA51" s="486">
        <f>'1ª'!U56</f>
        <v>0</v>
      </c>
      <c r="AB51" s="507" t="s">
        <v>502</v>
      </c>
      <c r="AC51" s="507"/>
    </row>
    <row r="52" spans="1:29" ht="15.75" x14ac:dyDescent="0.25">
      <c r="A52" s="543" t="str">
        <f>RIGHT('[1]1ª'!$A$5:$D$5,12)</f>
        <v>1ª SÉRIE E.F</v>
      </c>
      <c r="B52" s="120">
        <v>51</v>
      </c>
      <c r="C52" s="248">
        <f>'1ª'!$B57</f>
        <v>0</v>
      </c>
      <c r="D52" s="430">
        <f>'1ª'!$C57</f>
        <v>0</v>
      </c>
      <c r="E52" s="249">
        <f>'1ª'!$D57</f>
        <v>0</v>
      </c>
      <c r="F52" s="249" t="str">
        <f>'1ª'!$E57</f>
        <v/>
      </c>
      <c r="G52" s="250">
        <f>'1ª'!$F57</f>
        <v>0</v>
      </c>
      <c r="H52" s="430">
        <f>'1ª'!$G57</f>
        <v>0</v>
      </c>
      <c r="I52" s="430">
        <f>'1ª'!$H57</f>
        <v>0</v>
      </c>
      <c r="J52" s="430"/>
      <c r="K52" s="430">
        <f>'1ª'!$I57</f>
        <v>0</v>
      </c>
      <c r="L52" s="430" t="str">
        <f ca="1">'1ª'!$J57</f>
        <v/>
      </c>
      <c r="M52" s="430"/>
      <c r="N52" s="430" t="str">
        <f ca="1">'1ª'!$K57</f>
        <v/>
      </c>
      <c r="O52" s="430"/>
      <c r="P52" s="253" t="s">
        <v>122</v>
      </c>
      <c r="Q52" s="562" t="s">
        <v>306</v>
      </c>
      <c r="R52" s="485">
        <f>'1ª'!L57</f>
        <v>0</v>
      </c>
      <c r="S52" s="485">
        <f>'1ª'!M57</f>
        <v>0</v>
      </c>
      <c r="T52" s="485">
        <f>'1ª'!N57</f>
        <v>0</v>
      </c>
      <c r="U52" s="485">
        <f>'1ª'!O57</f>
        <v>0</v>
      </c>
      <c r="V52" s="485">
        <f>'1ª'!P57</f>
        <v>0</v>
      </c>
      <c r="W52" s="485">
        <f>'1ª'!Q57</f>
        <v>0</v>
      </c>
      <c r="X52" s="485">
        <f>'1ª'!R57</f>
        <v>0</v>
      </c>
      <c r="Y52" s="485">
        <f>'1ª'!S57</f>
        <v>0</v>
      </c>
      <c r="Z52" s="486">
        <f>'1ª'!T57</f>
        <v>0</v>
      </c>
      <c r="AA52" s="486">
        <f>'1ª'!U57</f>
        <v>0</v>
      </c>
      <c r="AB52" s="507" t="s">
        <v>502</v>
      </c>
      <c r="AC52" s="507"/>
    </row>
    <row r="53" spans="1:29" ht="15.75" x14ac:dyDescent="0.25">
      <c r="A53" s="543" t="str">
        <f>RIGHT('[1]1ª'!$A$5:$D$5,12)</f>
        <v>1ª SÉRIE E.F</v>
      </c>
      <c r="B53" s="120">
        <v>52</v>
      </c>
      <c r="C53" s="248">
        <f>'1ª'!$B58</f>
        <v>0</v>
      </c>
      <c r="D53" s="430">
        <f>'1ª'!$C58</f>
        <v>0</v>
      </c>
      <c r="E53" s="249">
        <f>'1ª'!$D58</f>
        <v>0</v>
      </c>
      <c r="F53" s="249" t="str">
        <f>'1ª'!$E58</f>
        <v/>
      </c>
      <c r="G53" s="250">
        <f>'1ª'!$F58</f>
        <v>0</v>
      </c>
      <c r="H53" s="430">
        <f>'1ª'!$G58</f>
        <v>0</v>
      </c>
      <c r="I53" s="430">
        <f>'1ª'!$H58</f>
        <v>0</v>
      </c>
      <c r="J53" s="430"/>
      <c r="K53" s="430">
        <f>'1ª'!$I58</f>
        <v>0</v>
      </c>
      <c r="L53" s="430" t="str">
        <f ca="1">'1ª'!$J58</f>
        <v/>
      </c>
      <c r="M53" s="430"/>
      <c r="N53" s="430" t="str">
        <f ca="1">'1ª'!$K58</f>
        <v/>
      </c>
      <c r="O53" s="430"/>
      <c r="P53" s="253" t="s">
        <v>122</v>
      </c>
      <c r="Q53" s="542" t="s">
        <v>306</v>
      </c>
      <c r="R53" s="485">
        <f>'1ª'!L58</f>
        <v>0</v>
      </c>
      <c r="S53" s="485">
        <f>'1ª'!M58</f>
        <v>0</v>
      </c>
      <c r="T53" s="485">
        <f>'1ª'!N58</f>
        <v>0</v>
      </c>
      <c r="U53" s="485">
        <f>'1ª'!O58</f>
        <v>0</v>
      </c>
      <c r="V53" s="485">
        <f>'1ª'!P58</f>
        <v>0</v>
      </c>
      <c r="W53" s="485">
        <f>'1ª'!Q58</f>
        <v>0</v>
      </c>
      <c r="X53" s="485">
        <f>'1ª'!R58</f>
        <v>0</v>
      </c>
      <c r="Y53" s="485">
        <f>'1ª'!S58</f>
        <v>0</v>
      </c>
      <c r="Z53" s="486">
        <f>'1ª'!T58</f>
        <v>0</v>
      </c>
      <c r="AA53" s="486">
        <f>'1ª'!U58</f>
        <v>0</v>
      </c>
      <c r="AB53" s="507" t="s">
        <v>502</v>
      </c>
      <c r="AC53" s="507"/>
    </row>
    <row r="54" spans="1:29" ht="15.75" x14ac:dyDescent="0.25">
      <c r="A54" s="543" t="str">
        <f>RIGHT('[1]1ª'!$A$5:$D$5,12)</f>
        <v>1ª SÉRIE E.F</v>
      </c>
      <c r="B54" s="120">
        <v>53</v>
      </c>
      <c r="C54" s="248">
        <f>'1ª'!$B59</f>
        <v>0</v>
      </c>
      <c r="D54" s="430">
        <f>'1ª'!$C59</f>
        <v>0</v>
      </c>
      <c r="E54" s="249">
        <f>'1ª'!$D59</f>
        <v>0</v>
      </c>
      <c r="F54" s="249" t="str">
        <f>'1ª'!$E59</f>
        <v/>
      </c>
      <c r="G54" s="250">
        <f>'1ª'!$F59</f>
        <v>0</v>
      </c>
      <c r="H54" s="430">
        <f>'1ª'!$G59</f>
        <v>0</v>
      </c>
      <c r="I54" s="430">
        <f>'1ª'!$H59</f>
        <v>0</v>
      </c>
      <c r="J54" s="430"/>
      <c r="K54" s="430">
        <f>'1ª'!$I59</f>
        <v>0</v>
      </c>
      <c r="L54" s="430" t="str">
        <f ca="1">'1ª'!$J59</f>
        <v/>
      </c>
      <c r="M54" s="430"/>
      <c r="N54" s="430" t="str">
        <f ca="1">'1ª'!$K59</f>
        <v/>
      </c>
      <c r="O54" s="430"/>
      <c r="P54" s="253" t="s">
        <v>122</v>
      </c>
      <c r="Q54" s="542" t="s">
        <v>306</v>
      </c>
      <c r="R54" s="485">
        <f>'1ª'!L59</f>
        <v>0</v>
      </c>
      <c r="S54" s="485">
        <f>'1ª'!M59</f>
        <v>0</v>
      </c>
      <c r="T54" s="485">
        <f>'1ª'!N59</f>
        <v>0</v>
      </c>
      <c r="U54" s="485">
        <f>'1ª'!O59</f>
        <v>0</v>
      </c>
      <c r="V54" s="485">
        <f>'1ª'!P59</f>
        <v>0</v>
      </c>
      <c r="W54" s="485">
        <f>'1ª'!Q59</f>
        <v>0</v>
      </c>
      <c r="X54" s="485">
        <f>'1ª'!R59</f>
        <v>0</v>
      </c>
      <c r="Y54" s="485">
        <f>'1ª'!S59</f>
        <v>0</v>
      </c>
      <c r="Z54" s="486">
        <f>'1ª'!T59</f>
        <v>0</v>
      </c>
      <c r="AA54" s="486">
        <f>'1ª'!U59</f>
        <v>0</v>
      </c>
      <c r="AB54" s="507" t="s">
        <v>502</v>
      </c>
      <c r="AC54" s="507"/>
    </row>
    <row r="55" spans="1:29" ht="15.75" x14ac:dyDescent="0.25">
      <c r="A55" s="543" t="str">
        <f>RIGHT('[1]1ª'!$A$5:$D$5,12)</f>
        <v>1ª SÉRIE E.F</v>
      </c>
      <c r="B55" s="120">
        <v>54</v>
      </c>
      <c r="C55" s="248">
        <f>'1ª'!$B60</f>
        <v>0</v>
      </c>
      <c r="D55" s="430">
        <f>'1ª'!$C60</f>
        <v>0</v>
      </c>
      <c r="E55" s="249">
        <f>'1ª'!$D60</f>
        <v>0</v>
      </c>
      <c r="F55" s="249" t="str">
        <f>'1ª'!$E60</f>
        <v/>
      </c>
      <c r="G55" s="250">
        <f>'1ª'!$F60</f>
        <v>0</v>
      </c>
      <c r="H55" s="430">
        <f>'1ª'!$G60</f>
        <v>0</v>
      </c>
      <c r="I55" s="430">
        <f>'1ª'!$H60</f>
        <v>0</v>
      </c>
      <c r="J55" s="430"/>
      <c r="K55" s="430">
        <f>'1ª'!$I60</f>
        <v>0</v>
      </c>
      <c r="L55" s="430" t="str">
        <f ca="1">'1ª'!$J60</f>
        <v/>
      </c>
      <c r="M55" s="430"/>
      <c r="N55" s="430" t="str">
        <f ca="1">'1ª'!$K60</f>
        <v/>
      </c>
      <c r="O55" s="430"/>
      <c r="P55" s="253" t="s">
        <v>122</v>
      </c>
      <c r="Q55" s="542" t="s">
        <v>306</v>
      </c>
      <c r="R55" s="485">
        <f>'1ª'!L60</f>
        <v>0</v>
      </c>
      <c r="S55" s="485">
        <f>'1ª'!M60</f>
        <v>0</v>
      </c>
      <c r="T55" s="485">
        <f>'1ª'!N60</f>
        <v>0</v>
      </c>
      <c r="U55" s="485">
        <f>'1ª'!O60</f>
        <v>0</v>
      </c>
      <c r="V55" s="485">
        <f>'1ª'!P60</f>
        <v>0</v>
      </c>
      <c r="W55" s="485">
        <f>'1ª'!Q60</f>
        <v>0</v>
      </c>
      <c r="X55" s="485">
        <f>'1ª'!R60</f>
        <v>0</v>
      </c>
      <c r="Y55" s="485">
        <f>'1ª'!S60</f>
        <v>0</v>
      </c>
      <c r="Z55" s="486">
        <f>'1ª'!T60</f>
        <v>0</v>
      </c>
      <c r="AA55" s="486">
        <f>'1ª'!U60</f>
        <v>0</v>
      </c>
      <c r="AB55" s="507" t="s">
        <v>502</v>
      </c>
      <c r="AC55" s="507"/>
    </row>
    <row r="56" spans="1:29" ht="15.75" x14ac:dyDescent="0.25">
      <c r="A56" s="543" t="str">
        <f>RIGHT('[1]1ª'!$A$5:$D$5,12)</f>
        <v>1ª SÉRIE E.F</v>
      </c>
      <c r="B56" s="120">
        <v>55</v>
      </c>
      <c r="C56" s="248">
        <f>'1ª'!$B61</f>
        <v>0</v>
      </c>
      <c r="D56" s="430">
        <f>'1ª'!$C61</f>
        <v>0</v>
      </c>
      <c r="E56" s="249">
        <f>'1ª'!$D61</f>
        <v>0</v>
      </c>
      <c r="F56" s="249" t="str">
        <f>'1ª'!$E61</f>
        <v/>
      </c>
      <c r="G56" s="250">
        <f>'1ª'!$F61</f>
        <v>0</v>
      </c>
      <c r="H56" s="430">
        <f>'1ª'!$G61</f>
        <v>0</v>
      </c>
      <c r="I56" s="430">
        <f>'1ª'!$H61</f>
        <v>0</v>
      </c>
      <c r="J56" s="430"/>
      <c r="K56" s="430">
        <f>'1ª'!$I61</f>
        <v>0</v>
      </c>
      <c r="L56" s="430" t="str">
        <f ca="1">'1ª'!$J61</f>
        <v/>
      </c>
      <c r="M56" s="430"/>
      <c r="N56" s="430" t="str">
        <f ca="1">'1ª'!$K61</f>
        <v/>
      </c>
      <c r="O56" s="430"/>
      <c r="P56" s="253" t="s">
        <v>122</v>
      </c>
      <c r="Q56" s="542" t="s">
        <v>306</v>
      </c>
      <c r="R56" s="485">
        <f>'1ª'!L61</f>
        <v>0</v>
      </c>
      <c r="S56" s="485">
        <f>'1ª'!M61</f>
        <v>0</v>
      </c>
      <c r="T56" s="485">
        <f>'1ª'!N61</f>
        <v>0</v>
      </c>
      <c r="U56" s="485">
        <f>'1ª'!O61</f>
        <v>0</v>
      </c>
      <c r="V56" s="485">
        <f>'1ª'!P61</f>
        <v>0</v>
      </c>
      <c r="W56" s="485">
        <f>'1ª'!Q61</f>
        <v>0</v>
      </c>
      <c r="X56" s="485">
        <f>'1ª'!R61</f>
        <v>0</v>
      </c>
      <c r="Y56" s="485">
        <f>'1ª'!S61</f>
        <v>0</v>
      </c>
      <c r="Z56" s="486">
        <f>'1ª'!T61</f>
        <v>0</v>
      </c>
      <c r="AA56" s="486">
        <f>'1ª'!U61</f>
        <v>0</v>
      </c>
      <c r="AB56" s="507" t="s">
        <v>502</v>
      </c>
      <c r="AC56" s="507"/>
    </row>
    <row r="57" spans="1:29" s="575" customFormat="1" ht="15.75" x14ac:dyDescent="0.25">
      <c r="A57" s="510" t="str">
        <f>RIGHT('[1]2ª'!$A$5:$D$5,12)</f>
        <v>2ª SÉRIE E.F</v>
      </c>
      <c r="B57" s="511">
        <v>1</v>
      </c>
      <c r="C57" s="512">
        <f>'2ª'!$B7</f>
        <v>13512</v>
      </c>
      <c r="D57" s="513" t="str">
        <f>'2ª'!$C7</f>
        <v>ADMILSON FRANCISCO DE SANTANA</v>
      </c>
      <c r="E57" s="514" t="str">
        <f>'2ª'!$D7</f>
        <v>MA</v>
      </c>
      <c r="F57" s="514" t="str">
        <f>'2ª'!$E7</f>
        <v/>
      </c>
      <c r="G57" s="515">
        <f>'2ª'!$F7</f>
        <v>31434</v>
      </c>
      <c r="H57" s="513" t="str">
        <f>'2ª'!$G7</f>
        <v>113917115-X</v>
      </c>
      <c r="I57" s="513" t="str">
        <f>'2ª'!$H7</f>
        <v>56170354-1</v>
      </c>
      <c r="J57" s="513"/>
      <c r="K57" s="513">
        <f>'2ª'!$I7</f>
        <v>0</v>
      </c>
      <c r="L57" s="513" t="str">
        <f ca="1">'2ª'!$J7</f>
        <v>DISP.IDADE</v>
      </c>
      <c r="M57" s="513"/>
      <c r="N57" s="513">
        <f ca="1">'2ª'!$K7</f>
        <v>39</v>
      </c>
      <c r="O57" s="513"/>
      <c r="P57" s="518" t="s">
        <v>122</v>
      </c>
      <c r="Q57" s="519" t="s">
        <v>306</v>
      </c>
      <c r="R57" s="520" t="str">
        <f>'2ª'!L7</f>
        <v>Não</v>
      </c>
      <c r="S57" s="520" t="str">
        <f>'2ª'!M7</f>
        <v>Eliane</v>
      </c>
      <c r="T57" s="520" t="str">
        <f>'2ª'!N7</f>
        <v>-</v>
      </c>
      <c r="U57" s="520" t="str">
        <f>'2ª'!O7</f>
        <v>-</v>
      </c>
      <c r="V57" s="520" t="str">
        <f>'2ª'!P7</f>
        <v>-</v>
      </c>
      <c r="W57" s="520" t="str">
        <f>'2ª'!Q7</f>
        <v>-</v>
      </c>
      <c r="X57" s="520" t="str">
        <f>'2ª'!R7</f>
        <v>-</v>
      </c>
      <c r="Y57" s="520" t="str">
        <f>'2ª'!S7</f>
        <v>-</v>
      </c>
      <c r="Z57" s="521">
        <f>'2ª'!T7</f>
        <v>0</v>
      </c>
      <c r="AA57" s="521">
        <f>'2ª'!U7</f>
        <v>0</v>
      </c>
      <c r="AB57" s="522" t="s">
        <v>501</v>
      </c>
      <c r="AC57" s="522"/>
    </row>
    <row r="58" spans="1:29" ht="15.75" x14ac:dyDescent="0.25">
      <c r="A58" s="543" t="str">
        <f>RIGHT('[1]2ª'!$A$5:$D$5,12)</f>
        <v>2ª SÉRIE E.F</v>
      </c>
      <c r="B58" s="120">
        <v>2</v>
      </c>
      <c r="C58" s="248">
        <f>'2ª'!$B8</f>
        <v>18767</v>
      </c>
      <c r="D58" s="430" t="str">
        <f>'2ª'!$C8</f>
        <v>CLAUDEMIR JOSE DE AMORIM</v>
      </c>
      <c r="E58" s="249" t="str">
        <f>'2ª'!$D8</f>
        <v>MA</v>
      </c>
      <c r="F58" s="249" t="str">
        <f>'2ª'!$E8</f>
        <v>MA</v>
      </c>
      <c r="G58" s="250">
        <f>'2ª'!$F8</f>
        <v>24673</v>
      </c>
      <c r="H58" s="430">
        <f>'2ª'!$G8</f>
        <v>0</v>
      </c>
      <c r="I58" s="430">
        <f>'2ª'!$H8</f>
        <v>0</v>
      </c>
      <c r="J58" s="430"/>
      <c r="K58" s="430" t="str">
        <f>'2ª'!$I8</f>
        <v>TR 04/02</v>
      </c>
      <c r="L58" s="430" t="str">
        <f ca="1">'2ª'!$J8</f>
        <v>DISP.IDADE</v>
      </c>
      <c r="M58" s="430"/>
      <c r="N58" s="430">
        <f ca="1">'2ª'!$K8</f>
        <v>57</v>
      </c>
      <c r="O58" s="430"/>
      <c r="P58" s="253" t="s">
        <v>122</v>
      </c>
      <c r="Q58" s="542" t="s">
        <v>306</v>
      </c>
      <c r="R58" s="485" t="str">
        <f>'2ª'!L8</f>
        <v>Não</v>
      </c>
      <c r="S58" s="485" t="str">
        <f>'2ª'!M8</f>
        <v>Eliane</v>
      </c>
      <c r="T58" s="485" t="str">
        <f>'2ª'!N8</f>
        <v>-</v>
      </c>
      <c r="U58" s="485" t="str">
        <f>'2ª'!O8</f>
        <v>-</v>
      </c>
      <c r="V58" s="485" t="str">
        <f>'2ª'!P8</f>
        <v>-</v>
      </c>
      <c r="W58" s="485" t="str">
        <f>'2ª'!Q8</f>
        <v>-</v>
      </c>
      <c r="X58" s="485" t="str">
        <f>'2ª'!R8</f>
        <v>-</v>
      </c>
      <c r="Y58" s="485" t="str">
        <f>'2ª'!S8</f>
        <v>-</v>
      </c>
      <c r="Z58" s="486">
        <f>'2ª'!T8</f>
        <v>0</v>
      </c>
      <c r="AA58" s="486">
        <f>'2ª'!U8</f>
        <v>0</v>
      </c>
      <c r="AB58" s="507" t="s">
        <v>501</v>
      </c>
      <c r="AC58" s="507"/>
    </row>
    <row r="59" spans="1:29" ht="15.75" x14ac:dyDescent="0.25">
      <c r="A59" s="543" t="str">
        <f>RIGHT('[1]2ª'!$A$5:$D$5,12)</f>
        <v>2ª SÉRIE E.F</v>
      </c>
      <c r="B59" s="120">
        <v>3</v>
      </c>
      <c r="C59" s="248">
        <f>'2ª'!$B9</f>
        <v>12552</v>
      </c>
      <c r="D59" s="430" t="str">
        <f>'2ª'!$C9</f>
        <v>COSME SANTOS DA SILVA</v>
      </c>
      <c r="E59" s="249" t="str">
        <f>'2ª'!$D9</f>
        <v>MA</v>
      </c>
      <c r="F59" s="249" t="str">
        <f>'2ª'!$E9</f>
        <v>MA</v>
      </c>
      <c r="G59" s="250">
        <f>'2ª'!$F9</f>
        <v>28420</v>
      </c>
      <c r="H59" s="430">
        <f>'2ª'!$G9</f>
        <v>0</v>
      </c>
      <c r="I59" s="430">
        <f>'2ª'!$H9</f>
        <v>0</v>
      </c>
      <c r="J59" s="430"/>
      <c r="K59" s="430" t="str">
        <f>'2ª'!$I9</f>
        <v>TR 25/02</v>
      </c>
      <c r="L59" s="430" t="str">
        <f ca="1">'2ª'!$J9</f>
        <v>DISP.IDADE</v>
      </c>
      <c r="M59" s="430"/>
      <c r="N59" s="430">
        <f ca="1">'2ª'!$K9</f>
        <v>47</v>
      </c>
      <c r="O59" s="430"/>
      <c r="P59" s="253" t="s">
        <v>122</v>
      </c>
      <c r="Q59" s="542" t="s">
        <v>306</v>
      </c>
      <c r="R59" s="485" t="str">
        <f>'2ª'!L9</f>
        <v>Não</v>
      </c>
      <c r="S59" s="485" t="str">
        <f>'2ª'!M9</f>
        <v>Eliane</v>
      </c>
      <c r="T59" s="485" t="str">
        <f>'2ª'!N9</f>
        <v>-</v>
      </c>
      <c r="U59" s="485" t="str">
        <f>'2ª'!O9</f>
        <v>-</v>
      </c>
      <c r="V59" s="485" t="str">
        <f>'2ª'!P9</f>
        <v>-</v>
      </c>
      <c r="W59" s="485" t="str">
        <f>'2ª'!Q9</f>
        <v>-</v>
      </c>
      <c r="X59" s="485" t="str">
        <f>'2ª'!R9</f>
        <v>-</v>
      </c>
      <c r="Y59" s="485" t="str">
        <f>'2ª'!S9</f>
        <v>-</v>
      </c>
      <c r="Z59" s="486">
        <f>'2ª'!T9</f>
        <v>0</v>
      </c>
      <c r="AA59" s="486">
        <f>'2ª'!U9</f>
        <v>0</v>
      </c>
      <c r="AB59" s="507" t="s">
        <v>501</v>
      </c>
      <c r="AC59" s="507"/>
    </row>
    <row r="60" spans="1:29" ht="15.75" x14ac:dyDescent="0.25">
      <c r="A60" s="543" t="str">
        <f>RIGHT('[1]2ª'!$A$5:$D$5,12)</f>
        <v>2ª SÉRIE E.F</v>
      </c>
      <c r="B60" s="120">
        <v>4</v>
      </c>
      <c r="C60" s="248">
        <f>'2ª'!$B10</f>
        <v>18839</v>
      </c>
      <c r="D60" s="430" t="str">
        <f>'2ª'!$C10</f>
        <v>JOSE MIGUEL DA SILVA FILHO</v>
      </c>
      <c r="E60" s="249" t="str">
        <f>'2ª'!$D10</f>
        <v>MA</v>
      </c>
      <c r="F60" s="249" t="str">
        <f>'2ª'!$E10</f>
        <v>MA</v>
      </c>
      <c r="G60" s="250">
        <f>'2ª'!$F10</f>
        <v>26939</v>
      </c>
      <c r="H60" s="430">
        <f>'2ª'!$G10</f>
        <v>0</v>
      </c>
      <c r="I60" s="430">
        <f>'2ª'!$H10</f>
        <v>0</v>
      </c>
      <c r="J60" s="430"/>
      <c r="K60" s="430" t="str">
        <f>'2ª'!$I10</f>
        <v>TR 26/02</v>
      </c>
      <c r="L60" s="430" t="str">
        <f ca="1">'2ª'!$J10</f>
        <v>DISP.IDADE</v>
      </c>
      <c r="M60" s="430"/>
      <c r="N60" s="430">
        <f ca="1">'2ª'!$K10</f>
        <v>51</v>
      </c>
      <c r="O60" s="430"/>
      <c r="P60" s="253" t="s">
        <v>122</v>
      </c>
      <c r="Q60" s="542" t="s">
        <v>306</v>
      </c>
      <c r="R60" s="485" t="str">
        <f>'2ª'!L10</f>
        <v>Não</v>
      </c>
      <c r="S60" s="485" t="str">
        <f>'2ª'!M10</f>
        <v>Eliane</v>
      </c>
      <c r="T60" s="485" t="str">
        <f>'2ª'!N10</f>
        <v>-</v>
      </c>
      <c r="U60" s="485" t="str">
        <f>'2ª'!O10</f>
        <v>-</v>
      </c>
      <c r="V60" s="485" t="str">
        <f>'2ª'!P10</f>
        <v>-</v>
      </c>
      <c r="W60" s="485" t="str">
        <f>'2ª'!Q10</f>
        <v>-</v>
      </c>
      <c r="X60" s="485" t="str">
        <f>'2ª'!R10</f>
        <v>-</v>
      </c>
      <c r="Y60" s="485" t="str">
        <f>'2ª'!S10</f>
        <v>-</v>
      </c>
      <c r="Z60" s="486">
        <f>'2ª'!T10</f>
        <v>0</v>
      </c>
      <c r="AA60" s="486">
        <f>'2ª'!U10</f>
        <v>0</v>
      </c>
      <c r="AB60" s="507" t="s">
        <v>501</v>
      </c>
      <c r="AC60" s="507"/>
    </row>
    <row r="61" spans="1:29" ht="15.75" x14ac:dyDescent="0.25">
      <c r="A61" s="543" t="str">
        <f>RIGHT('[1]2ª'!$A$5:$D$5,12)</f>
        <v>2ª SÉRIE E.F</v>
      </c>
      <c r="B61" s="120">
        <v>5</v>
      </c>
      <c r="C61" s="248">
        <f>'2ª'!$B11</f>
        <v>18747</v>
      </c>
      <c r="D61" s="430" t="str">
        <f>'2ª'!$C11</f>
        <v xml:space="preserve">MARIA LUCIA LEITE DE OLIVEIRA </v>
      </c>
      <c r="E61" s="249" t="str">
        <f>'2ª'!$D11</f>
        <v>MA</v>
      </c>
      <c r="F61" s="249" t="str">
        <f>'2ª'!$E11</f>
        <v>MA</v>
      </c>
      <c r="G61" s="250">
        <f>'2ª'!$F11</f>
        <v>21869</v>
      </c>
      <c r="H61" s="430">
        <f>'2ª'!$G11</f>
        <v>0</v>
      </c>
      <c r="I61" s="251">
        <f>'2ª'!$H11</f>
        <v>131542312</v>
      </c>
      <c r="J61" s="430"/>
      <c r="K61" s="430" t="str">
        <f>'2ª'!$I11</f>
        <v>TR 29/01</v>
      </c>
      <c r="L61" s="430" t="str">
        <f ca="1">'2ª'!$J11</f>
        <v>DISP.IDADE</v>
      </c>
      <c r="M61" s="430"/>
      <c r="N61" s="430">
        <f ca="1">'2ª'!$K11</f>
        <v>65</v>
      </c>
      <c r="O61" s="430"/>
      <c r="P61" s="253" t="s">
        <v>122</v>
      </c>
      <c r="Q61" s="542" t="s">
        <v>306</v>
      </c>
      <c r="R61" s="485" t="str">
        <f>'2ª'!L11</f>
        <v>Não</v>
      </c>
      <c r="S61" s="485" t="str">
        <f>'2ª'!M11</f>
        <v>Eliane</v>
      </c>
      <c r="T61" s="485" t="str">
        <f>'2ª'!N11</f>
        <v>-</v>
      </c>
      <c r="U61" s="485" t="str">
        <f>'2ª'!O11</f>
        <v>-</v>
      </c>
      <c r="V61" s="485" t="str">
        <f>'2ª'!P11</f>
        <v>-</v>
      </c>
      <c r="W61" s="485" t="str">
        <f>'2ª'!Q11</f>
        <v>-</v>
      </c>
      <c r="X61" s="485" t="str">
        <f>'2ª'!R11</f>
        <v>-</v>
      </c>
      <c r="Y61" s="485" t="str">
        <f>'2ª'!S11</f>
        <v>-</v>
      </c>
      <c r="Z61" s="486">
        <f>'2ª'!T11</f>
        <v>0</v>
      </c>
      <c r="AA61" s="486">
        <f>'2ª'!U11</f>
        <v>0</v>
      </c>
      <c r="AB61" s="507" t="s">
        <v>501</v>
      </c>
      <c r="AC61" s="507"/>
    </row>
    <row r="62" spans="1:29" ht="15.75" x14ac:dyDescent="0.25">
      <c r="A62" s="543" t="str">
        <f>RIGHT('[1]2ª'!$A$5:$D$5,12)</f>
        <v>2ª SÉRIE E.F</v>
      </c>
      <c r="B62" s="120">
        <v>6</v>
      </c>
      <c r="C62" s="248">
        <f>'2ª'!$B12</f>
        <v>0</v>
      </c>
      <c r="D62" s="430">
        <f>'2ª'!$C12</f>
        <v>0</v>
      </c>
      <c r="E62" s="249">
        <f>'2ª'!$D12</f>
        <v>0</v>
      </c>
      <c r="F62" s="249" t="str">
        <f>'2ª'!$E12</f>
        <v/>
      </c>
      <c r="G62" s="250">
        <f>'2ª'!$F12</f>
        <v>0</v>
      </c>
      <c r="H62" s="430">
        <f>'2ª'!$G12</f>
        <v>0</v>
      </c>
      <c r="I62" s="430">
        <f>'2ª'!$H12</f>
        <v>0</v>
      </c>
      <c r="J62" s="430"/>
      <c r="K62" s="430">
        <f>'2ª'!$I12</f>
        <v>0</v>
      </c>
      <c r="L62" s="430" t="str">
        <f ca="1">'2ª'!$J12</f>
        <v/>
      </c>
      <c r="M62" s="430"/>
      <c r="N62" s="430" t="str">
        <f ca="1">'2ª'!$K12</f>
        <v/>
      </c>
      <c r="O62" s="430"/>
      <c r="P62" s="253" t="s">
        <v>122</v>
      </c>
      <c r="Q62" s="542" t="s">
        <v>306</v>
      </c>
      <c r="R62" s="485" t="str">
        <f>'2ª'!L12</f>
        <v>Não</v>
      </c>
      <c r="S62" s="485" t="str">
        <f>'2ª'!M12</f>
        <v>Eliane</v>
      </c>
      <c r="T62" s="485" t="str">
        <f>'2ª'!N12</f>
        <v>-</v>
      </c>
      <c r="U62" s="485" t="str">
        <f>'2ª'!O12</f>
        <v>-</v>
      </c>
      <c r="V62" s="485" t="str">
        <f>'2ª'!P12</f>
        <v>-</v>
      </c>
      <c r="W62" s="485" t="str">
        <f>'2ª'!Q12</f>
        <v>-</v>
      </c>
      <c r="X62" s="485" t="str">
        <f>'2ª'!R12</f>
        <v>-</v>
      </c>
      <c r="Y62" s="485" t="str">
        <f>'2ª'!S12</f>
        <v>-</v>
      </c>
      <c r="Z62" s="486">
        <f>'2ª'!T12</f>
        <v>0</v>
      </c>
      <c r="AA62" s="486">
        <f>'2ª'!U12</f>
        <v>0</v>
      </c>
      <c r="AB62" s="507" t="s">
        <v>501</v>
      </c>
      <c r="AC62" s="507"/>
    </row>
    <row r="63" spans="1:29" ht="15.75" x14ac:dyDescent="0.25">
      <c r="A63" s="543" t="str">
        <f>RIGHT('[1]2ª'!$A$5:$D$5,12)</f>
        <v>2ª SÉRIE E.F</v>
      </c>
      <c r="B63" s="120">
        <v>7</v>
      </c>
      <c r="C63" s="248">
        <f>'2ª'!$B13</f>
        <v>0</v>
      </c>
      <c r="D63" s="430">
        <f>'2ª'!$C13</f>
        <v>0</v>
      </c>
      <c r="E63" s="249">
        <f>'2ª'!$D13</f>
        <v>0</v>
      </c>
      <c r="F63" s="249" t="str">
        <f>'2ª'!$E13</f>
        <v/>
      </c>
      <c r="G63" s="250">
        <f>'2ª'!$F13</f>
        <v>0</v>
      </c>
      <c r="H63" s="430">
        <f>'2ª'!$G13</f>
        <v>0</v>
      </c>
      <c r="I63" s="251">
        <f>'2ª'!$H13</f>
        <v>0</v>
      </c>
      <c r="J63" s="430"/>
      <c r="K63" s="430">
        <f>'2ª'!$I13</f>
        <v>0</v>
      </c>
      <c r="L63" s="430" t="str">
        <f ca="1">'2ª'!$J13</f>
        <v/>
      </c>
      <c r="M63" s="430"/>
      <c r="N63" s="430" t="str">
        <f ca="1">'2ª'!$K13</f>
        <v/>
      </c>
      <c r="O63" s="430"/>
      <c r="P63" s="253" t="s">
        <v>122</v>
      </c>
      <c r="Q63" s="542" t="s">
        <v>306</v>
      </c>
      <c r="R63" s="485" t="str">
        <f>'2ª'!L13</f>
        <v>Não</v>
      </c>
      <c r="S63" s="485" t="str">
        <f>'2ª'!M13</f>
        <v>Eliane</v>
      </c>
      <c r="T63" s="485" t="str">
        <f>'2ª'!N13</f>
        <v>-</v>
      </c>
      <c r="U63" s="485" t="str">
        <f>'2ª'!O13</f>
        <v>-</v>
      </c>
      <c r="V63" s="485" t="str">
        <f>'2ª'!P13</f>
        <v>-</v>
      </c>
      <c r="W63" s="485" t="str">
        <f>'2ª'!Q13</f>
        <v>-</v>
      </c>
      <c r="X63" s="485" t="str">
        <f>'2ª'!R13</f>
        <v>-</v>
      </c>
      <c r="Y63" s="485" t="str">
        <f>'2ª'!S13</f>
        <v>-</v>
      </c>
      <c r="Z63" s="486">
        <f>'2ª'!T13</f>
        <v>0</v>
      </c>
      <c r="AA63" s="486">
        <f>'2ª'!U13</f>
        <v>0</v>
      </c>
      <c r="AB63" s="507" t="s">
        <v>501</v>
      </c>
      <c r="AC63" s="507"/>
    </row>
    <row r="64" spans="1:29" ht="15.75" x14ac:dyDescent="0.25">
      <c r="A64" s="543" t="str">
        <f>RIGHT('[1]2ª'!$A$5:$D$5,12)</f>
        <v>2ª SÉRIE E.F</v>
      </c>
      <c r="B64" s="120">
        <v>8</v>
      </c>
      <c r="C64" s="248">
        <f>'2ª'!$B14</f>
        <v>0</v>
      </c>
      <c r="D64" s="430">
        <f>'2ª'!$C14</f>
        <v>0</v>
      </c>
      <c r="E64" s="249">
        <f>'2ª'!$D14</f>
        <v>0</v>
      </c>
      <c r="F64" s="249" t="str">
        <f>'2ª'!$E14</f>
        <v/>
      </c>
      <c r="G64" s="250">
        <f>'2ª'!$F14</f>
        <v>0</v>
      </c>
      <c r="H64" s="430">
        <f>'2ª'!$G14</f>
        <v>0</v>
      </c>
      <c r="I64" s="251">
        <f>'2ª'!$H14</f>
        <v>0</v>
      </c>
      <c r="J64" s="430"/>
      <c r="K64" s="430">
        <f>'2ª'!$I14</f>
        <v>0</v>
      </c>
      <c r="L64" s="430" t="str">
        <f ca="1">'2ª'!$J14</f>
        <v/>
      </c>
      <c r="M64" s="430"/>
      <c r="N64" s="430" t="str">
        <f ca="1">'2ª'!$K14</f>
        <v/>
      </c>
      <c r="O64" s="430"/>
      <c r="P64" s="253" t="s">
        <v>122</v>
      </c>
      <c r="Q64" s="542" t="s">
        <v>306</v>
      </c>
      <c r="R64" s="485" t="str">
        <f>'2ª'!L14</f>
        <v>Não</v>
      </c>
      <c r="S64" s="485" t="str">
        <f>'2ª'!M14</f>
        <v>Eliane</v>
      </c>
      <c r="T64" s="485" t="str">
        <f>'2ª'!N14</f>
        <v>-</v>
      </c>
      <c r="U64" s="485" t="str">
        <f>'2ª'!O14</f>
        <v>-</v>
      </c>
      <c r="V64" s="485" t="str">
        <f>'2ª'!P14</f>
        <v>-</v>
      </c>
      <c r="W64" s="485" t="str">
        <f>'2ª'!Q14</f>
        <v>-</v>
      </c>
      <c r="X64" s="485" t="str">
        <f>'2ª'!R14</f>
        <v>-</v>
      </c>
      <c r="Y64" s="485" t="str">
        <f>'2ª'!S14</f>
        <v>-</v>
      </c>
      <c r="Z64" s="486">
        <f>'2ª'!T14</f>
        <v>0</v>
      </c>
      <c r="AA64" s="486">
        <f>'2ª'!U14</f>
        <v>0</v>
      </c>
      <c r="AB64" s="507" t="s">
        <v>501</v>
      </c>
      <c r="AC64" s="507"/>
    </row>
    <row r="65" spans="1:29" ht="15.75" x14ac:dyDescent="0.25">
      <c r="A65" s="543" t="str">
        <f>RIGHT('[1]2ª'!$A$5:$D$5,12)</f>
        <v>2ª SÉRIE E.F</v>
      </c>
      <c r="B65" s="120">
        <v>9</v>
      </c>
      <c r="C65" s="248">
        <f>'2ª'!$B15</f>
        <v>0</v>
      </c>
      <c r="D65" s="430">
        <f>'2ª'!$C15</f>
        <v>0</v>
      </c>
      <c r="E65" s="249">
        <f>'2ª'!$D15</f>
        <v>0</v>
      </c>
      <c r="F65" s="249" t="str">
        <f>'2ª'!$E15</f>
        <v/>
      </c>
      <c r="G65" s="250">
        <f>'2ª'!$F15</f>
        <v>0</v>
      </c>
      <c r="H65" s="430">
        <f>'2ª'!$G15</f>
        <v>0</v>
      </c>
      <c r="I65" s="251">
        <f>'2ª'!$H15</f>
        <v>0</v>
      </c>
      <c r="J65" s="430"/>
      <c r="K65" s="430">
        <f>'2ª'!$I15</f>
        <v>0</v>
      </c>
      <c r="L65" s="430" t="str">
        <f ca="1">'2ª'!$J15</f>
        <v/>
      </c>
      <c r="M65" s="430"/>
      <c r="N65" s="430" t="str">
        <f ca="1">'2ª'!$K15</f>
        <v/>
      </c>
      <c r="O65" s="430"/>
      <c r="P65" s="253" t="s">
        <v>122</v>
      </c>
      <c r="Q65" s="542" t="s">
        <v>306</v>
      </c>
      <c r="R65" s="485" t="str">
        <f>'2ª'!L15</f>
        <v>Não</v>
      </c>
      <c r="S65" s="485" t="str">
        <f>'2ª'!M15</f>
        <v>Eliane</v>
      </c>
      <c r="T65" s="485" t="str">
        <f>'2ª'!N15</f>
        <v>-</v>
      </c>
      <c r="U65" s="485" t="str">
        <f>'2ª'!O15</f>
        <v>-</v>
      </c>
      <c r="V65" s="485" t="str">
        <f>'2ª'!P15</f>
        <v>-</v>
      </c>
      <c r="W65" s="485" t="str">
        <f>'2ª'!Q15</f>
        <v>-</v>
      </c>
      <c r="X65" s="485" t="str">
        <f>'2ª'!R15</f>
        <v>-</v>
      </c>
      <c r="Y65" s="485" t="str">
        <f>'2ª'!S15</f>
        <v>-</v>
      </c>
      <c r="Z65" s="486">
        <f>'2ª'!T15</f>
        <v>0</v>
      </c>
      <c r="AA65" s="486">
        <f>'2ª'!U15</f>
        <v>0</v>
      </c>
      <c r="AB65" s="507" t="s">
        <v>501</v>
      </c>
      <c r="AC65" s="507"/>
    </row>
    <row r="66" spans="1:29" ht="15.75" x14ac:dyDescent="0.25">
      <c r="A66" s="543" t="str">
        <f>RIGHT('[1]2ª'!$A$5:$D$5,12)</f>
        <v>2ª SÉRIE E.F</v>
      </c>
      <c r="B66" s="120">
        <v>10</v>
      </c>
      <c r="C66" s="248">
        <f>'2ª'!$B16</f>
        <v>0</v>
      </c>
      <c r="D66" s="430">
        <f>'2ª'!$C16</f>
        <v>0</v>
      </c>
      <c r="E66" s="249">
        <f>'2ª'!$D16</f>
        <v>0</v>
      </c>
      <c r="F66" s="249" t="str">
        <f>'2ª'!$E16</f>
        <v/>
      </c>
      <c r="G66" s="250">
        <f>'2ª'!$F16</f>
        <v>0</v>
      </c>
      <c r="H66" s="430">
        <f>'2ª'!$G16</f>
        <v>0</v>
      </c>
      <c r="I66" s="251">
        <f>'2ª'!$H16</f>
        <v>0</v>
      </c>
      <c r="J66" s="430"/>
      <c r="K66" s="430">
        <f>'2ª'!$I16</f>
        <v>0</v>
      </c>
      <c r="L66" s="430" t="str">
        <f ca="1">'2ª'!$J16</f>
        <v/>
      </c>
      <c r="M66" s="430"/>
      <c r="N66" s="430" t="str">
        <f ca="1">'2ª'!$K16</f>
        <v/>
      </c>
      <c r="O66" s="430"/>
      <c r="P66" s="253" t="s">
        <v>122</v>
      </c>
      <c r="Q66" s="542" t="s">
        <v>306</v>
      </c>
      <c r="R66" s="485" t="str">
        <f>'2ª'!L16</f>
        <v>Não</v>
      </c>
      <c r="S66" s="485" t="str">
        <f>'2ª'!M16</f>
        <v>Eliane</v>
      </c>
      <c r="T66" s="485" t="str">
        <f>'2ª'!N16</f>
        <v>-</v>
      </c>
      <c r="U66" s="485" t="str">
        <f>'2ª'!O16</f>
        <v>-</v>
      </c>
      <c r="V66" s="485" t="str">
        <f>'2ª'!P16</f>
        <v>-</v>
      </c>
      <c r="W66" s="485" t="str">
        <f>'2ª'!Q16</f>
        <v>-</v>
      </c>
      <c r="X66" s="485" t="str">
        <f>'2ª'!R16</f>
        <v>-</v>
      </c>
      <c r="Y66" s="485" t="str">
        <f>'2ª'!S16</f>
        <v>-</v>
      </c>
      <c r="Z66" s="486">
        <f>'2ª'!T16</f>
        <v>0</v>
      </c>
      <c r="AA66" s="486">
        <f>'2ª'!U16</f>
        <v>0</v>
      </c>
      <c r="AB66" s="507" t="s">
        <v>501</v>
      </c>
      <c r="AC66" s="507"/>
    </row>
    <row r="67" spans="1:29" ht="15.75" x14ac:dyDescent="0.25">
      <c r="A67" s="543" t="str">
        <f>RIGHT('[1]2ª'!$A$5:$D$5,12)</f>
        <v>2ª SÉRIE E.F</v>
      </c>
      <c r="B67" s="120">
        <v>11</v>
      </c>
      <c r="C67" s="248">
        <f>'2ª'!$B17</f>
        <v>0</v>
      </c>
      <c r="D67" s="430">
        <f>'2ª'!$C17</f>
        <v>0</v>
      </c>
      <c r="E67" s="249">
        <f>'2ª'!$D17</f>
        <v>0</v>
      </c>
      <c r="F67" s="249" t="str">
        <f>'2ª'!$E17</f>
        <v/>
      </c>
      <c r="G67" s="250">
        <f>'2ª'!$F17</f>
        <v>0</v>
      </c>
      <c r="H67" s="430">
        <f>'2ª'!$G17</f>
        <v>0</v>
      </c>
      <c r="I67" s="251">
        <f>'2ª'!$H17</f>
        <v>0</v>
      </c>
      <c r="J67" s="430"/>
      <c r="K67" s="430">
        <f>'2ª'!$I17</f>
        <v>0</v>
      </c>
      <c r="L67" s="430" t="str">
        <f ca="1">'2ª'!$J17</f>
        <v/>
      </c>
      <c r="M67" s="430"/>
      <c r="N67" s="430" t="str">
        <f ca="1">'2ª'!$K17</f>
        <v/>
      </c>
      <c r="O67" s="430"/>
      <c r="P67" s="253" t="s">
        <v>122</v>
      </c>
      <c r="Q67" s="542" t="s">
        <v>306</v>
      </c>
      <c r="R67" s="485" t="str">
        <f>'2ª'!L17</f>
        <v>Não</v>
      </c>
      <c r="S67" s="485" t="str">
        <f>'2ª'!M17</f>
        <v>Eliane</v>
      </c>
      <c r="T67" s="485" t="str">
        <f>'2ª'!N17</f>
        <v>-</v>
      </c>
      <c r="U67" s="485" t="str">
        <f>'2ª'!O17</f>
        <v>-</v>
      </c>
      <c r="V67" s="485" t="str">
        <f>'2ª'!P17</f>
        <v>-</v>
      </c>
      <c r="W67" s="485" t="str">
        <f>'2ª'!Q17</f>
        <v>-</v>
      </c>
      <c r="X67" s="485" t="str">
        <f>'2ª'!R17</f>
        <v>-</v>
      </c>
      <c r="Y67" s="485" t="str">
        <f>'2ª'!S17</f>
        <v>-</v>
      </c>
      <c r="Z67" s="486">
        <f>'2ª'!T17</f>
        <v>0</v>
      </c>
      <c r="AA67" s="486">
        <f>'2ª'!U17</f>
        <v>0</v>
      </c>
      <c r="AB67" s="507" t="s">
        <v>501</v>
      </c>
      <c r="AC67" s="507"/>
    </row>
    <row r="68" spans="1:29" ht="15.75" x14ac:dyDescent="0.25">
      <c r="A68" s="543" t="str">
        <f>RIGHT('[1]2ª'!$A$5:$D$5,12)</f>
        <v>2ª SÉRIE E.F</v>
      </c>
      <c r="B68" s="120">
        <v>12</v>
      </c>
      <c r="C68" s="248">
        <f>'2ª'!$B18</f>
        <v>0</v>
      </c>
      <c r="D68" s="430">
        <f>'2ª'!$C18</f>
        <v>0</v>
      </c>
      <c r="E68" s="249">
        <f>'2ª'!$D18</f>
        <v>0</v>
      </c>
      <c r="F68" s="249" t="str">
        <f>'2ª'!$E18</f>
        <v/>
      </c>
      <c r="G68" s="250">
        <f>'2ª'!$F18</f>
        <v>0</v>
      </c>
      <c r="H68" s="430">
        <f>'2ª'!$G18</f>
        <v>0</v>
      </c>
      <c r="I68" s="251">
        <f>'2ª'!$H18</f>
        <v>0</v>
      </c>
      <c r="J68" s="430"/>
      <c r="K68" s="430">
        <f>'2ª'!$I18</f>
        <v>0</v>
      </c>
      <c r="L68" s="430" t="str">
        <f ca="1">'2ª'!$J18</f>
        <v/>
      </c>
      <c r="M68" s="430"/>
      <c r="N68" s="430" t="str">
        <f ca="1">'2ª'!$K18</f>
        <v/>
      </c>
      <c r="O68" s="430"/>
      <c r="P68" s="253" t="s">
        <v>122</v>
      </c>
      <c r="Q68" s="542" t="s">
        <v>306</v>
      </c>
      <c r="R68" s="485" t="str">
        <f>'2ª'!L18</f>
        <v>Não</v>
      </c>
      <c r="S68" s="485" t="str">
        <f>'2ª'!M18</f>
        <v>Eliane</v>
      </c>
      <c r="T68" s="485" t="str">
        <f>'2ª'!N18</f>
        <v>-</v>
      </c>
      <c r="U68" s="485" t="str">
        <f>'2ª'!O18</f>
        <v>-</v>
      </c>
      <c r="V68" s="485" t="str">
        <f>'2ª'!P18</f>
        <v>-</v>
      </c>
      <c r="W68" s="485" t="str">
        <f>'2ª'!Q18</f>
        <v>-</v>
      </c>
      <c r="X68" s="485" t="str">
        <f>'2ª'!R18</f>
        <v>-</v>
      </c>
      <c r="Y68" s="485" t="str">
        <f>'2ª'!S18</f>
        <v>-</v>
      </c>
      <c r="Z68" s="486">
        <f>'2ª'!T18</f>
        <v>0</v>
      </c>
      <c r="AA68" s="486">
        <f>'2ª'!U18</f>
        <v>0</v>
      </c>
      <c r="AB68" s="507" t="s">
        <v>501</v>
      </c>
      <c r="AC68" s="507"/>
    </row>
    <row r="69" spans="1:29" ht="15.75" x14ac:dyDescent="0.25">
      <c r="A69" s="543" t="str">
        <f>RIGHT('[1]2ª'!$A$5:$D$5,12)</f>
        <v>2ª SÉRIE E.F</v>
      </c>
      <c r="B69" s="120">
        <v>13</v>
      </c>
      <c r="C69" s="248">
        <f>'2ª'!$B19</f>
        <v>0</v>
      </c>
      <c r="D69" s="430">
        <f>'2ª'!$C19</f>
        <v>0</v>
      </c>
      <c r="E69" s="249">
        <f>'2ª'!$D19</f>
        <v>0</v>
      </c>
      <c r="F69" s="249" t="str">
        <f>'2ª'!$E19</f>
        <v/>
      </c>
      <c r="G69" s="250">
        <f>'2ª'!$F19</f>
        <v>0</v>
      </c>
      <c r="H69" s="430">
        <f>'2ª'!$G19</f>
        <v>0</v>
      </c>
      <c r="I69" s="251">
        <f>'2ª'!$H19</f>
        <v>0</v>
      </c>
      <c r="J69" s="430"/>
      <c r="K69" s="430">
        <f>'2ª'!$I19</f>
        <v>0</v>
      </c>
      <c r="L69" s="430" t="str">
        <f ca="1">'2ª'!$J19</f>
        <v/>
      </c>
      <c r="M69" s="430"/>
      <c r="N69" s="430" t="str">
        <f ca="1">'2ª'!$K19</f>
        <v/>
      </c>
      <c r="O69" s="430"/>
      <c r="P69" s="253" t="s">
        <v>122</v>
      </c>
      <c r="Q69" s="542" t="s">
        <v>306</v>
      </c>
      <c r="R69" s="485" t="str">
        <f>'2ª'!L19</f>
        <v>Não</v>
      </c>
      <c r="S69" s="485" t="str">
        <f>'2ª'!M19</f>
        <v>Eliane</v>
      </c>
      <c r="T69" s="485" t="str">
        <f>'2ª'!N19</f>
        <v>-</v>
      </c>
      <c r="U69" s="485" t="str">
        <f>'2ª'!O19</f>
        <v>-</v>
      </c>
      <c r="V69" s="485" t="str">
        <f>'2ª'!P19</f>
        <v>-</v>
      </c>
      <c r="W69" s="485" t="str">
        <f>'2ª'!Q19</f>
        <v>-</v>
      </c>
      <c r="X69" s="485" t="str">
        <f>'2ª'!R19</f>
        <v>-</v>
      </c>
      <c r="Y69" s="485" t="str">
        <f>'2ª'!S19</f>
        <v>-</v>
      </c>
      <c r="Z69" s="486">
        <f>'2ª'!T19</f>
        <v>0</v>
      </c>
      <c r="AA69" s="486">
        <f>'2ª'!U19</f>
        <v>0</v>
      </c>
      <c r="AB69" s="507" t="s">
        <v>501</v>
      </c>
      <c r="AC69" s="507"/>
    </row>
    <row r="70" spans="1:29" ht="15.75" x14ac:dyDescent="0.25">
      <c r="A70" s="543" t="str">
        <f>RIGHT('[1]2ª'!$A$5:$D$5,12)</f>
        <v>2ª SÉRIE E.F</v>
      </c>
      <c r="B70" s="120">
        <v>14</v>
      </c>
      <c r="C70" s="248">
        <f>'2ª'!$B20</f>
        <v>0</v>
      </c>
      <c r="D70" s="430">
        <f>'2ª'!$C20</f>
        <v>0</v>
      </c>
      <c r="E70" s="249">
        <f>'2ª'!$D20</f>
        <v>0</v>
      </c>
      <c r="F70" s="249" t="str">
        <f>'2ª'!$E20</f>
        <v/>
      </c>
      <c r="G70" s="250">
        <f>'2ª'!$F20</f>
        <v>0</v>
      </c>
      <c r="H70" s="430">
        <f>'2ª'!$G20</f>
        <v>0</v>
      </c>
      <c r="I70" s="251">
        <f>'2ª'!$H20</f>
        <v>0</v>
      </c>
      <c r="J70" s="430"/>
      <c r="K70" s="430">
        <f>'2ª'!$I20</f>
        <v>0</v>
      </c>
      <c r="L70" s="430" t="str">
        <f ca="1">'2ª'!$J20</f>
        <v/>
      </c>
      <c r="M70" s="430"/>
      <c r="N70" s="430" t="str">
        <f ca="1">'2ª'!$K20</f>
        <v/>
      </c>
      <c r="O70" s="430"/>
      <c r="P70" s="253" t="s">
        <v>122</v>
      </c>
      <c r="Q70" s="542" t="s">
        <v>306</v>
      </c>
      <c r="R70" s="485" t="str">
        <f>'2ª'!L20</f>
        <v>Não</v>
      </c>
      <c r="S70" s="485" t="str">
        <f>'2ª'!M20</f>
        <v>Eliane</v>
      </c>
      <c r="T70" s="485" t="str">
        <f>'2ª'!N20</f>
        <v>-</v>
      </c>
      <c r="U70" s="485" t="str">
        <f>'2ª'!O20</f>
        <v>-</v>
      </c>
      <c r="V70" s="485" t="str">
        <f>'2ª'!P20</f>
        <v>-</v>
      </c>
      <c r="W70" s="485" t="str">
        <f>'2ª'!Q20</f>
        <v>-</v>
      </c>
      <c r="X70" s="485" t="str">
        <f>'2ª'!R20</f>
        <v>-</v>
      </c>
      <c r="Y70" s="485" t="str">
        <f>'2ª'!S20</f>
        <v>-</v>
      </c>
      <c r="Z70" s="486">
        <f>'2ª'!T20</f>
        <v>0</v>
      </c>
      <c r="AA70" s="486">
        <f>'2ª'!U20</f>
        <v>0</v>
      </c>
      <c r="AB70" s="507" t="s">
        <v>501</v>
      </c>
      <c r="AC70" s="507"/>
    </row>
    <row r="71" spans="1:29" ht="15.75" x14ac:dyDescent="0.25">
      <c r="A71" s="543" t="str">
        <f>RIGHT('[1]2ª'!$A$5:$D$5,12)</f>
        <v>2ª SÉRIE E.F</v>
      </c>
      <c r="B71" s="120">
        <v>15</v>
      </c>
      <c r="C71" s="248">
        <f>'2ª'!$B21</f>
        <v>0</v>
      </c>
      <c r="D71" s="430">
        <f>'2ª'!$C21</f>
        <v>0</v>
      </c>
      <c r="E71" s="249">
        <f>'2ª'!$D21</f>
        <v>0</v>
      </c>
      <c r="F71" s="249" t="str">
        <f>'2ª'!$E21</f>
        <v/>
      </c>
      <c r="G71" s="250">
        <f>'2ª'!$F21</f>
        <v>0</v>
      </c>
      <c r="H71" s="430">
        <f>'2ª'!$G21</f>
        <v>0</v>
      </c>
      <c r="I71" s="251">
        <f>'2ª'!$H21</f>
        <v>0</v>
      </c>
      <c r="J71" s="430"/>
      <c r="K71" s="430">
        <f>'2ª'!$I21</f>
        <v>0</v>
      </c>
      <c r="L71" s="430" t="str">
        <f ca="1">'2ª'!$J21</f>
        <v/>
      </c>
      <c r="M71" s="430"/>
      <c r="N71" s="430" t="str">
        <f ca="1">'2ª'!$K21</f>
        <v/>
      </c>
      <c r="O71" s="430"/>
      <c r="P71" s="253" t="s">
        <v>122</v>
      </c>
      <c r="Q71" s="542" t="s">
        <v>306</v>
      </c>
      <c r="R71" s="485" t="str">
        <f>'2ª'!L21</f>
        <v>Não</v>
      </c>
      <c r="S71" s="485" t="str">
        <f>'2ª'!M21</f>
        <v>Eliane</v>
      </c>
      <c r="T71" s="485" t="str">
        <f>'2ª'!N21</f>
        <v>-</v>
      </c>
      <c r="U71" s="485" t="str">
        <f>'2ª'!O21</f>
        <v>-</v>
      </c>
      <c r="V71" s="485" t="str">
        <f>'2ª'!P21</f>
        <v>-</v>
      </c>
      <c r="W71" s="485" t="str">
        <f>'2ª'!Q21</f>
        <v>-</v>
      </c>
      <c r="X71" s="485" t="str">
        <f>'2ª'!R21</f>
        <v>-</v>
      </c>
      <c r="Y71" s="485" t="str">
        <f>'2ª'!S21</f>
        <v>-</v>
      </c>
      <c r="Z71" s="486">
        <f>'2ª'!T21</f>
        <v>0</v>
      </c>
      <c r="AA71" s="486">
        <f>'2ª'!U21</f>
        <v>0</v>
      </c>
      <c r="AB71" s="507" t="s">
        <v>501</v>
      </c>
      <c r="AC71" s="507"/>
    </row>
    <row r="72" spans="1:29" ht="15.75" x14ac:dyDescent="0.25">
      <c r="A72" s="543" t="str">
        <f>RIGHT('[1]2ª'!$A$5:$D$5,12)</f>
        <v>2ª SÉRIE E.F</v>
      </c>
      <c r="B72" s="120">
        <v>16</v>
      </c>
      <c r="C72" s="248">
        <f>'2ª'!$B22</f>
        <v>0</v>
      </c>
      <c r="D72" s="430">
        <f>'2ª'!$C22</f>
        <v>0</v>
      </c>
      <c r="E72" s="249">
        <f>'2ª'!$D22</f>
        <v>0</v>
      </c>
      <c r="F72" s="249" t="str">
        <f>'2ª'!$E22</f>
        <v/>
      </c>
      <c r="G72" s="250">
        <f>'2ª'!$F22</f>
        <v>0</v>
      </c>
      <c r="H72" s="430">
        <f>'2ª'!$G22</f>
        <v>0</v>
      </c>
      <c r="I72" s="251">
        <f>'2ª'!$H22</f>
        <v>0</v>
      </c>
      <c r="J72" s="430"/>
      <c r="K72" s="430">
        <f>'2ª'!$I22</f>
        <v>0</v>
      </c>
      <c r="L72" s="430" t="str">
        <f ca="1">'2ª'!$J22</f>
        <v/>
      </c>
      <c r="M72" s="430"/>
      <c r="N72" s="430" t="str">
        <f ca="1">'2ª'!$K22</f>
        <v/>
      </c>
      <c r="O72" s="430"/>
      <c r="P72" s="253" t="s">
        <v>122</v>
      </c>
      <c r="Q72" s="542" t="s">
        <v>306</v>
      </c>
      <c r="R72" s="485" t="str">
        <f>'2ª'!L22</f>
        <v>Não</v>
      </c>
      <c r="S72" s="485" t="str">
        <f>'2ª'!M22</f>
        <v>Eliane</v>
      </c>
      <c r="T72" s="485" t="str">
        <f>'2ª'!N22</f>
        <v>-</v>
      </c>
      <c r="U72" s="485" t="str">
        <f>'2ª'!O22</f>
        <v>-</v>
      </c>
      <c r="V72" s="485" t="str">
        <f>'2ª'!P22</f>
        <v>-</v>
      </c>
      <c r="W72" s="485" t="str">
        <f>'2ª'!Q22</f>
        <v>-</v>
      </c>
      <c r="X72" s="485" t="str">
        <f>'2ª'!R22</f>
        <v>-</v>
      </c>
      <c r="Y72" s="485" t="str">
        <f>'2ª'!S22</f>
        <v>-</v>
      </c>
      <c r="Z72" s="486">
        <f>'2ª'!T22</f>
        <v>0</v>
      </c>
      <c r="AA72" s="486">
        <f>'2ª'!U22</f>
        <v>0</v>
      </c>
      <c r="AB72" s="507" t="s">
        <v>501</v>
      </c>
      <c r="AC72" s="507"/>
    </row>
    <row r="73" spans="1:29" ht="15.75" x14ac:dyDescent="0.25">
      <c r="A73" s="543" t="str">
        <f>RIGHT('[1]2ª'!$A$5:$D$5,12)</f>
        <v>2ª SÉRIE E.F</v>
      </c>
      <c r="B73" s="120">
        <v>17</v>
      </c>
      <c r="C73" s="248">
        <f>'2ª'!$B23</f>
        <v>0</v>
      </c>
      <c r="D73" s="430">
        <f>'2ª'!$C23</f>
        <v>0</v>
      </c>
      <c r="E73" s="249">
        <f>'2ª'!$D23</f>
        <v>0</v>
      </c>
      <c r="F73" s="249" t="str">
        <f>'2ª'!$E23</f>
        <v/>
      </c>
      <c r="G73" s="250">
        <f>'2ª'!$F23</f>
        <v>0</v>
      </c>
      <c r="H73" s="430">
        <f>'2ª'!$G23</f>
        <v>0</v>
      </c>
      <c r="I73" s="251">
        <f>'2ª'!$H23</f>
        <v>0</v>
      </c>
      <c r="J73" s="430"/>
      <c r="K73" s="430">
        <f>'2ª'!$I23</f>
        <v>0</v>
      </c>
      <c r="L73" s="430" t="str">
        <f ca="1">'2ª'!$J23</f>
        <v/>
      </c>
      <c r="M73" s="430"/>
      <c r="N73" s="430" t="str">
        <f ca="1">'2ª'!$K23</f>
        <v/>
      </c>
      <c r="O73" s="430"/>
      <c r="P73" s="253" t="s">
        <v>122</v>
      </c>
      <c r="Q73" s="542" t="s">
        <v>306</v>
      </c>
      <c r="R73" s="485" t="str">
        <f>'2ª'!L23</f>
        <v>Não</v>
      </c>
      <c r="S73" s="485" t="str">
        <f>'2ª'!M23</f>
        <v>Eliane</v>
      </c>
      <c r="T73" s="485" t="str">
        <f>'2ª'!N23</f>
        <v>-</v>
      </c>
      <c r="U73" s="485" t="str">
        <f>'2ª'!O23</f>
        <v>-</v>
      </c>
      <c r="V73" s="485" t="str">
        <f>'2ª'!P23</f>
        <v>-</v>
      </c>
      <c r="W73" s="485" t="str">
        <f>'2ª'!Q23</f>
        <v>-</v>
      </c>
      <c r="X73" s="485" t="str">
        <f>'2ª'!R23</f>
        <v>-</v>
      </c>
      <c r="Y73" s="485" t="str">
        <f>'2ª'!S23</f>
        <v>-</v>
      </c>
      <c r="Z73" s="486">
        <f>'2ª'!T23</f>
        <v>0</v>
      </c>
      <c r="AA73" s="486">
        <f>'2ª'!U23</f>
        <v>0</v>
      </c>
      <c r="AB73" s="507" t="s">
        <v>501</v>
      </c>
      <c r="AC73" s="507"/>
    </row>
    <row r="74" spans="1:29" ht="15.75" x14ac:dyDescent="0.25">
      <c r="A74" s="543" t="str">
        <f>RIGHT('[1]2ª'!$A$5:$D$5,12)</f>
        <v>2ª SÉRIE E.F</v>
      </c>
      <c r="B74" s="120">
        <v>18</v>
      </c>
      <c r="C74" s="248">
        <f>'2ª'!$B24</f>
        <v>0</v>
      </c>
      <c r="D74" s="430">
        <f>'2ª'!$C24</f>
        <v>0</v>
      </c>
      <c r="E74" s="249">
        <f>'2ª'!$D24</f>
        <v>0</v>
      </c>
      <c r="F74" s="249" t="str">
        <f>'2ª'!$E24</f>
        <v/>
      </c>
      <c r="G74" s="250">
        <f>'2ª'!$F24</f>
        <v>0</v>
      </c>
      <c r="H74" s="430">
        <f>'2ª'!$G24</f>
        <v>0</v>
      </c>
      <c r="I74" s="251">
        <f>'2ª'!$H24</f>
        <v>0</v>
      </c>
      <c r="J74" s="430"/>
      <c r="K74" s="430">
        <f>'2ª'!$I24</f>
        <v>0</v>
      </c>
      <c r="L74" s="430" t="str">
        <f ca="1">'2ª'!$J24</f>
        <v/>
      </c>
      <c r="M74" s="430"/>
      <c r="N74" s="430" t="str">
        <f ca="1">'2ª'!$K24</f>
        <v/>
      </c>
      <c r="O74" s="430"/>
      <c r="P74" s="253" t="s">
        <v>122</v>
      </c>
      <c r="Q74" s="542" t="s">
        <v>306</v>
      </c>
      <c r="R74" s="485" t="str">
        <f>'2ª'!L24</f>
        <v>Não</v>
      </c>
      <c r="S74" s="485" t="str">
        <f>'2ª'!M24</f>
        <v>Eliane</v>
      </c>
      <c r="T74" s="485" t="str">
        <f>'2ª'!N24</f>
        <v>-</v>
      </c>
      <c r="U74" s="485" t="str">
        <f>'2ª'!O24</f>
        <v>-</v>
      </c>
      <c r="V74" s="485" t="str">
        <f>'2ª'!P24</f>
        <v>-</v>
      </c>
      <c r="W74" s="485" t="str">
        <f>'2ª'!Q24</f>
        <v>-</v>
      </c>
      <c r="X74" s="485" t="str">
        <f>'2ª'!R24</f>
        <v>-</v>
      </c>
      <c r="Y74" s="485" t="str">
        <f>'2ª'!S24</f>
        <v>-</v>
      </c>
      <c r="Z74" s="486">
        <f>'2ª'!T24</f>
        <v>0</v>
      </c>
      <c r="AA74" s="486">
        <f>'2ª'!U24</f>
        <v>0</v>
      </c>
      <c r="AB74" s="507" t="s">
        <v>501</v>
      </c>
      <c r="AC74" s="507"/>
    </row>
    <row r="75" spans="1:29" ht="15.75" x14ac:dyDescent="0.25">
      <c r="A75" s="543" t="str">
        <f>RIGHT('[1]2ª'!$A$5:$D$5,12)</f>
        <v>2ª SÉRIE E.F</v>
      </c>
      <c r="B75" s="120">
        <v>19</v>
      </c>
      <c r="C75" s="248">
        <f>'2ª'!$B25</f>
        <v>0</v>
      </c>
      <c r="D75" s="430">
        <f>'2ª'!$C25</f>
        <v>0</v>
      </c>
      <c r="E75" s="249">
        <f>'2ª'!$D25</f>
        <v>0</v>
      </c>
      <c r="F75" s="249" t="str">
        <f>'2ª'!$E25</f>
        <v/>
      </c>
      <c r="G75" s="250">
        <f>'2ª'!$F25</f>
        <v>0</v>
      </c>
      <c r="H75" s="430">
        <f>'2ª'!$G25</f>
        <v>0</v>
      </c>
      <c r="I75" s="251">
        <f>'2ª'!$H25</f>
        <v>0</v>
      </c>
      <c r="J75" s="430"/>
      <c r="K75" s="430">
        <f>'2ª'!$I25</f>
        <v>0</v>
      </c>
      <c r="L75" s="430" t="str">
        <f ca="1">'2ª'!$J25</f>
        <v/>
      </c>
      <c r="M75" s="430"/>
      <c r="N75" s="430" t="str">
        <f ca="1">'2ª'!$K25</f>
        <v/>
      </c>
      <c r="O75" s="430"/>
      <c r="P75" s="253" t="s">
        <v>122</v>
      </c>
      <c r="Q75" s="542" t="s">
        <v>306</v>
      </c>
      <c r="R75" s="485" t="str">
        <f>'2ª'!L25</f>
        <v>Não</v>
      </c>
      <c r="S75" s="485" t="str">
        <f>'2ª'!M25</f>
        <v>Eliane</v>
      </c>
      <c r="T75" s="485" t="str">
        <f>'2ª'!N25</f>
        <v>-</v>
      </c>
      <c r="U75" s="485" t="str">
        <f>'2ª'!O25</f>
        <v>-</v>
      </c>
      <c r="V75" s="485" t="str">
        <f>'2ª'!P25</f>
        <v>-</v>
      </c>
      <c r="W75" s="485" t="str">
        <f>'2ª'!Q25</f>
        <v>-</v>
      </c>
      <c r="X75" s="485" t="str">
        <f>'2ª'!R25</f>
        <v>-</v>
      </c>
      <c r="Y75" s="485" t="str">
        <f>'2ª'!S25</f>
        <v>-</v>
      </c>
      <c r="Z75" s="486">
        <f>'2ª'!T25</f>
        <v>0</v>
      </c>
      <c r="AA75" s="486">
        <f>'2ª'!U25</f>
        <v>0</v>
      </c>
      <c r="AB75" s="507" t="s">
        <v>501</v>
      </c>
      <c r="AC75" s="507"/>
    </row>
    <row r="76" spans="1:29" ht="15.75" x14ac:dyDescent="0.25">
      <c r="A76" s="543" t="str">
        <f>RIGHT('[1]2ª'!$A$5:$D$5,12)</f>
        <v>2ª SÉRIE E.F</v>
      </c>
      <c r="B76" s="120">
        <v>20</v>
      </c>
      <c r="C76" s="248">
        <f>'2ª'!$B26</f>
        <v>0</v>
      </c>
      <c r="D76" s="430">
        <f>'2ª'!$C26</f>
        <v>0</v>
      </c>
      <c r="E76" s="249">
        <f>'2ª'!$D26</f>
        <v>0</v>
      </c>
      <c r="F76" s="249" t="str">
        <f>'2ª'!$E26</f>
        <v/>
      </c>
      <c r="G76" s="250">
        <f>'2ª'!$F26</f>
        <v>0</v>
      </c>
      <c r="H76" s="430">
        <f>'2ª'!$G26</f>
        <v>0</v>
      </c>
      <c r="I76" s="251">
        <f>'2ª'!$H26</f>
        <v>0</v>
      </c>
      <c r="J76" s="430"/>
      <c r="K76" s="430">
        <f>'2ª'!$I26</f>
        <v>0</v>
      </c>
      <c r="L76" s="430" t="str">
        <f ca="1">'2ª'!$J26</f>
        <v/>
      </c>
      <c r="M76" s="430"/>
      <c r="N76" s="430" t="str">
        <f ca="1">'2ª'!$K26</f>
        <v/>
      </c>
      <c r="O76" s="430"/>
      <c r="P76" s="253" t="s">
        <v>122</v>
      </c>
      <c r="Q76" s="542" t="s">
        <v>306</v>
      </c>
      <c r="R76" s="485">
        <f>'2ª'!L26</f>
        <v>0</v>
      </c>
      <c r="S76" s="485">
        <f>'2ª'!M26</f>
        <v>0</v>
      </c>
      <c r="T76" s="485">
        <f>'2ª'!N26</f>
        <v>0</v>
      </c>
      <c r="U76" s="485">
        <f>'2ª'!O26</f>
        <v>0</v>
      </c>
      <c r="V76" s="485">
        <f>'2ª'!P26</f>
        <v>0</v>
      </c>
      <c r="W76" s="485">
        <f>'2ª'!Q26</f>
        <v>0</v>
      </c>
      <c r="X76" s="485">
        <f>'2ª'!R26</f>
        <v>0</v>
      </c>
      <c r="Y76" s="485">
        <f>'2ª'!S26</f>
        <v>0</v>
      </c>
      <c r="Z76" s="486">
        <f>'2ª'!T26</f>
        <v>0</v>
      </c>
      <c r="AA76" s="486">
        <f>'2ª'!U26</f>
        <v>0</v>
      </c>
      <c r="AB76" s="507" t="s">
        <v>501</v>
      </c>
      <c r="AC76" s="507"/>
    </row>
    <row r="77" spans="1:29" ht="15.75" x14ac:dyDescent="0.25">
      <c r="A77" s="543" t="str">
        <f>RIGHT('[1]2ª'!$A$5:$D$5,12)</f>
        <v>2ª SÉRIE E.F</v>
      </c>
      <c r="B77" s="120">
        <v>21</v>
      </c>
      <c r="C77" s="248">
        <f>'2ª'!$B27</f>
        <v>0</v>
      </c>
      <c r="D77" s="430">
        <f>'2ª'!$C27</f>
        <v>0</v>
      </c>
      <c r="E77" s="249">
        <f>'2ª'!$D27</f>
        <v>0</v>
      </c>
      <c r="F77" s="249" t="str">
        <f>'2ª'!$E27</f>
        <v/>
      </c>
      <c r="G77" s="250">
        <f>'2ª'!$F27</f>
        <v>0</v>
      </c>
      <c r="H77" s="430">
        <f>'2ª'!$G27</f>
        <v>0</v>
      </c>
      <c r="I77" s="251">
        <f>'2ª'!$H27</f>
        <v>0</v>
      </c>
      <c r="J77" s="430"/>
      <c r="K77" s="430">
        <f>'2ª'!$I27</f>
        <v>0</v>
      </c>
      <c r="L77" s="430" t="str">
        <f ca="1">'2ª'!$J27</f>
        <v/>
      </c>
      <c r="M77" s="430"/>
      <c r="N77" s="430" t="str">
        <f ca="1">'2ª'!$K27</f>
        <v/>
      </c>
      <c r="O77" s="430"/>
      <c r="P77" s="253" t="s">
        <v>122</v>
      </c>
      <c r="Q77" s="542" t="s">
        <v>306</v>
      </c>
      <c r="R77" s="485">
        <f>'2ª'!L27</f>
        <v>0</v>
      </c>
      <c r="S77" s="485">
        <f>'2ª'!M27</f>
        <v>0</v>
      </c>
      <c r="T77" s="485">
        <f>'2ª'!N27</f>
        <v>0</v>
      </c>
      <c r="U77" s="485">
        <f>'2ª'!O27</f>
        <v>0</v>
      </c>
      <c r="V77" s="485">
        <f>'2ª'!P27</f>
        <v>0</v>
      </c>
      <c r="W77" s="485">
        <f>'2ª'!Q27</f>
        <v>0</v>
      </c>
      <c r="X77" s="485">
        <f>'2ª'!R27</f>
        <v>0</v>
      </c>
      <c r="Y77" s="485">
        <f>'2ª'!S27</f>
        <v>0</v>
      </c>
      <c r="Z77" s="486">
        <f>'2ª'!T27</f>
        <v>0</v>
      </c>
      <c r="AA77" s="486">
        <f>'2ª'!U27</f>
        <v>0</v>
      </c>
      <c r="AB77" s="507" t="s">
        <v>501</v>
      </c>
      <c r="AC77" s="507"/>
    </row>
    <row r="78" spans="1:29" ht="15.75" x14ac:dyDescent="0.25">
      <c r="A78" s="543" t="str">
        <f>RIGHT('[1]2ª'!$A$5:$D$5,12)</f>
        <v>2ª SÉRIE E.F</v>
      </c>
      <c r="B78" s="120">
        <v>22</v>
      </c>
      <c r="C78" s="248">
        <f>'2ª'!$B28</f>
        <v>0</v>
      </c>
      <c r="D78" s="430">
        <f>'2ª'!$C28</f>
        <v>0</v>
      </c>
      <c r="E78" s="249">
        <f>'2ª'!$D28</f>
        <v>0</v>
      </c>
      <c r="F78" s="249" t="str">
        <f>'2ª'!$E28</f>
        <v/>
      </c>
      <c r="G78" s="250">
        <f>'2ª'!$F28</f>
        <v>0</v>
      </c>
      <c r="H78" s="430">
        <f>'2ª'!$G28</f>
        <v>0</v>
      </c>
      <c r="I78" s="251">
        <f>'2ª'!$H28</f>
        <v>0</v>
      </c>
      <c r="J78" s="430"/>
      <c r="K78" s="430">
        <f>'2ª'!$I28</f>
        <v>0</v>
      </c>
      <c r="L78" s="430" t="str">
        <f ca="1">'2ª'!$J28</f>
        <v/>
      </c>
      <c r="M78" s="430"/>
      <c r="N78" s="430" t="str">
        <f ca="1">'2ª'!$K28</f>
        <v/>
      </c>
      <c r="O78" s="430"/>
      <c r="P78" s="253" t="s">
        <v>122</v>
      </c>
      <c r="Q78" s="542" t="s">
        <v>306</v>
      </c>
      <c r="R78" s="485">
        <f>'2ª'!L28</f>
        <v>0</v>
      </c>
      <c r="S78" s="485">
        <f>'2ª'!M28</f>
        <v>0</v>
      </c>
      <c r="T78" s="485">
        <f>'2ª'!N28</f>
        <v>0</v>
      </c>
      <c r="U78" s="485">
        <f>'2ª'!O28</f>
        <v>0</v>
      </c>
      <c r="V78" s="485">
        <f>'2ª'!P28</f>
        <v>0</v>
      </c>
      <c r="W78" s="485">
        <f>'2ª'!Q28</f>
        <v>0</v>
      </c>
      <c r="X78" s="485">
        <f>'2ª'!R28</f>
        <v>0</v>
      </c>
      <c r="Y78" s="485">
        <f>'2ª'!S28</f>
        <v>0</v>
      </c>
      <c r="Z78" s="486">
        <f>'2ª'!T28</f>
        <v>0</v>
      </c>
      <c r="AA78" s="486">
        <f>'2ª'!U28</f>
        <v>0</v>
      </c>
      <c r="AB78" s="507" t="s">
        <v>501</v>
      </c>
      <c r="AC78" s="507"/>
    </row>
    <row r="79" spans="1:29" ht="15.75" x14ac:dyDescent="0.25">
      <c r="A79" s="543" t="str">
        <f>RIGHT('[1]2ª'!$A$5:$D$5,12)</f>
        <v>2ª SÉRIE E.F</v>
      </c>
      <c r="B79" s="120">
        <v>23</v>
      </c>
      <c r="C79" s="248">
        <f>'2ª'!$B29</f>
        <v>0</v>
      </c>
      <c r="D79" s="430">
        <f>'2ª'!$C29</f>
        <v>0</v>
      </c>
      <c r="E79" s="249">
        <f>'2ª'!$D29</f>
        <v>0</v>
      </c>
      <c r="F79" s="249" t="str">
        <f>'2ª'!$E29</f>
        <v/>
      </c>
      <c r="G79" s="250">
        <f>'2ª'!$F29</f>
        <v>0</v>
      </c>
      <c r="H79" s="430">
        <f>'2ª'!$G29</f>
        <v>0</v>
      </c>
      <c r="I79" s="251">
        <f>'2ª'!$H29</f>
        <v>0</v>
      </c>
      <c r="J79" s="430"/>
      <c r="K79" s="430">
        <f>'2ª'!$I29</f>
        <v>0</v>
      </c>
      <c r="L79" s="430" t="str">
        <f ca="1">'2ª'!$J29</f>
        <v/>
      </c>
      <c r="M79" s="430"/>
      <c r="N79" s="430" t="str">
        <f ca="1">'2ª'!$K29</f>
        <v/>
      </c>
      <c r="O79" s="430"/>
      <c r="P79" s="253" t="s">
        <v>122</v>
      </c>
      <c r="Q79" s="542" t="s">
        <v>306</v>
      </c>
      <c r="R79" s="485">
        <f>'2ª'!L29</f>
        <v>0</v>
      </c>
      <c r="S79" s="485">
        <f>'2ª'!M29</f>
        <v>0</v>
      </c>
      <c r="T79" s="485">
        <f>'2ª'!N29</f>
        <v>0</v>
      </c>
      <c r="U79" s="485">
        <f>'2ª'!O29</f>
        <v>0</v>
      </c>
      <c r="V79" s="485">
        <f>'2ª'!P29</f>
        <v>0</v>
      </c>
      <c r="W79" s="485">
        <f>'2ª'!Q29</f>
        <v>0</v>
      </c>
      <c r="X79" s="485">
        <f>'2ª'!R29</f>
        <v>0</v>
      </c>
      <c r="Y79" s="485">
        <f>'2ª'!S29</f>
        <v>0</v>
      </c>
      <c r="Z79" s="486">
        <f>'2ª'!T29</f>
        <v>0</v>
      </c>
      <c r="AA79" s="486">
        <f>'2ª'!U29</f>
        <v>0</v>
      </c>
      <c r="AB79" s="507" t="s">
        <v>501</v>
      </c>
      <c r="AC79" s="507"/>
    </row>
    <row r="80" spans="1:29" ht="15.75" x14ac:dyDescent="0.25">
      <c r="A80" s="543" t="str">
        <f>RIGHT('[1]2ª'!$A$5:$D$5,12)</f>
        <v>2ª SÉRIE E.F</v>
      </c>
      <c r="B80" s="120">
        <v>24</v>
      </c>
      <c r="C80" s="248">
        <f>'2ª'!$B30</f>
        <v>0</v>
      </c>
      <c r="D80" s="430">
        <f>'2ª'!$C30</f>
        <v>0</v>
      </c>
      <c r="E80" s="249">
        <f>'2ª'!$D30</f>
        <v>0</v>
      </c>
      <c r="F80" s="249" t="str">
        <f>'2ª'!$E30</f>
        <v/>
      </c>
      <c r="G80" s="250">
        <f>'2ª'!$F30</f>
        <v>0</v>
      </c>
      <c r="H80" s="430">
        <f>'2ª'!$G30</f>
        <v>0</v>
      </c>
      <c r="I80" s="251">
        <f>'2ª'!$H30</f>
        <v>0</v>
      </c>
      <c r="J80" s="430"/>
      <c r="K80" s="430">
        <f>'2ª'!$I30</f>
        <v>0</v>
      </c>
      <c r="L80" s="430" t="str">
        <f ca="1">'2ª'!$J30</f>
        <v/>
      </c>
      <c r="M80" s="430"/>
      <c r="N80" s="430" t="str">
        <f ca="1">'2ª'!$K30</f>
        <v/>
      </c>
      <c r="O80" s="430"/>
      <c r="P80" s="253" t="s">
        <v>122</v>
      </c>
      <c r="Q80" s="542" t="s">
        <v>306</v>
      </c>
      <c r="R80" s="485">
        <f>'2ª'!L30</f>
        <v>0</v>
      </c>
      <c r="S80" s="485">
        <f>'2ª'!M30</f>
        <v>0</v>
      </c>
      <c r="T80" s="485">
        <f>'2ª'!N30</f>
        <v>0</v>
      </c>
      <c r="U80" s="485">
        <f>'2ª'!O30</f>
        <v>0</v>
      </c>
      <c r="V80" s="485">
        <f>'2ª'!P30</f>
        <v>0</v>
      </c>
      <c r="W80" s="485">
        <f>'2ª'!Q30</f>
        <v>0</v>
      </c>
      <c r="X80" s="485">
        <f>'2ª'!R30</f>
        <v>0</v>
      </c>
      <c r="Y80" s="485">
        <f>'2ª'!S30</f>
        <v>0</v>
      </c>
      <c r="Z80" s="486">
        <f>'2ª'!T30</f>
        <v>0</v>
      </c>
      <c r="AA80" s="486">
        <f>'2ª'!U30</f>
        <v>0</v>
      </c>
      <c r="AB80" s="507" t="s">
        <v>501</v>
      </c>
      <c r="AC80" s="507"/>
    </row>
    <row r="81" spans="1:29" ht="15.75" x14ac:dyDescent="0.25">
      <c r="A81" s="543" t="str">
        <f>RIGHT('[1]2ª'!$A$5:$D$5,12)</f>
        <v>2ª SÉRIE E.F</v>
      </c>
      <c r="B81" s="120">
        <v>25</v>
      </c>
      <c r="C81" s="248">
        <f>'2ª'!$B31</f>
        <v>0</v>
      </c>
      <c r="D81" s="430">
        <f>'2ª'!$C31</f>
        <v>0</v>
      </c>
      <c r="E81" s="249">
        <f>'2ª'!$D31</f>
        <v>0</v>
      </c>
      <c r="F81" s="249" t="str">
        <f>'2ª'!$E31</f>
        <v/>
      </c>
      <c r="G81" s="250">
        <f>'2ª'!$F31</f>
        <v>0</v>
      </c>
      <c r="H81" s="430">
        <f>'2ª'!$G31</f>
        <v>0</v>
      </c>
      <c r="I81" s="251">
        <f>'2ª'!$H31</f>
        <v>0</v>
      </c>
      <c r="J81" s="430"/>
      <c r="K81" s="430">
        <f>'2ª'!$I31</f>
        <v>0</v>
      </c>
      <c r="L81" s="430" t="str">
        <f ca="1">'2ª'!$J31</f>
        <v/>
      </c>
      <c r="M81" s="430"/>
      <c r="N81" s="430" t="str">
        <f ca="1">'2ª'!$K31</f>
        <v/>
      </c>
      <c r="O81" s="430"/>
      <c r="P81" s="253" t="s">
        <v>122</v>
      </c>
      <c r="Q81" s="542" t="s">
        <v>306</v>
      </c>
      <c r="R81" s="485">
        <f>'2ª'!L31</f>
        <v>0</v>
      </c>
      <c r="S81" s="485">
        <f>'2ª'!M31</f>
        <v>0</v>
      </c>
      <c r="T81" s="485">
        <f>'2ª'!N31</f>
        <v>0</v>
      </c>
      <c r="U81" s="485">
        <f>'2ª'!O31</f>
        <v>0</v>
      </c>
      <c r="V81" s="485">
        <f>'2ª'!P31</f>
        <v>0</v>
      </c>
      <c r="W81" s="485">
        <f>'2ª'!Q31</f>
        <v>0</v>
      </c>
      <c r="X81" s="485">
        <f>'2ª'!R31</f>
        <v>0</v>
      </c>
      <c r="Y81" s="485">
        <f>'2ª'!S31</f>
        <v>0</v>
      </c>
      <c r="Z81" s="486">
        <f>'2ª'!T31</f>
        <v>0</v>
      </c>
      <c r="AA81" s="486">
        <f>'2ª'!U31</f>
        <v>0</v>
      </c>
      <c r="AB81" s="507" t="s">
        <v>501</v>
      </c>
      <c r="AC81" s="507"/>
    </row>
    <row r="82" spans="1:29" ht="15.75" x14ac:dyDescent="0.25">
      <c r="A82" s="543" t="str">
        <f>RIGHT('[1]2ª'!$A$5:$D$5,12)</f>
        <v>2ª SÉRIE E.F</v>
      </c>
      <c r="B82" s="120">
        <v>26</v>
      </c>
      <c r="C82" s="248">
        <f>'2ª'!$B32</f>
        <v>0</v>
      </c>
      <c r="D82" s="430">
        <f>'2ª'!$C32</f>
        <v>0</v>
      </c>
      <c r="E82" s="249">
        <f>'2ª'!$D32</f>
        <v>0</v>
      </c>
      <c r="F82" s="249" t="str">
        <f>'2ª'!$E32</f>
        <v/>
      </c>
      <c r="G82" s="250">
        <f>'2ª'!$F32</f>
        <v>0</v>
      </c>
      <c r="H82" s="430">
        <f>'2ª'!$G32</f>
        <v>0</v>
      </c>
      <c r="I82" s="251">
        <f>'2ª'!$H32</f>
        <v>0</v>
      </c>
      <c r="J82" s="430"/>
      <c r="K82" s="430">
        <f>'2ª'!$I32</f>
        <v>0</v>
      </c>
      <c r="L82" s="430" t="str">
        <f ca="1">'2ª'!$J32</f>
        <v/>
      </c>
      <c r="M82" s="430"/>
      <c r="N82" s="430" t="str">
        <f ca="1">'2ª'!$K32</f>
        <v/>
      </c>
      <c r="O82" s="430"/>
      <c r="P82" s="253" t="s">
        <v>122</v>
      </c>
      <c r="Q82" s="542" t="s">
        <v>306</v>
      </c>
      <c r="R82" s="485">
        <f>'2ª'!L32</f>
        <v>0</v>
      </c>
      <c r="S82" s="485">
        <f>'2ª'!M32</f>
        <v>0</v>
      </c>
      <c r="T82" s="485">
        <f>'2ª'!N32</f>
        <v>0</v>
      </c>
      <c r="U82" s="485">
        <f>'2ª'!O32</f>
        <v>0</v>
      </c>
      <c r="V82" s="485">
        <f>'2ª'!P32</f>
        <v>0</v>
      </c>
      <c r="W82" s="485">
        <f>'2ª'!Q32</f>
        <v>0</v>
      </c>
      <c r="X82" s="485">
        <f>'2ª'!R32</f>
        <v>0</v>
      </c>
      <c r="Y82" s="485">
        <f>'2ª'!S32</f>
        <v>0</v>
      </c>
      <c r="Z82" s="486">
        <f>'2ª'!T32</f>
        <v>0</v>
      </c>
      <c r="AA82" s="486">
        <f>'2ª'!U32</f>
        <v>0</v>
      </c>
      <c r="AB82" s="507" t="s">
        <v>501</v>
      </c>
      <c r="AC82" s="507"/>
    </row>
    <row r="83" spans="1:29" ht="15.75" x14ac:dyDescent="0.25">
      <c r="A83" s="543" t="str">
        <f>RIGHT('[1]2ª'!$A$5:$D$5,12)</f>
        <v>2ª SÉRIE E.F</v>
      </c>
      <c r="B83" s="120">
        <v>27</v>
      </c>
      <c r="C83" s="248">
        <f>'2ª'!$B33</f>
        <v>0</v>
      </c>
      <c r="D83" s="430">
        <f>'2ª'!$C33</f>
        <v>0</v>
      </c>
      <c r="E83" s="249">
        <f>'2ª'!$D33</f>
        <v>0</v>
      </c>
      <c r="F83" s="249" t="str">
        <f>'2ª'!$E33</f>
        <v/>
      </c>
      <c r="G83" s="250">
        <f>'2ª'!$F33</f>
        <v>0</v>
      </c>
      <c r="H83" s="430">
        <f>'2ª'!$G33</f>
        <v>0</v>
      </c>
      <c r="I83" s="251">
        <f>'2ª'!$H33</f>
        <v>0</v>
      </c>
      <c r="J83" s="430"/>
      <c r="K83" s="430">
        <f>'2ª'!$I33</f>
        <v>0</v>
      </c>
      <c r="L83" s="430" t="str">
        <f ca="1">'2ª'!$J33</f>
        <v/>
      </c>
      <c r="M83" s="430"/>
      <c r="N83" s="430" t="str">
        <f ca="1">'2ª'!$K33</f>
        <v/>
      </c>
      <c r="O83" s="430"/>
      <c r="P83" s="253" t="s">
        <v>122</v>
      </c>
      <c r="Q83" s="542" t="s">
        <v>306</v>
      </c>
      <c r="R83" s="485">
        <f>'2ª'!L33</f>
        <v>0</v>
      </c>
      <c r="S83" s="485">
        <f>'2ª'!M33</f>
        <v>0</v>
      </c>
      <c r="T83" s="485">
        <f>'2ª'!N33</f>
        <v>0</v>
      </c>
      <c r="U83" s="485">
        <f>'2ª'!O33</f>
        <v>0</v>
      </c>
      <c r="V83" s="485">
        <f>'2ª'!P33</f>
        <v>0</v>
      </c>
      <c r="W83" s="485">
        <f>'2ª'!Q33</f>
        <v>0</v>
      </c>
      <c r="X83" s="485">
        <f>'2ª'!R33</f>
        <v>0</v>
      </c>
      <c r="Y83" s="485">
        <f>'2ª'!S33</f>
        <v>0</v>
      </c>
      <c r="Z83" s="486">
        <f>'2ª'!T33</f>
        <v>0</v>
      </c>
      <c r="AA83" s="486">
        <f>'2ª'!U33</f>
        <v>0</v>
      </c>
      <c r="AB83" s="507" t="s">
        <v>501</v>
      </c>
      <c r="AC83" s="507"/>
    </row>
    <row r="84" spans="1:29" ht="15.75" x14ac:dyDescent="0.25">
      <c r="A84" s="543" t="str">
        <f>RIGHT('[1]2ª'!$A$5:$D$5,12)</f>
        <v>2ª SÉRIE E.F</v>
      </c>
      <c r="B84" s="120">
        <v>28</v>
      </c>
      <c r="C84" s="248">
        <f>'2ª'!$B34</f>
        <v>0</v>
      </c>
      <c r="D84" s="430">
        <f>'2ª'!$C34</f>
        <v>0</v>
      </c>
      <c r="E84" s="249">
        <f>'2ª'!$D34</f>
        <v>0</v>
      </c>
      <c r="F84" s="249" t="str">
        <f>'2ª'!$E34</f>
        <v/>
      </c>
      <c r="G84" s="250">
        <f>'2ª'!$F34</f>
        <v>0</v>
      </c>
      <c r="H84" s="430">
        <f>'2ª'!$G34</f>
        <v>0</v>
      </c>
      <c r="I84" s="251">
        <f>'2ª'!$H34</f>
        <v>0</v>
      </c>
      <c r="J84" s="430"/>
      <c r="K84" s="430">
        <f>'2ª'!$I34</f>
        <v>0</v>
      </c>
      <c r="L84" s="430" t="str">
        <f ca="1">'2ª'!$J34</f>
        <v/>
      </c>
      <c r="M84" s="430"/>
      <c r="N84" s="430" t="str">
        <f ca="1">'2ª'!$K34</f>
        <v/>
      </c>
      <c r="O84" s="430"/>
      <c r="P84" s="253" t="s">
        <v>122</v>
      </c>
      <c r="Q84" s="542" t="s">
        <v>306</v>
      </c>
      <c r="R84" s="485">
        <f>'2ª'!L34</f>
        <v>0</v>
      </c>
      <c r="S84" s="485">
        <f>'2ª'!M34</f>
        <v>0</v>
      </c>
      <c r="T84" s="485">
        <f>'2ª'!N34</f>
        <v>0</v>
      </c>
      <c r="U84" s="485">
        <f>'2ª'!O34</f>
        <v>0</v>
      </c>
      <c r="V84" s="485">
        <f>'2ª'!P34</f>
        <v>0</v>
      </c>
      <c r="W84" s="485">
        <f>'2ª'!Q34</f>
        <v>0</v>
      </c>
      <c r="X84" s="485">
        <f>'2ª'!R34</f>
        <v>0</v>
      </c>
      <c r="Y84" s="485">
        <f>'2ª'!S34</f>
        <v>0</v>
      </c>
      <c r="Z84" s="486">
        <f>'2ª'!T34</f>
        <v>0</v>
      </c>
      <c r="AA84" s="486">
        <f>'2ª'!U34</f>
        <v>0</v>
      </c>
      <c r="AB84" s="507" t="s">
        <v>501</v>
      </c>
      <c r="AC84" s="507"/>
    </row>
    <row r="85" spans="1:29" ht="15.75" x14ac:dyDescent="0.25">
      <c r="A85" s="543" t="str">
        <f>RIGHT('[1]2ª'!$A$5:$D$5,12)</f>
        <v>2ª SÉRIE E.F</v>
      </c>
      <c r="B85" s="120">
        <v>29</v>
      </c>
      <c r="C85" s="248">
        <f>'2ª'!$B35</f>
        <v>0</v>
      </c>
      <c r="D85" s="430">
        <f>'2ª'!$C35</f>
        <v>0</v>
      </c>
      <c r="E85" s="249">
        <f>'2ª'!$D35</f>
        <v>0</v>
      </c>
      <c r="F85" s="249" t="str">
        <f>'2ª'!$E35</f>
        <v/>
      </c>
      <c r="G85" s="250">
        <f>'2ª'!$F35</f>
        <v>0</v>
      </c>
      <c r="H85" s="430">
        <f>'2ª'!$G35</f>
        <v>0</v>
      </c>
      <c r="I85" s="251">
        <f>'2ª'!$H35</f>
        <v>0</v>
      </c>
      <c r="J85" s="430"/>
      <c r="K85" s="430">
        <f>'2ª'!$I35</f>
        <v>0</v>
      </c>
      <c r="L85" s="430" t="str">
        <f ca="1">'2ª'!$J35</f>
        <v/>
      </c>
      <c r="M85" s="430"/>
      <c r="N85" s="430" t="str">
        <f ca="1">'2ª'!$K35</f>
        <v/>
      </c>
      <c r="O85" s="430"/>
      <c r="P85" s="253" t="s">
        <v>122</v>
      </c>
      <c r="Q85" s="542" t="s">
        <v>306</v>
      </c>
      <c r="R85" s="485">
        <f>'2ª'!L35</f>
        <v>0</v>
      </c>
      <c r="S85" s="485">
        <f>'2ª'!M35</f>
        <v>0</v>
      </c>
      <c r="T85" s="485">
        <f>'2ª'!N35</f>
        <v>0</v>
      </c>
      <c r="U85" s="485">
        <f>'2ª'!O35</f>
        <v>0</v>
      </c>
      <c r="V85" s="485">
        <f>'2ª'!P35</f>
        <v>0</v>
      </c>
      <c r="W85" s="485">
        <f>'2ª'!Q35</f>
        <v>0</v>
      </c>
      <c r="X85" s="485">
        <f>'2ª'!R35</f>
        <v>0</v>
      </c>
      <c r="Y85" s="485">
        <f>'2ª'!S35</f>
        <v>0</v>
      </c>
      <c r="Z85" s="486">
        <f>'2ª'!T35</f>
        <v>0</v>
      </c>
      <c r="AA85" s="486">
        <f>'2ª'!U35</f>
        <v>0</v>
      </c>
      <c r="AB85" s="507" t="s">
        <v>501</v>
      </c>
      <c r="AC85" s="507"/>
    </row>
    <row r="86" spans="1:29" ht="15.75" x14ac:dyDescent="0.25">
      <c r="A86" s="543" t="str">
        <f>RIGHT('[1]2ª'!$A$5:$D$5,12)</f>
        <v>2ª SÉRIE E.F</v>
      </c>
      <c r="B86" s="120">
        <v>30</v>
      </c>
      <c r="C86" s="248">
        <f>'2ª'!$B36</f>
        <v>0</v>
      </c>
      <c r="D86" s="430">
        <f>'2ª'!$C36</f>
        <v>0</v>
      </c>
      <c r="E86" s="249">
        <f>'2ª'!$D36</f>
        <v>0</v>
      </c>
      <c r="F86" s="249" t="str">
        <f>'2ª'!$E36</f>
        <v/>
      </c>
      <c r="G86" s="250">
        <f>'2ª'!$F36</f>
        <v>0</v>
      </c>
      <c r="H86" s="430">
        <f>'2ª'!$G36</f>
        <v>0</v>
      </c>
      <c r="I86" s="251">
        <f>'2ª'!$H36</f>
        <v>0</v>
      </c>
      <c r="J86" s="430"/>
      <c r="K86" s="430">
        <f>'2ª'!$I36</f>
        <v>0</v>
      </c>
      <c r="L86" s="430" t="str">
        <f ca="1">'2ª'!$J36</f>
        <v/>
      </c>
      <c r="M86" s="430"/>
      <c r="N86" s="430" t="str">
        <f ca="1">'2ª'!$K36</f>
        <v/>
      </c>
      <c r="O86" s="430"/>
      <c r="P86" s="253" t="s">
        <v>122</v>
      </c>
      <c r="Q86" s="542" t="s">
        <v>306</v>
      </c>
      <c r="R86" s="485">
        <f>'2ª'!L36</f>
        <v>0</v>
      </c>
      <c r="S86" s="485">
        <f>'2ª'!M36</f>
        <v>0</v>
      </c>
      <c r="T86" s="485">
        <f>'2ª'!N36</f>
        <v>0</v>
      </c>
      <c r="U86" s="485">
        <f>'2ª'!O36</f>
        <v>0</v>
      </c>
      <c r="V86" s="485">
        <f>'2ª'!P36</f>
        <v>0</v>
      </c>
      <c r="W86" s="485">
        <f>'2ª'!Q36</f>
        <v>0</v>
      </c>
      <c r="X86" s="485">
        <f>'2ª'!R36</f>
        <v>0</v>
      </c>
      <c r="Y86" s="485">
        <f>'2ª'!S36</f>
        <v>0</v>
      </c>
      <c r="Z86" s="486">
        <f>'2ª'!T36</f>
        <v>0</v>
      </c>
      <c r="AA86" s="486">
        <f>'2ª'!U36</f>
        <v>0</v>
      </c>
      <c r="AB86" s="507" t="s">
        <v>501</v>
      </c>
      <c r="AC86" s="507"/>
    </row>
    <row r="87" spans="1:29" ht="15.75" x14ac:dyDescent="0.25">
      <c r="A87" s="543" t="str">
        <f>RIGHT('[1]2ª'!$A$5:$D$5,12)</f>
        <v>2ª SÉRIE E.F</v>
      </c>
      <c r="B87" s="120">
        <v>31</v>
      </c>
      <c r="C87" s="248">
        <f>'2ª'!$B37</f>
        <v>0</v>
      </c>
      <c r="D87" s="430">
        <f>'2ª'!$C37</f>
        <v>0</v>
      </c>
      <c r="E87" s="249">
        <f>'2ª'!$D37</f>
        <v>0</v>
      </c>
      <c r="F87" s="249" t="str">
        <f>'2ª'!$E37</f>
        <v/>
      </c>
      <c r="G87" s="250">
        <f>'2ª'!$F37</f>
        <v>0</v>
      </c>
      <c r="H87" s="430">
        <f>'2ª'!$G37</f>
        <v>0</v>
      </c>
      <c r="I87" s="251">
        <f>'2ª'!$H37</f>
        <v>0</v>
      </c>
      <c r="J87" s="430"/>
      <c r="K87" s="430">
        <f>'2ª'!$I37</f>
        <v>0</v>
      </c>
      <c r="L87" s="430" t="str">
        <f ca="1">'2ª'!$J37</f>
        <v/>
      </c>
      <c r="M87" s="430"/>
      <c r="N87" s="430" t="str">
        <f ca="1">'2ª'!$K37</f>
        <v/>
      </c>
      <c r="O87" s="430"/>
      <c r="P87" s="253" t="s">
        <v>122</v>
      </c>
      <c r="Q87" s="542" t="s">
        <v>306</v>
      </c>
      <c r="R87" s="485">
        <f>'2ª'!L37</f>
        <v>0</v>
      </c>
      <c r="S87" s="485">
        <f>'2ª'!M37</f>
        <v>0</v>
      </c>
      <c r="T87" s="485">
        <f>'2ª'!N37</f>
        <v>0</v>
      </c>
      <c r="U87" s="485">
        <f>'2ª'!O37</f>
        <v>0</v>
      </c>
      <c r="V87" s="485">
        <f>'2ª'!P37</f>
        <v>0</v>
      </c>
      <c r="W87" s="485">
        <f>'2ª'!Q37</f>
        <v>0</v>
      </c>
      <c r="X87" s="485">
        <f>'2ª'!R37</f>
        <v>0</v>
      </c>
      <c r="Y87" s="485">
        <f>'2ª'!S37</f>
        <v>0</v>
      </c>
      <c r="Z87" s="486">
        <f>'2ª'!T37</f>
        <v>0</v>
      </c>
      <c r="AA87" s="486">
        <f>'2ª'!U37</f>
        <v>0</v>
      </c>
      <c r="AB87" s="507" t="s">
        <v>501</v>
      </c>
      <c r="AC87" s="507"/>
    </row>
    <row r="88" spans="1:29" ht="15.75" x14ac:dyDescent="0.25">
      <c r="A88" s="543" t="str">
        <f>RIGHT('[1]2ª'!$A$5:$D$5,12)</f>
        <v>2ª SÉRIE E.F</v>
      </c>
      <c r="B88" s="120">
        <v>32</v>
      </c>
      <c r="C88" s="248">
        <f>'2ª'!$B38</f>
        <v>0</v>
      </c>
      <c r="D88" s="430">
        <f>'2ª'!$C38</f>
        <v>0</v>
      </c>
      <c r="E88" s="249">
        <f>'2ª'!$D38</f>
        <v>0</v>
      </c>
      <c r="F88" s="249" t="str">
        <f>'2ª'!$E38</f>
        <v/>
      </c>
      <c r="G88" s="250">
        <f>'2ª'!$F38</f>
        <v>0</v>
      </c>
      <c r="H88" s="430">
        <f>'2ª'!$G38</f>
        <v>0</v>
      </c>
      <c r="I88" s="251">
        <f>'2ª'!$H38</f>
        <v>0</v>
      </c>
      <c r="J88" s="430"/>
      <c r="K88" s="430">
        <f>'2ª'!$I38</f>
        <v>0</v>
      </c>
      <c r="L88" s="430" t="str">
        <f ca="1">'2ª'!$J38</f>
        <v/>
      </c>
      <c r="M88" s="430"/>
      <c r="N88" s="430" t="str">
        <f ca="1">'2ª'!$K38</f>
        <v/>
      </c>
      <c r="O88" s="430"/>
      <c r="P88" s="253" t="s">
        <v>122</v>
      </c>
      <c r="Q88" s="542" t="s">
        <v>306</v>
      </c>
      <c r="R88" s="485">
        <f>'2ª'!L38</f>
        <v>0</v>
      </c>
      <c r="S88" s="485">
        <f>'2ª'!M38</f>
        <v>0</v>
      </c>
      <c r="T88" s="485">
        <f>'2ª'!N38</f>
        <v>0</v>
      </c>
      <c r="U88" s="485">
        <f>'2ª'!O38</f>
        <v>0</v>
      </c>
      <c r="V88" s="485">
        <f>'2ª'!P38</f>
        <v>0</v>
      </c>
      <c r="W88" s="485">
        <f>'2ª'!Q38</f>
        <v>0</v>
      </c>
      <c r="X88" s="485">
        <f>'2ª'!R38</f>
        <v>0</v>
      </c>
      <c r="Y88" s="485">
        <f>'2ª'!S38</f>
        <v>0</v>
      </c>
      <c r="Z88" s="486">
        <f>'2ª'!T38</f>
        <v>0</v>
      </c>
      <c r="AA88" s="486">
        <f>'2ª'!U38</f>
        <v>0</v>
      </c>
      <c r="AB88" s="507" t="s">
        <v>501</v>
      </c>
      <c r="AC88" s="507"/>
    </row>
    <row r="89" spans="1:29" ht="15.75" x14ac:dyDescent="0.25">
      <c r="A89" s="543" t="str">
        <f>RIGHT('[1]2ª'!$A$5:$D$5,12)</f>
        <v>2ª SÉRIE E.F</v>
      </c>
      <c r="B89" s="120">
        <v>33</v>
      </c>
      <c r="C89" s="248">
        <f>'2ª'!$B39</f>
        <v>0</v>
      </c>
      <c r="D89" s="430">
        <f>'2ª'!$C39</f>
        <v>0</v>
      </c>
      <c r="E89" s="249">
        <f>'2ª'!$D39</f>
        <v>0</v>
      </c>
      <c r="F89" s="249" t="str">
        <f>'2ª'!$E39</f>
        <v/>
      </c>
      <c r="G89" s="250">
        <f>'2ª'!$F39</f>
        <v>0</v>
      </c>
      <c r="H89" s="430">
        <f>'2ª'!$G39</f>
        <v>0</v>
      </c>
      <c r="I89" s="251">
        <f>'2ª'!$H39</f>
        <v>0</v>
      </c>
      <c r="J89" s="430"/>
      <c r="K89" s="430">
        <f>'2ª'!$I39</f>
        <v>0</v>
      </c>
      <c r="L89" s="430" t="str">
        <f ca="1">'2ª'!$J39</f>
        <v/>
      </c>
      <c r="M89" s="430"/>
      <c r="N89" s="430" t="str">
        <f ca="1">'2ª'!$K39</f>
        <v/>
      </c>
      <c r="O89" s="430"/>
      <c r="P89" s="253" t="s">
        <v>122</v>
      </c>
      <c r="Q89" s="542" t="s">
        <v>306</v>
      </c>
      <c r="R89" s="485">
        <f>'2ª'!L39</f>
        <v>0</v>
      </c>
      <c r="S89" s="485">
        <f>'2ª'!M39</f>
        <v>0</v>
      </c>
      <c r="T89" s="485">
        <f>'2ª'!N39</f>
        <v>0</v>
      </c>
      <c r="U89" s="485">
        <f>'2ª'!O39</f>
        <v>0</v>
      </c>
      <c r="V89" s="485">
        <f>'2ª'!P39</f>
        <v>0</v>
      </c>
      <c r="W89" s="485">
        <f>'2ª'!Q39</f>
        <v>0</v>
      </c>
      <c r="X89" s="485">
        <f>'2ª'!R39</f>
        <v>0</v>
      </c>
      <c r="Y89" s="485">
        <f>'2ª'!S39</f>
        <v>0</v>
      </c>
      <c r="Z89" s="486">
        <f>'2ª'!T39</f>
        <v>0</v>
      </c>
      <c r="AA89" s="486">
        <f>'2ª'!U39</f>
        <v>0</v>
      </c>
      <c r="AB89" s="507" t="s">
        <v>501</v>
      </c>
      <c r="AC89" s="507"/>
    </row>
    <row r="90" spans="1:29" ht="15.75" x14ac:dyDescent="0.25">
      <c r="A90" s="543" t="str">
        <f>RIGHT('[1]2ª'!$A$5:$D$5,12)</f>
        <v>2ª SÉRIE E.F</v>
      </c>
      <c r="B90" s="120">
        <v>34</v>
      </c>
      <c r="C90" s="248">
        <f>'2ª'!$B40</f>
        <v>0</v>
      </c>
      <c r="D90" s="430">
        <f>'2ª'!$C40</f>
        <v>0</v>
      </c>
      <c r="E90" s="249">
        <f>'2ª'!$D40</f>
        <v>0</v>
      </c>
      <c r="F90" s="249" t="str">
        <f>'2ª'!$E40</f>
        <v/>
      </c>
      <c r="G90" s="250">
        <f>'2ª'!$F40</f>
        <v>0</v>
      </c>
      <c r="H90" s="430">
        <f>'2ª'!$G40</f>
        <v>0</v>
      </c>
      <c r="I90" s="251">
        <f>'2ª'!$H40</f>
        <v>0</v>
      </c>
      <c r="J90" s="430"/>
      <c r="K90" s="430">
        <f>'2ª'!$I40</f>
        <v>0</v>
      </c>
      <c r="L90" s="430" t="str">
        <f ca="1">'2ª'!$J40</f>
        <v/>
      </c>
      <c r="M90" s="430"/>
      <c r="N90" s="430" t="str">
        <f ca="1">'2ª'!$K40</f>
        <v/>
      </c>
      <c r="O90" s="430"/>
      <c r="P90" s="253" t="s">
        <v>122</v>
      </c>
      <c r="Q90" s="542" t="s">
        <v>306</v>
      </c>
      <c r="R90" s="485">
        <f>'2ª'!L40</f>
        <v>0</v>
      </c>
      <c r="S90" s="485">
        <f>'2ª'!M40</f>
        <v>0</v>
      </c>
      <c r="T90" s="485">
        <f>'2ª'!N40</f>
        <v>0</v>
      </c>
      <c r="U90" s="485">
        <f>'2ª'!O40</f>
        <v>0</v>
      </c>
      <c r="V90" s="485">
        <f>'2ª'!P40</f>
        <v>0</v>
      </c>
      <c r="W90" s="485">
        <f>'2ª'!Q40</f>
        <v>0</v>
      </c>
      <c r="X90" s="485">
        <f>'2ª'!R40</f>
        <v>0</v>
      </c>
      <c r="Y90" s="485">
        <f>'2ª'!S40</f>
        <v>0</v>
      </c>
      <c r="Z90" s="486">
        <f>'2ª'!T40</f>
        <v>0</v>
      </c>
      <c r="AA90" s="486">
        <f>'2ª'!U40</f>
        <v>0</v>
      </c>
      <c r="AB90" s="507" t="s">
        <v>501</v>
      </c>
      <c r="AC90" s="507"/>
    </row>
    <row r="91" spans="1:29" ht="15.75" x14ac:dyDescent="0.25">
      <c r="A91" s="543" t="str">
        <f>RIGHT('[1]2ª'!$A$5:$D$5,12)</f>
        <v>2ª SÉRIE E.F</v>
      </c>
      <c r="B91" s="120">
        <v>35</v>
      </c>
      <c r="C91" s="248">
        <f>'2ª'!$B41</f>
        <v>0</v>
      </c>
      <c r="D91" s="430">
        <f>'2ª'!$C41</f>
        <v>0</v>
      </c>
      <c r="E91" s="249">
        <f>'2ª'!$D41</f>
        <v>0</v>
      </c>
      <c r="F91" s="249" t="str">
        <f>'2ª'!$E41</f>
        <v/>
      </c>
      <c r="G91" s="250">
        <f>'2ª'!$F41</f>
        <v>0</v>
      </c>
      <c r="H91" s="430">
        <f>'2ª'!$G41</f>
        <v>0</v>
      </c>
      <c r="I91" s="251">
        <f>'2ª'!$H41</f>
        <v>0</v>
      </c>
      <c r="J91" s="430"/>
      <c r="K91" s="430">
        <f>'2ª'!$I41</f>
        <v>0</v>
      </c>
      <c r="L91" s="430" t="str">
        <f ca="1">'2ª'!$J41</f>
        <v/>
      </c>
      <c r="M91" s="430"/>
      <c r="N91" s="430" t="str">
        <f ca="1">'2ª'!$K41</f>
        <v/>
      </c>
      <c r="O91" s="430"/>
      <c r="P91" s="253" t="s">
        <v>122</v>
      </c>
      <c r="Q91" s="542" t="s">
        <v>306</v>
      </c>
      <c r="R91" s="485">
        <f>'2ª'!L41</f>
        <v>0</v>
      </c>
      <c r="S91" s="485">
        <f>'2ª'!M41</f>
        <v>0</v>
      </c>
      <c r="T91" s="485">
        <f>'2ª'!N41</f>
        <v>0</v>
      </c>
      <c r="U91" s="485">
        <f>'2ª'!O41</f>
        <v>0</v>
      </c>
      <c r="V91" s="485">
        <f>'2ª'!P41</f>
        <v>0</v>
      </c>
      <c r="W91" s="485">
        <f>'2ª'!Q41</f>
        <v>0</v>
      </c>
      <c r="X91" s="485">
        <f>'2ª'!R41</f>
        <v>0</v>
      </c>
      <c r="Y91" s="485">
        <f>'2ª'!S41</f>
        <v>0</v>
      </c>
      <c r="Z91" s="486">
        <f>'2ª'!T41</f>
        <v>0</v>
      </c>
      <c r="AA91" s="486">
        <f>'2ª'!U41</f>
        <v>0</v>
      </c>
      <c r="AB91" s="507" t="s">
        <v>501</v>
      </c>
      <c r="AC91" s="507"/>
    </row>
    <row r="92" spans="1:29" ht="15.75" x14ac:dyDescent="0.25">
      <c r="A92" s="543" t="str">
        <f>RIGHT('[1]2ª'!$A$5:$D$5,12)</f>
        <v>2ª SÉRIE E.F</v>
      </c>
      <c r="B92" s="120">
        <v>36</v>
      </c>
      <c r="C92" s="248">
        <f>'2ª'!$B42</f>
        <v>0</v>
      </c>
      <c r="D92" s="430">
        <f>'2ª'!$C42</f>
        <v>0</v>
      </c>
      <c r="E92" s="249">
        <f>'2ª'!$D42</f>
        <v>0</v>
      </c>
      <c r="F92" s="249" t="str">
        <f>'2ª'!$E42</f>
        <v/>
      </c>
      <c r="G92" s="250">
        <f>'2ª'!$F42</f>
        <v>0</v>
      </c>
      <c r="H92" s="430">
        <f>'2ª'!$G42</f>
        <v>0</v>
      </c>
      <c r="I92" s="251">
        <f>'2ª'!$H42</f>
        <v>0</v>
      </c>
      <c r="J92" s="430"/>
      <c r="K92" s="430">
        <f>'2ª'!$I42</f>
        <v>0</v>
      </c>
      <c r="L92" s="430" t="str">
        <f ca="1">'2ª'!$J42</f>
        <v/>
      </c>
      <c r="M92" s="430"/>
      <c r="N92" s="430" t="str">
        <f ca="1">'2ª'!$K42</f>
        <v/>
      </c>
      <c r="O92" s="430"/>
      <c r="P92" s="253" t="s">
        <v>122</v>
      </c>
      <c r="Q92" s="542" t="s">
        <v>306</v>
      </c>
      <c r="R92" s="485">
        <f>'2ª'!L42</f>
        <v>0</v>
      </c>
      <c r="S92" s="485">
        <f>'2ª'!M42</f>
        <v>0</v>
      </c>
      <c r="T92" s="485">
        <f>'2ª'!N42</f>
        <v>0</v>
      </c>
      <c r="U92" s="485">
        <f>'2ª'!O42</f>
        <v>0</v>
      </c>
      <c r="V92" s="485">
        <f>'2ª'!P42</f>
        <v>0</v>
      </c>
      <c r="W92" s="485">
        <f>'2ª'!Q42</f>
        <v>0</v>
      </c>
      <c r="X92" s="485">
        <f>'2ª'!R42</f>
        <v>0</v>
      </c>
      <c r="Y92" s="485">
        <f>'2ª'!S42</f>
        <v>0</v>
      </c>
      <c r="Z92" s="486">
        <f>'2ª'!T42</f>
        <v>0</v>
      </c>
      <c r="AA92" s="486">
        <f>'2ª'!U42</f>
        <v>0</v>
      </c>
      <c r="AB92" s="507" t="s">
        <v>501</v>
      </c>
      <c r="AC92" s="507"/>
    </row>
    <row r="93" spans="1:29" ht="15.75" x14ac:dyDescent="0.25">
      <c r="A93" s="543" t="str">
        <f>RIGHT('[1]2ª'!$A$5:$D$5,12)</f>
        <v>2ª SÉRIE E.F</v>
      </c>
      <c r="B93" s="120">
        <v>37</v>
      </c>
      <c r="C93" s="248">
        <f>'2ª'!$B43</f>
        <v>0</v>
      </c>
      <c r="D93" s="430">
        <f>'2ª'!$C43</f>
        <v>0</v>
      </c>
      <c r="E93" s="249">
        <f>'2ª'!$D43</f>
        <v>0</v>
      </c>
      <c r="F93" s="249" t="str">
        <f>'2ª'!$E43</f>
        <v/>
      </c>
      <c r="G93" s="250">
        <f>'2ª'!$F43</f>
        <v>0</v>
      </c>
      <c r="H93" s="430">
        <f>'2ª'!$G43</f>
        <v>0</v>
      </c>
      <c r="I93" s="251">
        <f>'2ª'!$H43</f>
        <v>0</v>
      </c>
      <c r="J93" s="430"/>
      <c r="K93" s="430">
        <f>'2ª'!$I43</f>
        <v>0</v>
      </c>
      <c r="L93" s="430" t="str">
        <f ca="1">'2ª'!$J43</f>
        <v/>
      </c>
      <c r="M93" s="430"/>
      <c r="N93" s="430" t="str">
        <f ca="1">'2ª'!$K43</f>
        <v/>
      </c>
      <c r="O93" s="430"/>
      <c r="P93" s="253" t="s">
        <v>122</v>
      </c>
      <c r="Q93" s="542" t="s">
        <v>306</v>
      </c>
      <c r="R93" s="485">
        <f>'2ª'!L43</f>
        <v>0</v>
      </c>
      <c r="S93" s="485">
        <f>'2ª'!M43</f>
        <v>0</v>
      </c>
      <c r="T93" s="485">
        <f>'2ª'!N43</f>
        <v>0</v>
      </c>
      <c r="U93" s="485">
        <f>'2ª'!O43</f>
        <v>0</v>
      </c>
      <c r="V93" s="485">
        <f>'2ª'!P43</f>
        <v>0</v>
      </c>
      <c r="W93" s="485">
        <f>'2ª'!Q43</f>
        <v>0</v>
      </c>
      <c r="X93" s="485">
        <f>'2ª'!R43</f>
        <v>0</v>
      </c>
      <c r="Y93" s="485">
        <f>'2ª'!S43</f>
        <v>0</v>
      </c>
      <c r="Z93" s="486">
        <f>'2ª'!T43</f>
        <v>0</v>
      </c>
      <c r="AA93" s="486">
        <f>'2ª'!U43</f>
        <v>0</v>
      </c>
      <c r="AB93" s="507" t="s">
        <v>501</v>
      </c>
      <c r="AC93" s="507"/>
    </row>
    <row r="94" spans="1:29" ht="15.75" x14ac:dyDescent="0.25">
      <c r="A94" s="543" t="str">
        <f>RIGHT('[1]2ª'!$A$5:$D$5,12)</f>
        <v>2ª SÉRIE E.F</v>
      </c>
      <c r="B94" s="120">
        <v>38</v>
      </c>
      <c r="C94" s="248">
        <f>'2ª'!$B44</f>
        <v>0</v>
      </c>
      <c r="D94" s="430">
        <f>'2ª'!$C44</f>
        <v>0</v>
      </c>
      <c r="E94" s="249">
        <f>'2ª'!$D44</f>
        <v>0</v>
      </c>
      <c r="F94" s="249" t="str">
        <f>'2ª'!$E44</f>
        <v/>
      </c>
      <c r="G94" s="250">
        <f>'2ª'!$F44</f>
        <v>0</v>
      </c>
      <c r="H94" s="430">
        <f>'2ª'!$G44</f>
        <v>0</v>
      </c>
      <c r="I94" s="251">
        <f>'2ª'!$H44</f>
        <v>0</v>
      </c>
      <c r="J94" s="430"/>
      <c r="K94" s="430">
        <f>'2ª'!$I44</f>
        <v>0</v>
      </c>
      <c r="L94" s="430" t="str">
        <f ca="1">'2ª'!$J44</f>
        <v/>
      </c>
      <c r="M94" s="430"/>
      <c r="N94" s="430" t="str">
        <f ca="1">'2ª'!$K44</f>
        <v/>
      </c>
      <c r="O94" s="430"/>
      <c r="P94" s="253" t="s">
        <v>122</v>
      </c>
      <c r="Q94" s="542" t="s">
        <v>306</v>
      </c>
      <c r="R94" s="485">
        <f>'2ª'!L44</f>
        <v>0</v>
      </c>
      <c r="S94" s="485">
        <f>'2ª'!M44</f>
        <v>0</v>
      </c>
      <c r="T94" s="485">
        <f>'2ª'!N44</f>
        <v>0</v>
      </c>
      <c r="U94" s="485">
        <f>'2ª'!O44</f>
        <v>0</v>
      </c>
      <c r="V94" s="485">
        <f>'2ª'!P44</f>
        <v>0</v>
      </c>
      <c r="W94" s="485">
        <f>'2ª'!Q44</f>
        <v>0</v>
      </c>
      <c r="X94" s="485">
        <f>'2ª'!R44</f>
        <v>0</v>
      </c>
      <c r="Y94" s="485">
        <f>'2ª'!S44</f>
        <v>0</v>
      </c>
      <c r="Z94" s="486">
        <f>'2ª'!T44</f>
        <v>0</v>
      </c>
      <c r="AA94" s="486">
        <f>'2ª'!U44</f>
        <v>0</v>
      </c>
      <c r="AB94" s="507" t="s">
        <v>501</v>
      </c>
      <c r="AC94" s="507"/>
    </row>
    <row r="95" spans="1:29" ht="15.75" x14ac:dyDescent="0.25">
      <c r="A95" s="543" t="str">
        <f>RIGHT('[1]2ª'!$A$5:$D$5,12)</f>
        <v>2ª SÉRIE E.F</v>
      </c>
      <c r="B95" s="120">
        <v>39</v>
      </c>
      <c r="C95" s="248">
        <f>'2ª'!$B45</f>
        <v>0</v>
      </c>
      <c r="D95" s="430">
        <f>'2ª'!$C45</f>
        <v>0</v>
      </c>
      <c r="E95" s="249">
        <f>'2ª'!$D45</f>
        <v>0</v>
      </c>
      <c r="F95" s="249" t="str">
        <f>'2ª'!$E45</f>
        <v/>
      </c>
      <c r="G95" s="250">
        <f>'2ª'!$F45</f>
        <v>0</v>
      </c>
      <c r="H95" s="430">
        <f>'2ª'!$G45</f>
        <v>0</v>
      </c>
      <c r="I95" s="251">
        <f>'2ª'!$H45</f>
        <v>0</v>
      </c>
      <c r="J95" s="430"/>
      <c r="K95" s="430">
        <f>'2ª'!$I45</f>
        <v>0</v>
      </c>
      <c r="L95" s="430" t="str">
        <f ca="1">'2ª'!$J45</f>
        <v/>
      </c>
      <c r="M95" s="430"/>
      <c r="N95" s="430" t="str">
        <f ca="1">'2ª'!$K45</f>
        <v/>
      </c>
      <c r="O95" s="430"/>
      <c r="P95" s="253" t="s">
        <v>122</v>
      </c>
      <c r="Q95" s="542" t="s">
        <v>306</v>
      </c>
      <c r="R95" s="485">
        <f>'2ª'!L45</f>
        <v>0</v>
      </c>
      <c r="S95" s="485">
        <f>'2ª'!M45</f>
        <v>0</v>
      </c>
      <c r="T95" s="485">
        <f>'2ª'!N45</f>
        <v>0</v>
      </c>
      <c r="U95" s="485">
        <f>'2ª'!O45</f>
        <v>0</v>
      </c>
      <c r="V95" s="485">
        <f>'2ª'!P45</f>
        <v>0</v>
      </c>
      <c r="W95" s="485">
        <f>'2ª'!Q45</f>
        <v>0</v>
      </c>
      <c r="X95" s="485">
        <f>'2ª'!R45</f>
        <v>0</v>
      </c>
      <c r="Y95" s="485">
        <f>'2ª'!S45</f>
        <v>0</v>
      </c>
      <c r="Z95" s="486">
        <f>'2ª'!T45</f>
        <v>0</v>
      </c>
      <c r="AA95" s="486">
        <f>'2ª'!U45</f>
        <v>0</v>
      </c>
      <c r="AB95" s="507" t="s">
        <v>501</v>
      </c>
      <c r="AC95" s="507"/>
    </row>
    <row r="96" spans="1:29" ht="15.75" x14ac:dyDescent="0.25">
      <c r="A96" s="543" t="str">
        <f>RIGHT('[1]2ª'!$A$5:$D$5,12)</f>
        <v>2ª SÉRIE E.F</v>
      </c>
      <c r="B96" s="120">
        <v>40</v>
      </c>
      <c r="C96" s="248">
        <f>'2ª'!$B46</f>
        <v>0</v>
      </c>
      <c r="D96" s="430">
        <f>'2ª'!$C46</f>
        <v>0</v>
      </c>
      <c r="E96" s="249">
        <f>'2ª'!$D46</f>
        <v>0</v>
      </c>
      <c r="F96" s="249" t="str">
        <f>'2ª'!$E46</f>
        <v/>
      </c>
      <c r="G96" s="250">
        <f>'2ª'!$F46</f>
        <v>0</v>
      </c>
      <c r="H96" s="430">
        <f>'2ª'!$G46</f>
        <v>0</v>
      </c>
      <c r="I96" s="251">
        <f>'2ª'!$H46</f>
        <v>0</v>
      </c>
      <c r="J96" s="430"/>
      <c r="K96" s="430">
        <f>'2ª'!$I46</f>
        <v>0</v>
      </c>
      <c r="L96" s="430" t="str">
        <f ca="1">'2ª'!$J46</f>
        <v/>
      </c>
      <c r="M96" s="430"/>
      <c r="N96" s="430" t="str">
        <f ca="1">'2ª'!$K46</f>
        <v/>
      </c>
      <c r="O96" s="430"/>
      <c r="P96" s="253" t="s">
        <v>122</v>
      </c>
      <c r="Q96" s="542" t="s">
        <v>306</v>
      </c>
      <c r="R96" s="485">
        <f>'2ª'!L46</f>
        <v>0</v>
      </c>
      <c r="S96" s="485">
        <f>'2ª'!M46</f>
        <v>0</v>
      </c>
      <c r="T96" s="485">
        <f>'2ª'!N46</f>
        <v>0</v>
      </c>
      <c r="U96" s="485">
        <f>'2ª'!O46</f>
        <v>0</v>
      </c>
      <c r="V96" s="485">
        <f>'2ª'!P46</f>
        <v>0</v>
      </c>
      <c r="W96" s="485">
        <f>'2ª'!Q46</f>
        <v>0</v>
      </c>
      <c r="X96" s="485">
        <f>'2ª'!R46</f>
        <v>0</v>
      </c>
      <c r="Y96" s="485">
        <f>'2ª'!S46</f>
        <v>0</v>
      </c>
      <c r="Z96" s="486">
        <f>'2ª'!T46</f>
        <v>0</v>
      </c>
      <c r="AA96" s="486">
        <f>'2ª'!U46</f>
        <v>0</v>
      </c>
      <c r="AB96" s="507" t="s">
        <v>501</v>
      </c>
      <c r="AC96" s="507"/>
    </row>
    <row r="97" spans="1:29" ht="15.75" x14ac:dyDescent="0.25">
      <c r="A97" s="543" t="str">
        <f>RIGHT('[1]2ª'!$A$5:$D$5,12)</f>
        <v>2ª SÉRIE E.F</v>
      </c>
      <c r="B97" s="120">
        <v>41</v>
      </c>
      <c r="C97" s="248">
        <f>'2ª'!$B47</f>
        <v>0</v>
      </c>
      <c r="D97" s="430">
        <f>'2ª'!$C47</f>
        <v>0</v>
      </c>
      <c r="E97" s="249">
        <f>'2ª'!$D47</f>
        <v>0</v>
      </c>
      <c r="F97" s="249" t="str">
        <f>'2ª'!$E47</f>
        <v/>
      </c>
      <c r="G97" s="250">
        <f>'2ª'!$F47</f>
        <v>0</v>
      </c>
      <c r="H97" s="430">
        <f>'2ª'!$G47</f>
        <v>0</v>
      </c>
      <c r="I97" s="251">
        <f>'2ª'!$H47</f>
        <v>0</v>
      </c>
      <c r="J97" s="430"/>
      <c r="K97" s="430">
        <f>'2ª'!$I47</f>
        <v>0</v>
      </c>
      <c r="L97" s="430" t="str">
        <f ca="1">'2ª'!$J47</f>
        <v/>
      </c>
      <c r="M97" s="430"/>
      <c r="N97" s="430" t="str">
        <f ca="1">'2ª'!$K47</f>
        <v/>
      </c>
      <c r="O97" s="430"/>
      <c r="P97" s="253" t="s">
        <v>122</v>
      </c>
      <c r="Q97" s="542" t="s">
        <v>306</v>
      </c>
      <c r="R97" s="485">
        <f>'2ª'!L47</f>
        <v>0</v>
      </c>
      <c r="S97" s="485">
        <f>'2ª'!M47</f>
        <v>0</v>
      </c>
      <c r="T97" s="485">
        <f>'2ª'!N47</f>
        <v>0</v>
      </c>
      <c r="U97" s="485">
        <f>'2ª'!O47</f>
        <v>0</v>
      </c>
      <c r="V97" s="485">
        <f>'2ª'!P47</f>
        <v>0</v>
      </c>
      <c r="W97" s="485">
        <f>'2ª'!Q47</f>
        <v>0</v>
      </c>
      <c r="X97" s="485">
        <f>'2ª'!R47</f>
        <v>0</v>
      </c>
      <c r="Y97" s="485">
        <f>'2ª'!S47</f>
        <v>0</v>
      </c>
      <c r="Z97" s="486">
        <f>'2ª'!T47</f>
        <v>0</v>
      </c>
      <c r="AA97" s="486">
        <f>'2ª'!U47</f>
        <v>0</v>
      </c>
      <c r="AB97" s="507" t="s">
        <v>501</v>
      </c>
      <c r="AC97" s="507"/>
    </row>
    <row r="98" spans="1:29" ht="15.75" x14ac:dyDescent="0.25">
      <c r="A98" s="543" t="str">
        <f>RIGHT('[1]2ª'!$A$5:$D$5,12)</f>
        <v>2ª SÉRIE E.F</v>
      </c>
      <c r="B98" s="120">
        <v>42</v>
      </c>
      <c r="C98" s="248">
        <f>'2ª'!$B48</f>
        <v>0</v>
      </c>
      <c r="D98" s="430">
        <f>'2ª'!$C48</f>
        <v>0</v>
      </c>
      <c r="E98" s="249">
        <f>'2ª'!$D48</f>
        <v>0</v>
      </c>
      <c r="F98" s="249" t="str">
        <f>'2ª'!$E48</f>
        <v/>
      </c>
      <c r="G98" s="250">
        <f>'2ª'!$F48</f>
        <v>0</v>
      </c>
      <c r="H98" s="430">
        <f>'2ª'!$G48</f>
        <v>0</v>
      </c>
      <c r="I98" s="251">
        <f>'2ª'!$H48</f>
        <v>0</v>
      </c>
      <c r="J98" s="430"/>
      <c r="K98" s="430">
        <f>'2ª'!$I48</f>
        <v>0</v>
      </c>
      <c r="L98" s="430" t="str">
        <f ca="1">'2ª'!$J48</f>
        <v/>
      </c>
      <c r="M98" s="430"/>
      <c r="N98" s="430" t="str">
        <f ca="1">'2ª'!$K48</f>
        <v/>
      </c>
      <c r="O98" s="430"/>
      <c r="P98" s="253" t="s">
        <v>122</v>
      </c>
      <c r="Q98" s="542" t="s">
        <v>306</v>
      </c>
      <c r="R98" s="485">
        <f>'2ª'!L48</f>
        <v>0</v>
      </c>
      <c r="S98" s="485">
        <f>'2ª'!M48</f>
        <v>0</v>
      </c>
      <c r="T98" s="485">
        <f>'2ª'!N48</f>
        <v>0</v>
      </c>
      <c r="U98" s="485">
        <f>'2ª'!O48</f>
        <v>0</v>
      </c>
      <c r="V98" s="485">
        <f>'2ª'!P48</f>
        <v>0</v>
      </c>
      <c r="W98" s="485">
        <f>'2ª'!Q48</f>
        <v>0</v>
      </c>
      <c r="X98" s="485">
        <f>'2ª'!R48</f>
        <v>0</v>
      </c>
      <c r="Y98" s="485">
        <f>'2ª'!S48</f>
        <v>0</v>
      </c>
      <c r="Z98" s="486">
        <f>'2ª'!T48</f>
        <v>0</v>
      </c>
      <c r="AA98" s="486">
        <f>'2ª'!U48</f>
        <v>0</v>
      </c>
      <c r="AB98" s="507" t="s">
        <v>501</v>
      </c>
      <c r="AC98" s="507"/>
    </row>
    <row r="99" spans="1:29" ht="15.75" x14ac:dyDescent="0.25">
      <c r="A99" s="543" t="str">
        <f>RIGHT('[1]2ª'!$A$5:$D$5,12)</f>
        <v>2ª SÉRIE E.F</v>
      </c>
      <c r="B99" s="120">
        <v>43</v>
      </c>
      <c r="C99" s="248">
        <f>'2ª'!$B49</f>
        <v>0</v>
      </c>
      <c r="D99" s="430">
        <f>'2ª'!$C49</f>
        <v>0</v>
      </c>
      <c r="E99" s="249">
        <f>'2ª'!$D49</f>
        <v>0</v>
      </c>
      <c r="F99" s="249" t="str">
        <f>'2ª'!$E49</f>
        <v/>
      </c>
      <c r="G99" s="250">
        <f>'2ª'!$F49</f>
        <v>0</v>
      </c>
      <c r="H99" s="430">
        <f>'2ª'!$G49</f>
        <v>0</v>
      </c>
      <c r="I99" s="251">
        <f>'2ª'!$H49</f>
        <v>0</v>
      </c>
      <c r="J99" s="430"/>
      <c r="K99" s="430">
        <f>'2ª'!$I49</f>
        <v>0</v>
      </c>
      <c r="L99" s="430" t="str">
        <f ca="1">'2ª'!$J49</f>
        <v/>
      </c>
      <c r="M99" s="430"/>
      <c r="N99" s="430" t="str">
        <f ca="1">'2ª'!$K49</f>
        <v/>
      </c>
      <c r="O99" s="430"/>
      <c r="P99" s="253" t="s">
        <v>122</v>
      </c>
      <c r="Q99" s="542" t="s">
        <v>306</v>
      </c>
      <c r="R99" s="485">
        <f>'2ª'!L49</f>
        <v>0</v>
      </c>
      <c r="S99" s="485">
        <f>'2ª'!M49</f>
        <v>0</v>
      </c>
      <c r="T99" s="485">
        <f>'2ª'!N49</f>
        <v>0</v>
      </c>
      <c r="U99" s="485">
        <f>'2ª'!O49</f>
        <v>0</v>
      </c>
      <c r="V99" s="485">
        <f>'2ª'!P49</f>
        <v>0</v>
      </c>
      <c r="W99" s="485">
        <f>'2ª'!Q49</f>
        <v>0</v>
      </c>
      <c r="X99" s="485">
        <f>'2ª'!R49</f>
        <v>0</v>
      </c>
      <c r="Y99" s="485">
        <f>'2ª'!S49</f>
        <v>0</v>
      </c>
      <c r="Z99" s="486">
        <f>'2ª'!T49</f>
        <v>0</v>
      </c>
      <c r="AA99" s="486">
        <f>'2ª'!U49</f>
        <v>0</v>
      </c>
      <c r="AB99" s="507" t="s">
        <v>501</v>
      </c>
      <c r="AC99" s="507"/>
    </row>
    <row r="100" spans="1:29" ht="15.75" x14ac:dyDescent="0.25">
      <c r="A100" s="543" t="str">
        <f>RIGHT('[1]2ª'!$A$5:$D$5,12)</f>
        <v>2ª SÉRIE E.F</v>
      </c>
      <c r="B100" s="120">
        <v>44</v>
      </c>
      <c r="C100" s="248">
        <f>'2ª'!$B50</f>
        <v>0</v>
      </c>
      <c r="D100" s="430">
        <f>'2ª'!$C50</f>
        <v>0</v>
      </c>
      <c r="E100" s="249">
        <f>'2ª'!$D50</f>
        <v>0</v>
      </c>
      <c r="F100" s="249" t="str">
        <f>'2ª'!$E50</f>
        <v/>
      </c>
      <c r="G100" s="250">
        <f>'2ª'!$F50</f>
        <v>0</v>
      </c>
      <c r="H100" s="430">
        <f>'2ª'!$G50</f>
        <v>0</v>
      </c>
      <c r="I100" s="251">
        <f>'2ª'!$H50</f>
        <v>0</v>
      </c>
      <c r="J100" s="430"/>
      <c r="K100" s="430">
        <f>'2ª'!$I50</f>
        <v>0</v>
      </c>
      <c r="L100" s="430" t="str">
        <f ca="1">'2ª'!$J50</f>
        <v/>
      </c>
      <c r="M100" s="430"/>
      <c r="N100" s="430" t="str">
        <f ca="1">'2ª'!$K50</f>
        <v/>
      </c>
      <c r="O100" s="430"/>
      <c r="P100" s="253" t="s">
        <v>122</v>
      </c>
      <c r="Q100" s="542" t="s">
        <v>306</v>
      </c>
      <c r="R100" s="485">
        <f>'2ª'!L50</f>
        <v>0</v>
      </c>
      <c r="S100" s="485">
        <f>'2ª'!M50</f>
        <v>0</v>
      </c>
      <c r="T100" s="485">
        <f>'2ª'!N50</f>
        <v>0</v>
      </c>
      <c r="U100" s="485">
        <f>'2ª'!O50</f>
        <v>0</v>
      </c>
      <c r="V100" s="485">
        <f>'2ª'!P50</f>
        <v>0</v>
      </c>
      <c r="W100" s="485">
        <f>'2ª'!Q50</f>
        <v>0</v>
      </c>
      <c r="X100" s="485">
        <f>'2ª'!R50</f>
        <v>0</v>
      </c>
      <c r="Y100" s="485">
        <f>'2ª'!S50</f>
        <v>0</v>
      </c>
      <c r="Z100" s="486">
        <f>'2ª'!T50</f>
        <v>0</v>
      </c>
      <c r="AA100" s="486">
        <f>'2ª'!U50</f>
        <v>0</v>
      </c>
      <c r="AB100" s="507" t="s">
        <v>501</v>
      </c>
      <c r="AC100" s="507"/>
    </row>
    <row r="101" spans="1:29" ht="15.75" x14ac:dyDescent="0.25">
      <c r="A101" s="543" t="str">
        <f>RIGHT('[1]2ª'!$A$5:$D$5,12)</f>
        <v>2ª SÉRIE E.F</v>
      </c>
      <c r="B101" s="120">
        <v>45</v>
      </c>
      <c r="C101" s="248">
        <f>'2ª'!$B51</f>
        <v>0</v>
      </c>
      <c r="D101" s="430">
        <f>'2ª'!$C51</f>
        <v>0</v>
      </c>
      <c r="E101" s="249">
        <f>'2ª'!$D51</f>
        <v>0</v>
      </c>
      <c r="F101" s="249" t="str">
        <f>'2ª'!$E51</f>
        <v/>
      </c>
      <c r="G101" s="250">
        <f>'2ª'!$F51</f>
        <v>0</v>
      </c>
      <c r="H101" s="430">
        <f>'2ª'!$G51</f>
        <v>0</v>
      </c>
      <c r="I101" s="251">
        <f>'2ª'!$H51</f>
        <v>0</v>
      </c>
      <c r="J101" s="430"/>
      <c r="K101" s="430">
        <f>'2ª'!$I51</f>
        <v>0</v>
      </c>
      <c r="L101" s="430" t="str">
        <f ca="1">'2ª'!$J51</f>
        <v/>
      </c>
      <c r="M101" s="430"/>
      <c r="N101" s="430" t="str">
        <f ca="1">'2ª'!$K51</f>
        <v/>
      </c>
      <c r="O101" s="430"/>
      <c r="P101" s="253" t="s">
        <v>122</v>
      </c>
      <c r="Q101" s="542" t="s">
        <v>306</v>
      </c>
      <c r="R101" s="485">
        <f>'2ª'!L51</f>
        <v>0</v>
      </c>
      <c r="S101" s="485">
        <f>'2ª'!M51</f>
        <v>0</v>
      </c>
      <c r="T101" s="485">
        <f>'2ª'!N51</f>
        <v>0</v>
      </c>
      <c r="U101" s="485">
        <f>'2ª'!O51</f>
        <v>0</v>
      </c>
      <c r="V101" s="485">
        <f>'2ª'!P51</f>
        <v>0</v>
      </c>
      <c r="W101" s="485">
        <f>'2ª'!Q51</f>
        <v>0</v>
      </c>
      <c r="X101" s="485">
        <f>'2ª'!R51</f>
        <v>0</v>
      </c>
      <c r="Y101" s="485">
        <f>'2ª'!S51</f>
        <v>0</v>
      </c>
      <c r="Z101" s="486">
        <f>'2ª'!T51</f>
        <v>0</v>
      </c>
      <c r="AA101" s="486">
        <f>'2ª'!U51</f>
        <v>0</v>
      </c>
      <c r="AB101" s="507" t="s">
        <v>501</v>
      </c>
      <c r="AC101" s="507"/>
    </row>
    <row r="102" spans="1:29" ht="15.75" x14ac:dyDescent="0.25">
      <c r="A102" s="543" t="str">
        <f>RIGHT('[1]2ª'!$A$5:$D$5,12)</f>
        <v>2ª SÉRIE E.F</v>
      </c>
      <c r="B102" s="120">
        <v>46</v>
      </c>
      <c r="C102" s="248">
        <f>'2ª'!$B52</f>
        <v>0</v>
      </c>
      <c r="D102" s="430">
        <f>'2ª'!$C52</f>
        <v>0</v>
      </c>
      <c r="E102" s="249">
        <f>'2ª'!$D52</f>
        <v>0</v>
      </c>
      <c r="F102" s="249" t="str">
        <f>'2ª'!$E52</f>
        <v/>
      </c>
      <c r="G102" s="250">
        <f>'2ª'!$F52</f>
        <v>0</v>
      </c>
      <c r="H102" s="430">
        <f>'2ª'!$G52</f>
        <v>0</v>
      </c>
      <c r="I102" s="251">
        <f>'2ª'!$H52</f>
        <v>0</v>
      </c>
      <c r="J102" s="430"/>
      <c r="K102" s="430">
        <f>'2ª'!$I52</f>
        <v>0</v>
      </c>
      <c r="L102" s="430" t="str">
        <f ca="1">'2ª'!$J52</f>
        <v/>
      </c>
      <c r="M102" s="430"/>
      <c r="N102" s="430" t="str">
        <f ca="1">'2ª'!$K52</f>
        <v/>
      </c>
      <c r="O102" s="430"/>
      <c r="P102" s="253" t="s">
        <v>122</v>
      </c>
      <c r="Q102" s="542" t="s">
        <v>306</v>
      </c>
      <c r="R102" s="485">
        <f>'2ª'!L52</f>
        <v>0</v>
      </c>
      <c r="S102" s="485">
        <f>'2ª'!M52</f>
        <v>0</v>
      </c>
      <c r="T102" s="485">
        <f>'2ª'!N52</f>
        <v>0</v>
      </c>
      <c r="U102" s="485">
        <f>'2ª'!O52</f>
        <v>0</v>
      </c>
      <c r="V102" s="485">
        <f>'2ª'!P52</f>
        <v>0</v>
      </c>
      <c r="W102" s="485">
        <f>'2ª'!Q52</f>
        <v>0</v>
      </c>
      <c r="X102" s="485">
        <f>'2ª'!R52</f>
        <v>0</v>
      </c>
      <c r="Y102" s="485">
        <f>'2ª'!S52</f>
        <v>0</v>
      </c>
      <c r="Z102" s="486">
        <f>'2ª'!T52</f>
        <v>0</v>
      </c>
      <c r="AA102" s="486">
        <f>'2ª'!U52</f>
        <v>0</v>
      </c>
      <c r="AB102" s="507" t="s">
        <v>501</v>
      </c>
      <c r="AC102" s="507"/>
    </row>
    <row r="103" spans="1:29" ht="15.75" x14ac:dyDescent="0.25">
      <c r="A103" s="543" t="str">
        <f>RIGHT('[1]2ª'!$A$5:$D$5,12)</f>
        <v>2ª SÉRIE E.F</v>
      </c>
      <c r="B103" s="120">
        <v>47</v>
      </c>
      <c r="C103" s="248">
        <f>'2ª'!$B53</f>
        <v>0</v>
      </c>
      <c r="D103" s="430">
        <f>'2ª'!$C53</f>
        <v>0</v>
      </c>
      <c r="E103" s="249">
        <f>'2ª'!$D53</f>
        <v>0</v>
      </c>
      <c r="F103" s="249" t="str">
        <f>'2ª'!$E53</f>
        <v/>
      </c>
      <c r="G103" s="250">
        <f>'2ª'!$F53</f>
        <v>0</v>
      </c>
      <c r="H103" s="430">
        <f>'2ª'!$G53</f>
        <v>0</v>
      </c>
      <c r="I103" s="251">
        <f>'2ª'!$H53</f>
        <v>0</v>
      </c>
      <c r="J103" s="430"/>
      <c r="K103" s="430">
        <f>'2ª'!$I53</f>
        <v>0</v>
      </c>
      <c r="L103" s="430" t="str">
        <f ca="1">'2ª'!$J53</f>
        <v/>
      </c>
      <c r="M103" s="430"/>
      <c r="N103" s="430" t="str">
        <f ca="1">'2ª'!$K53</f>
        <v/>
      </c>
      <c r="O103" s="430"/>
      <c r="P103" s="253" t="s">
        <v>122</v>
      </c>
      <c r="Q103" s="542" t="s">
        <v>306</v>
      </c>
      <c r="R103" s="485">
        <f>'2ª'!L53</f>
        <v>0</v>
      </c>
      <c r="S103" s="485">
        <f>'2ª'!M53</f>
        <v>0</v>
      </c>
      <c r="T103" s="485">
        <f>'2ª'!N53</f>
        <v>0</v>
      </c>
      <c r="U103" s="485">
        <f>'2ª'!O53</f>
        <v>0</v>
      </c>
      <c r="V103" s="485">
        <f>'2ª'!P53</f>
        <v>0</v>
      </c>
      <c r="W103" s="485">
        <f>'2ª'!Q53</f>
        <v>0</v>
      </c>
      <c r="X103" s="485">
        <f>'2ª'!R53</f>
        <v>0</v>
      </c>
      <c r="Y103" s="485">
        <f>'2ª'!S53</f>
        <v>0</v>
      </c>
      <c r="Z103" s="486">
        <f>'2ª'!T53</f>
        <v>0</v>
      </c>
      <c r="AA103" s="486">
        <f>'2ª'!U53</f>
        <v>0</v>
      </c>
      <c r="AB103" s="507" t="s">
        <v>501</v>
      </c>
      <c r="AC103" s="507"/>
    </row>
    <row r="104" spans="1:29" ht="15.75" x14ac:dyDescent="0.25">
      <c r="A104" s="543" t="str">
        <f>RIGHT('[1]2ª'!$A$5:$D$5,12)</f>
        <v>2ª SÉRIE E.F</v>
      </c>
      <c r="B104" s="120">
        <v>48</v>
      </c>
      <c r="C104" s="248">
        <f>'2ª'!$B54</f>
        <v>0</v>
      </c>
      <c r="D104" s="430">
        <f>'2ª'!$C54</f>
        <v>0</v>
      </c>
      <c r="E104" s="249">
        <f>'2ª'!$D54</f>
        <v>0</v>
      </c>
      <c r="F104" s="249" t="str">
        <f>'2ª'!$E54</f>
        <v/>
      </c>
      <c r="G104" s="250">
        <f>'2ª'!$F54</f>
        <v>0</v>
      </c>
      <c r="H104" s="430">
        <f>'2ª'!$G54</f>
        <v>0</v>
      </c>
      <c r="I104" s="251">
        <f>'2ª'!$H54</f>
        <v>0</v>
      </c>
      <c r="J104" s="430"/>
      <c r="K104" s="430">
        <f>'2ª'!$I54</f>
        <v>0</v>
      </c>
      <c r="L104" s="430" t="str">
        <f ca="1">'2ª'!$J54</f>
        <v/>
      </c>
      <c r="M104" s="430"/>
      <c r="N104" s="430" t="str">
        <f ca="1">'2ª'!$K54</f>
        <v/>
      </c>
      <c r="O104" s="430"/>
      <c r="P104" s="253" t="s">
        <v>122</v>
      </c>
      <c r="Q104" s="542" t="s">
        <v>306</v>
      </c>
      <c r="R104" s="485">
        <f>'2ª'!L54</f>
        <v>0</v>
      </c>
      <c r="S104" s="485">
        <f>'2ª'!M54</f>
        <v>0</v>
      </c>
      <c r="T104" s="485">
        <f>'2ª'!N54</f>
        <v>0</v>
      </c>
      <c r="U104" s="485">
        <f>'2ª'!O54</f>
        <v>0</v>
      </c>
      <c r="V104" s="485">
        <f>'2ª'!P54</f>
        <v>0</v>
      </c>
      <c r="W104" s="485">
        <f>'2ª'!Q54</f>
        <v>0</v>
      </c>
      <c r="X104" s="485">
        <f>'2ª'!R54</f>
        <v>0</v>
      </c>
      <c r="Y104" s="485">
        <f>'2ª'!S54</f>
        <v>0</v>
      </c>
      <c r="Z104" s="486">
        <f>'2ª'!T54</f>
        <v>0</v>
      </c>
      <c r="AA104" s="486">
        <f>'2ª'!U54</f>
        <v>0</v>
      </c>
      <c r="AB104" s="507" t="s">
        <v>501</v>
      </c>
      <c r="AC104" s="507"/>
    </row>
    <row r="105" spans="1:29" ht="15.75" x14ac:dyDescent="0.25">
      <c r="A105" s="543" t="str">
        <f>RIGHT('[1]2ª'!$A$5:$D$5,12)</f>
        <v>2ª SÉRIE E.F</v>
      </c>
      <c r="B105" s="120">
        <v>49</v>
      </c>
      <c r="C105" s="248">
        <f>'2ª'!$B55</f>
        <v>0</v>
      </c>
      <c r="D105" s="430">
        <f>'2ª'!$C55</f>
        <v>0</v>
      </c>
      <c r="E105" s="249">
        <f>'2ª'!$D55</f>
        <v>0</v>
      </c>
      <c r="F105" s="249" t="str">
        <f>'2ª'!$E55</f>
        <v/>
      </c>
      <c r="G105" s="250">
        <f>'2ª'!$F55</f>
        <v>0</v>
      </c>
      <c r="H105" s="430">
        <f>'2ª'!$G55</f>
        <v>0</v>
      </c>
      <c r="I105" s="251">
        <f>'2ª'!$H55</f>
        <v>0</v>
      </c>
      <c r="J105" s="430"/>
      <c r="K105" s="430">
        <f>'2ª'!$I55</f>
        <v>0</v>
      </c>
      <c r="L105" s="430" t="str">
        <f ca="1">'2ª'!$J55</f>
        <v/>
      </c>
      <c r="M105" s="430"/>
      <c r="N105" s="430" t="str">
        <f ca="1">'2ª'!$K55</f>
        <v/>
      </c>
      <c r="O105" s="430"/>
      <c r="P105" s="253" t="s">
        <v>122</v>
      </c>
      <c r="Q105" s="542" t="s">
        <v>306</v>
      </c>
      <c r="R105" s="485">
        <f>'2ª'!L55</f>
        <v>0</v>
      </c>
      <c r="S105" s="485">
        <f>'2ª'!M55</f>
        <v>0</v>
      </c>
      <c r="T105" s="485">
        <f>'2ª'!N55</f>
        <v>0</v>
      </c>
      <c r="U105" s="485">
        <f>'2ª'!O55</f>
        <v>0</v>
      </c>
      <c r="V105" s="485">
        <f>'2ª'!P55</f>
        <v>0</v>
      </c>
      <c r="W105" s="485">
        <f>'2ª'!Q55</f>
        <v>0</v>
      </c>
      <c r="X105" s="485">
        <f>'2ª'!R55</f>
        <v>0</v>
      </c>
      <c r="Y105" s="485">
        <f>'2ª'!S55</f>
        <v>0</v>
      </c>
      <c r="Z105" s="486">
        <f>'2ª'!T55</f>
        <v>0</v>
      </c>
      <c r="AA105" s="486">
        <f>'2ª'!U55</f>
        <v>0</v>
      </c>
      <c r="AB105" s="507" t="s">
        <v>501</v>
      </c>
      <c r="AC105" s="507"/>
    </row>
    <row r="106" spans="1:29" ht="15.75" x14ac:dyDescent="0.25">
      <c r="A106" s="543" t="str">
        <f>RIGHT('[1]2ª'!$A$5:$D$5,12)</f>
        <v>2ª SÉRIE E.F</v>
      </c>
      <c r="B106" s="120">
        <v>50</v>
      </c>
      <c r="C106" s="248">
        <f>'2ª'!$B56</f>
        <v>0</v>
      </c>
      <c r="D106" s="430">
        <f>'2ª'!$C56</f>
        <v>0</v>
      </c>
      <c r="E106" s="249">
        <f>'2ª'!$D56</f>
        <v>0</v>
      </c>
      <c r="F106" s="249" t="str">
        <f>'2ª'!$E56</f>
        <v/>
      </c>
      <c r="G106" s="250">
        <f>'2ª'!$F56</f>
        <v>0</v>
      </c>
      <c r="H106" s="430">
        <f>'2ª'!$G56</f>
        <v>0</v>
      </c>
      <c r="I106" s="251">
        <f>'2ª'!$H56</f>
        <v>0</v>
      </c>
      <c r="J106" s="430"/>
      <c r="K106" s="430">
        <f>'2ª'!$I56</f>
        <v>0</v>
      </c>
      <c r="L106" s="430" t="str">
        <f ca="1">'2ª'!$J56</f>
        <v/>
      </c>
      <c r="M106" s="430"/>
      <c r="N106" s="430" t="str">
        <f ca="1">'2ª'!$K56</f>
        <v/>
      </c>
      <c r="O106" s="430"/>
      <c r="P106" s="253" t="s">
        <v>122</v>
      </c>
      <c r="Q106" s="542" t="s">
        <v>306</v>
      </c>
      <c r="R106" s="485">
        <f>'2ª'!L56</f>
        <v>0</v>
      </c>
      <c r="S106" s="485">
        <f>'2ª'!M56</f>
        <v>0</v>
      </c>
      <c r="T106" s="485">
        <f>'2ª'!N56</f>
        <v>0</v>
      </c>
      <c r="U106" s="485">
        <f>'2ª'!O56</f>
        <v>0</v>
      </c>
      <c r="V106" s="485">
        <f>'2ª'!P56</f>
        <v>0</v>
      </c>
      <c r="W106" s="485">
        <f>'2ª'!Q56</f>
        <v>0</v>
      </c>
      <c r="X106" s="485">
        <f>'2ª'!R56</f>
        <v>0</v>
      </c>
      <c r="Y106" s="485">
        <f>'2ª'!S56</f>
        <v>0</v>
      </c>
      <c r="Z106" s="486">
        <f>'2ª'!T56</f>
        <v>0</v>
      </c>
      <c r="AA106" s="486">
        <f>'2ª'!U56</f>
        <v>0</v>
      </c>
      <c r="AB106" s="507" t="s">
        <v>501</v>
      </c>
      <c r="AC106" s="507"/>
    </row>
    <row r="107" spans="1:29" ht="15.75" x14ac:dyDescent="0.25">
      <c r="A107" s="543" t="str">
        <f>RIGHT('[1]2ª'!$A$5:$D$5,12)</f>
        <v>2ª SÉRIE E.F</v>
      </c>
      <c r="B107" s="120">
        <v>51</v>
      </c>
      <c r="C107" s="248">
        <f>'2ª'!$B57</f>
        <v>0</v>
      </c>
      <c r="D107" s="430">
        <f>'2ª'!$C57</f>
        <v>0</v>
      </c>
      <c r="E107" s="249">
        <f>'2ª'!$D57</f>
        <v>0</v>
      </c>
      <c r="F107" s="249" t="str">
        <f>'2ª'!$E57</f>
        <v/>
      </c>
      <c r="G107" s="250">
        <f>'2ª'!$F57</f>
        <v>0</v>
      </c>
      <c r="H107" s="430">
        <f>'2ª'!$G57</f>
        <v>0</v>
      </c>
      <c r="I107" s="251">
        <f>'2ª'!$H57</f>
        <v>0</v>
      </c>
      <c r="J107" s="430"/>
      <c r="K107" s="430">
        <f>'2ª'!$I57</f>
        <v>0</v>
      </c>
      <c r="L107" s="430" t="str">
        <f ca="1">'2ª'!$J57</f>
        <v/>
      </c>
      <c r="M107" s="430"/>
      <c r="N107" s="430" t="str">
        <f ca="1">'2ª'!$K57</f>
        <v/>
      </c>
      <c r="O107" s="430"/>
      <c r="P107" s="253" t="s">
        <v>122</v>
      </c>
      <c r="Q107" s="542" t="s">
        <v>306</v>
      </c>
      <c r="R107" s="485">
        <f>'2ª'!L57</f>
        <v>0</v>
      </c>
      <c r="S107" s="485">
        <f>'2ª'!M57</f>
        <v>0</v>
      </c>
      <c r="T107" s="485">
        <f>'2ª'!N57</f>
        <v>0</v>
      </c>
      <c r="U107" s="485">
        <f>'2ª'!O57</f>
        <v>0</v>
      </c>
      <c r="V107" s="485">
        <f>'2ª'!P57</f>
        <v>0</v>
      </c>
      <c r="W107" s="485">
        <f>'2ª'!Q57</f>
        <v>0</v>
      </c>
      <c r="X107" s="485">
        <f>'2ª'!R57</f>
        <v>0</v>
      </c>
      <c r="Y107" s="485">
        <f>'2ª'!S57</f>
        <v>0</v>
      </c>
      <c r="Z107" s="486">
        <f>'2ª'!T57</f>
        <v>0</v>
      </c>
      <c r="AA107" s="486">
        <f>'2ª'!U57</f>
        <v>0</v>
      </c>
      <c r="AB107" s="507" t="s">
        <v>501</v>
      </c>
      <c r="AC107" s="507"/>
    </row>
    <row r="108" spans="1:29" ht="15.75" x14ac:dyDescent="0.25">
      <c r="A108" s="543" t="str">
        <f>RIGHT('[1]2ª'!$A$5:$D$5,12)</f>
        <v>2ª SÉRIE E.F</v>
      </c>
      <c r="B108" s="120">
        <v>52</v>
      </c>
      <c r="C108" s="248">
        <f>'2ª'!$B58</f>
        <v>0</v>
      </c>
      <c r="D108" s="430">
        <f>'2ª'!$C58</f>
        <v>0</v>
      </c>
      <c r="E108" s="249">
        <f>'2ª'!$D58</f>
        <v>0</v>
      </c>
      <c r="F108" s="249" t="str">
        <f>'2ª'!$E58</f>
        <v/>
      </c>
      <c r="G108" s="250">
        <f>'2ª'!$F58</f>
        <v>0</v>
      </c>
      <c r="H108" s="430">
        <f>'2ª'!$G58</f>
        <v>0</v>
      </c>
      <c r="I108" s="251">
        <f>'2ª'!$H58</f>
        <v>0</v>
      </c>
      <c r="J108" s="430"/>
      <c r="K108" s="430">
        <f>'2ª'!$I58</f>
        <v>0</v>
      </c>
      <c r="L108" s="430" t="str">
        <f ca="1">'2ª'!$J58</f>
        <v/>
      </c>
      <c r="M108" s="430"/>
      <c r="N108" s="430" t="str">
        <f ca="1">'2ª'!$K58</f>
        <v/>
      </c>
      <c r="O108" s="430"/>
      <c r="P108" s="253" t="s">
        <v>122</v>
      </c>
      <c r="Q108" s="542" t="s">
        <v>306</v>
      </c>
      <c r="R108" s="485">
        <f>'2ª'!L58</f>
        <v>0</v>
      </c>
      <c r="S108" s="485">
        <f>'2ª'!M58</f>
        <v>0</v>
      </c>
      <c r="T108" s="485">
        <f>'2ª'!N58</f>
        <v>0</v>
      </c>
      <c r="U108" s="485">
        <f>'2ª'!O58</f>
        <v>0</v>
      </c>
      <c r="V108" s="485">
        <f>'2ª'!P58</f>
        <v>0</v>
      </c>
      <c r="W108" s="485">
        <f>'2ª'!Q58</f>
        <v>0</v>
      </c>
      <c r="X108" s="485">
        <f>'2ª'!R58</f>
        <v>0</v>
      </c>
      <c r="Y108" s="485">
        <f>'2ª'!S58</f>
        <v>0</v>
      </c>
      <c r="Z108" s="486">
        <f>'2ª'!T58</f>
        <v>0</v>
      </c>
      <c r="AA108" s="486">
        <f>'2ª'!U58</f>
        <v>0</v>
      </c>
      <c r="AB108" s="507" t="s">
        <v>501</v>
      </c>
      <c r="AC108" s="507"/>
    </row>
    <row r="109" spans="1:29" ht="15.75" x14ac:dyDescent="0.25">
      <c r="A109" s="543" t="str">
        <f>RIGHT('[1]2ª'!$A$5:$D$5,12)</f>
        <v>2ª SÉRIE E.F</v>
      </c>
      <c r="B109" s="120">
        <v>53</v>
      </c>
      <c r="C109" s="248">
        <f>'2ª'!$B59</f>
        <v>0</v>
      </c>
      <c r="D109" s="430">
        <f>'2ª'!$C59</f>
        <v>0</v>
      </c>
      <c r="E109" s="249">
        <f>'2ª'!$D59</f>
        <v>0</v>
      </c>
      <c r="F109" s="249" t="str">
        <f>'2ª'!$E59</f>
        <v/>
      </c>
      <c r="G109" s="250">
        <f>'2ª'!$F59</f>
        <v>0</v>
      </c>
      <c r="H109" s="430">
        <f>'2ª'!$G59</f>
        <v>0</v>
      </c>
      <c r="I109" s="430">
        <f>'2ª'!$H59</f>
        <v>0</v>
      </c>
      <c r="J109" s="430"/>
      <c r="K109" s="430">
        <f>'2ª'!$I59</f>
        <v>0</v>
      </c>
      <c r="L109" s="430" t="str">
        <f ca="1">'2ª'!$J59</f>
        <v/>
      </c>
      <c r="M109" s="430"/>
      <c r="N109" s="430" t="str">
        <f ca="1">'2ª'!$K59</f>
        <v/>
      </c>
      <c r="O109" s="430"/>
      <c r="P109" s="253" t="s">
        <v>122</v>
      </c>
      <c r="Q109" s="542" t="s">
        <v>306</v>
      </c>
      <c r="R109" s="485">
        <f>'2ª'!L59</f>
        <v>0</v>
      </c>
      <c r="S109" s="485">
        <f>'2ª'!M59</f>
        <v>0</v>
      </c>
      <c r="T109" s="485">
        <f>'2ª'!N59</f>
        <v>0</v>
      </c>
      <c r="U109" s="485">
        <f>'2ª'!O59</f>
        <v>0</v>
      </c>
      <c r="V109" s="485">
        <f>'2ª'!P59</f>
        <v>0</v>
      </c>
      <c r="W109" s="485">
        <f>'2ª'!Q59</f>
        <v>0</v>
      </c>
      <c r="X109" s="485">
        <f>'2ª'!R59</f>
        <v>0</v>
      </c>
      <c r="Y109" s="485">
        <f>'2ª'!S59</f>
        <v>0</v>
      </c>
      <c r="Z109" s="486">
        <f>'2ª'!T59</f>
        <v>0</v>
      </c>
      <c r="AA109" s="486">
        <f>'2ª'!U59</f>
        <v>0</v>
      </c>
      <c r="AB109" s="507" t="s">
        <v>501</v>
      </c>
      <c r="AC109" s="507"/>
    </row>
    <row r="110" spans="1:29" ht="15.75" x14ac:dyDescent="0.25">
      <c r="A110" s="543" t="str">
        <f>RIGHT('[1]2ª'!$A$5:$D$5,12)</f>
        <v>2ª SÉRIE E.F</v>
      </c>
      <c r="B110" s="120">
        <v>54</v>
      </c>
      <c r="C110" s="248">
        <f>'2ª'!$B60</f>
        <v>0</v>
      </c>
      <c r="D110" s="430">
        <f>'2ª'!$C60</f>
        <v>0</v>
      </c>
      <c r="E110" s="249">
        <f>'2ª'!$D60</f>
        <v>0</v>
      </c>
      <c r="F110" s="249" t="str">
        <f>'2ª'!$E60</f>
        <v/>
      </c>
      <c r="G110" s="250">
        <f>'2ª'!$F60</f>
        <v>0</v>
      </c>
      <c r="H110" s="430">
        <f>'2ª'!$G60</f>
        <v>0</v>
      </c>
      <c r="I110" s="430">
        <f>'2ª'!$H60</f>
        <v>0</v>
      </c>
      <c r="J110" s="430"/>
      <c r="K110" s="430">
        <f>'2ª'!$I60</f>
        <v>0</v>
      </c>
      <c r="L110" s="430" t="str">
        <f ca="1">'2ª'!$J60</f>
        <v/>
      </c>
      <c r="M110" s="430"/>
      <c r="N110" s="430" t="str">
        <f ca="1">'2ª'!$K60</f>
        <v/>
      </c>
      <c r="O110" s="430"/>
      <c r="P110" s="253" t="s">
        <v>122</v>
      </c>
      <c r="Q110" s="542" t="s">
        <v>306</v>
      </c>
      <c r="R110" s="485">
        <f>'2ª'!L60</f>
        <v>0</v>
      </c>
      <c r="S110" s="485">
        <f>'2ª'!M60</f>
        <v>0</v>
      </c>
      <c r="T110" s="485">
        <f>'2ª'!N60</f>
        <v>0</v>
      </c>
      <c r="U110" s="485">
        <f>'2ª'!O60</f>
        <v>0</v>
      </c>
      <c r="V110" s="485">
        <f>'2ª'!P60</f>
        <v>0</v>
      </c>
      <c r="W110" s="485">
        <f>'2ª'!Q60</f>
        <v>0</v>
      </c>
      <c r="X110" s="485">
        <f>'2ª'!R60</f>
        <v>0</v>
      </c>
      <c r="Y110" s="485">
        <f>'2ª'!S60</f>
        <v>0</v>
      </c>
      <c r="Z110" s="486">
        <f>'2ª'!T60</f>
        <v>0</v>
      </c>
      <c r="AA110" s="486">
        <f>'2ª'!U60</f>
        <v>0</v>
      </c>
      <c r="AB110" s="507" t="s">
        <v>501</v>
      </c>
      <c r="AC110" s="507"/>
    </row>
    <row r="111" spans="1:29" ht="15.75" x14ac:dyDescent="0.25">
      <c r="A111" s="543" t="str">
        <f>RIGHT('[1]2ª'!$A$5:$D$5,12)</f>
        <v>2ª SÉRIE E.F</v>
      </c>
      <c r="B111" s="120">
        <v>55</v>
      </c>
      <c r="C111" s="248">
        <f>'2ª'!$B61</f>
        <v>0</v>
      </c>
      <c r="D111" s="430">
        <f>'2ª'!$C61</f>
        <v>0</v>
      </c>
      <c r="E111" s="249">
        <f>'2ª'!$D61</f>
        <v>0</v>
      </c>
      <c r="F111" s="249" t="str">
        <f>'2ª'!$E61</f>
        <v/>
      </c>
      <c r="G111" s="250">
        <f>'2ª'!$F61</f>
        <v>0</v>
      </c>
      <c r="H111" s="430">
        <f>'2ª'!$G61</f>
        <v>0</v>
      </c>
      <c r="I111" s="430">
        <f>'2ª'!$H61</f>
        <v>0</v>
      </c>
      <c r="J111" s="430"/>
      <c r="K111" s="430">
        <f>'2ª'!$I61</f>
        <v>0</v>
      </c>
      <c r="L111" s="430" t="str">
        <f ca="1">'2ª'!$J61</f>
        <v/>
      </c>
      <c r="M111" s="430"/>
      <c r="N111" s="430" t="str">
        <f ca="1">'2ª'!$K61</f>
        <v/>
      </c>
      <c r="O111" s="430"/>
      <c r="P111" s="253" t="s">
        <v>122</v>
      </c>
      <c r="Q111" s="542" t="s">
        <v>306</v>
      </c>
      <c r="R111" s="485">
        <f>'2ª'!L61</f>
        <v>0</v>
      </c>
      <c r="S111" s="485">
        <f>'2ª'!M61</f>
        <v>0</v>
      </c>
      <c r="T111" s="485">
        <f>'2ª'!N61</f>
        <v>0</v>
      </c>
      <c r="U111" s="485">
        <f>'2ª'!O61</f>
        <v>0</v>
      </c>
      <c r="V111" s="485">
        <f>'2ª'!P61</f>
        <v>0</v>
      </c>
      <c r="W111" s="485">
        <f>'2ª'!Q61</f>
        <v>0</v>
      </c>
      <c r="X111" s="485">
        <f>'2ª'!R61</f>
        <v>0</v>
      </c>
      <c r="Y111" s="485">
        <f>'2ª'!S61</f>
        <v>0</v>
      </c>
      <c r="Z111" s="486">
        <f>'2ª'!T61</f>
        <v>0</v>
      </c>
      <c r="AA111" s="486">
        <f>'2ª'!U61</f>
        <v>0</v>
      </c>
      <c r="AB111" s="507" t="s">
        <v>501</v>
      </c>
      <c r="AC111" s="507"/>
    </row>
    <row r="112" spans="1:29" s="575" customFormat="1" ht="15.75" x14ac:dyDescent="0.25">
      <c r="A112" s="510" t="str">
        <f>RIGHT('[1]3ª'!$A$5:$D$5,12)</f>
        <v>3ª SÉRIE E.F</v>
      </c>
      <c r="B112" s="511">
        <v>1</v>
      </c>
      <c r="C112" s="512">
        <f>'3ª'!$B7</f>
        <v>18844</v>
      </c>
      <c r="D112" s="513" t="str">
        <f>'3ª'!$C7</f>
        <v>DEBORA CRISTINA GOIS</v>
      </c>
      <c r="E112" s="514" t="str">
        <f>'3ª'!$D7</f>
        <v>F</v>
      </c>
      <c r="F112" s="514" t="str">
        <f>'3ª'!$E7</f>
        <v>MA</v>
      </c>
      <c r="G112" s="515">
        <f>'3ª'!$F7</f>
        <v>27676</v>
      </c>
      <c r="H112" s="513">
        <f>'3ª'!$G7</f>
        <v>0</v>
      </c>
      <c r="I112" s="516" t="str">
        <f>'3ª'!$H7</f>
        <v>24.175.609-1</v>
      </c>
      <c r="J112" s="513"/>
      <c r="K112" s="513" t="str">
        <f>'3ª'!$I7</f>
        <v>TR 27/02</v>
      </c>
      <c r="L112" s="513" t="str">
        <f ca="1">'3ª'!$J7</f>
        <v>DISP.IDADE</v>
      </c>
      <c r="M112" s="513"/>
      <c r="N112" s="517">
        <f ca="1">'3ª'!$K7</f>
        <v>49</v>
      </c>
      <c r="O112" s="513"/>
      <c r="P112" s="518" t="s">
        <v>122</v>
      </c>
      <c r="Q112" s="519" t="s">
        <v>306</v>
      </c>
      <c r="R112" s="520" t="str">
        <f>'3ª'!L7</f>
        <v>Não</v>
      </c>
      <c r="S112" s="520" t="str">
        <f>'3ª'!M7</f>
        <v>Eliane</v>
      </c>
      <c r="T112" s="520" t="str">
        <f>'3ª'!N7</f>
        <v>-</v>
      </c>
      <c r="U112" s="520" t="str">
        <f>'3ª'!O7</f>
        <v>-</v>
      </c>
      <c r="V112" s="520" t="str">
        <f>'3ª'!P7</f>
        <v>-</v>
      </c>
      <c r="W112" s="520" t="str">
        <f>'3ª'!Q7</f>
        <v>-</v>
      </c>
      <c r="X112" s="520" t="str">
        <f>'3ª'!R7</f>
        <v>-</v>
      </c>
      <c r="Y112" s="520" t="str">
        <f>'3ª'!S7</f>
        <v>-</v>
      </c>
      <c r="Z112" s="521">
        <f>'3ª'!T7</f>
        <v>0</v>
      </c>
      <c r="AA112" s="521">
        <f>'3ª'!U7</f>
        <v>0</v>
      </c>
      <c r="AB112" s="522" t="s">
        <v>503</v>
      </c>
      <c r="AC112" s="522"/>
    </row>
    <row r="113" spans="1:29" ht="15.75" x14ac:dyDescent="0.25">
      <c r="A113" s="543" t="str">
        <f>RIGHT('[1]3ª'!$A$5:$D$5,12)</f>
        <v>3ª SÉRIE E.F</v>
      </c>
      <c r="B113" s="120">
        <v>2</v>
      </c>
      <c r="C113" s="248">
        <f>'3ª'!$B8</f>
        <v>18837</v>
      </c>
      <c r="D113" s="430" t="str">
        <f>'3ª'!$C8</f>
        <v>DIEGO RYAN SANTOS DE ALCANTARA</v>
      </c>
      <c r="E113" s="249" t="str">
        <f>'3ª'!$D8</f>
        <v>M</v>
      </c>
      <c r="F113" s="249" t="str">
        <f>'3ª'!$E8</f>
        <v>MA</v>
      </c>
      <c r="G113" s="250">
        <f>'3ª'!$F8</f>
        <v>40045</v>
      </c>
      <c r="H113" s="430" t="str">
        <f>'3ª'!$G8</f>
        <v>111223789-6</v>
      </c>
      <c r="I113" s="431">
        <f>'3ª'!$H8</f>
        <v>0</v>
      </c>
      <c r="J113" s="430"/>
      <c r="K113" s="430" t="str">
        <f>'3ª'!$I8</f>
        <v>TR 26/02</v>
      </c>
      <c r="L113" s="430" t="str">
        <f ca="1">'3ª'!$J8</f>
        <v/>
      </c>
      <c r="M113" s="430"/>
      <c r="N113" s="252">
        <f ca="1">'3ª'!$K8</f>
        <v>15</v>
      </c>
      <c r="O113" s="430"/>
      <c r="P113" s="253" t="s">
        <v>122</v>
      </c>
      <c r="Q113" s="542" t="s">
        <v>306</v>
      </c>
      <c r="R113" s="485" t="str">
        <f>'3ª'!L8</f>
        <v>Não</v>
      </c>
      <c r="S113" s="485" t="str">
        <f>'3ª'!M8</f>
        <v>Eliane</v>
      </c>
      <c r="T113" s="485" t="str">
        <f>'3ª'!N8</f>
        <v>-</v>
      </c>
      <c r="U113" s="485" t="str">
        <f>'3ª'!O8</f>
        <v>-</v>
      </c>
      <c r="V113" s="485" t="str">
        <f>'3ª'!P8</f>
        <v>-</v>
      </c>
      <c r="W113" s="485" t="str">
        <f>'3ª'!Q8</f>
        <v>-</v>
      </c>
      <c r="X113" s="485" t="str">
        <f>'3ª'!R8</f>
        <v>-</v>
      </c>
      <c r="Y113" s="485" t="str">
        <f>'3ª'!S8</f>
        <v>-</v>
      </c>
      <c r="Z113" s="486">
        <f>'3ª'!T8</f>
        <v>0</v>
      </c>
      <c r="AA113" s="486">
        <f>'3ª'!U8</f>
        <v>0</v>
      </c>
      <c r="AB113" s="507" t="s">
        <v>503</v>
      </c>
      <c r="AC113" s="507"/>
    </row>
    <row r="114" spans="1:29" ht="15.75" x14ac:dyDescent="0.25">
      <c r="A114" s="543" t="str">
        <f>RIGHT('[1]3ª'!$A$5:$D$5,12)</f>
        <v>3ª SÉRIE E.F</v>
      </c>
      <c r="B114" s="120">
        <v>3</v>
      </c>
      <c r="C114" s="248">
        <f>'3ª'!$B9</f>
        <v>17989</v>
      </c>
      <c r="D114" s="430" t="str">
        <f>'3ª'!$C9</f>
        <v>ELISA DA COSTA BARRETO</v>
      </c>
      <c r="E114" s="249" t="str">
        <f>'3ª'!$D9</f>
        <v>F</v>
      </c>
      <c r="F114" s="249" t="str">
        <f>'3ª'!$E9</f>
        <v>MA</v>
      </c>
      <c r="G114" s="250">
        <f>'3ª'!$F9</f>
        <v>24447</v>
      </c>
      <c r="H114" s="430" t="str">
        <f>'3ª'!$G9</f>
        <v>124351785-2</v>
      </c>
      <c r="I114" s="431" t="str">
        <f>'3ª'!$H9</f>
        <v>52171529-5</v>
      </c>
      <c r="J114" s="430"/>
      <c r="K114" s="430">
        <f>'3ª'!$I9</f>
        <v>0</v>
      </c>
      <c r="L114" s="430" t="str">
        <f ca="1">'3ª'!$J9</f>
        <v>DISP.IDADE</v>
      </c>
      <c r="M114" s="430"/>
      <c r="N114" s="252">
        <f ca="1">'3ª'!$K9</f>
        <v>58</v>
      </c>
      <c r="O114" s="430"/>
      <c r="P114" s="253" t="s">
        <v>122</v>
      </c>
      <c r="Q114" s="542" t="s">
        <v>306</v>
      </c>
      <c r="R114" s="485" t="str">
        <f>'3ª'!L9</f>
        <v>Não</v>
      </c>
      <c r="S114" s="485" t="str">
        <f>'3ª'!M9</f>
        <v>Eliane</v>
      </c>
      <c r="T114" s="485" t="str">
        <f>'3ª'!N9</f>
        <v>-</v>
      </c>
      <c r="U114" s="485" t="str">
        <f>'3ª'!O9</f>
        <v>-</v>
      </c>
      <c r="V114" s="485" t="str">
        <f>'3ª'!P9</f>
        <v>-</v>
      </c>
      <c r="W114" s="485" t="str">
        <f>'3ª'!Q9</f>
        <v>-</v>
      </c>
      <c r="X114" s="485" t="str">
        <f>'3ª'!R9</f>
        <v>-</v>
      </c>
      <c r="Y114" s="485" t="str">
        <f>'3ª'!S9</f>
        <v>-</v>
      </c>
      <c r="Z114" s="486">
        <f>'3ª'!T9</f>
        <v>0</v>
      </c>
      <c r="AA114" s="486">
        <f>'3ª'!U9</f>
        <v>0</v>
      </c>
      <c r="AB114" s="507" t="s">
        <v>503</v>
      </c>
      <c r="AC114" s="507"/>
    </row>
    <row r="115" spans="1:29" ht="15.75" x14ac:dyDescent="0.25">
      <c r="A115" s="543" t="str">
        <f>RIGHT('[1]3ª'!$A$5:$D$5,12)</f>
        <v>3ª SÉRIE E.F</v>
      </c>
      <c r="B115" s="120">
        <v>4</v>
      </c>
      <c r="C115" s="248">
        <f>'3ª'!$B10</f>
        <v>16431</v>
      </c>
      <c r="D115" s="430" t="str">
        <f>'3ª'!$C10</f>
        <v>JOSE EDUARDO DA SILVA</v>
      </c>
      <c r="E115" s="249" t="str">
        <f>'3ª'!$D10</f>
        <v>M</v>
      </c>
      <c r="F115" s="249" t="str">
        <f>'3ª'!$E10</f>
        <v>MA</v>
      </c>
      <c r="G115" s="250">
        <f>'3ª'!$F10</f>
        <v>25052</v>
      </c>
      <c r="H115" s="430">
        <f>'3ª'!$G10</f>
        <v>0</v>
      </c>
      <c r="I115" s="431" t="str">
        <f>'3ª'!$H10</f>
        <v>35247676-X</v>
      </c>
      <c r="J115" s="430"/>
      <c r="K115" s="430">
        <f>'3ª'!$I10</f>
        <v>0</v>
      </c>
      <c r="L115" s="430" t="str">
        <f ca="1">'3ª'!$J10</f>
        <v>DISP.IDADE</v>
      </c>
      <c r="M115" s="430"/>
      <c r="N115" s="252">
        <f ca="1">'3ª'!$K10</f>
        <v>56</v>
      </c>
      <c r="O115" s="430"/>
      <c r="P115" s="253" t="s">
        <v>122</v>
      </c>
      <c r="Q115" s="542" t="s">
        <v>306</v>
      </c>
      <c r="R115" s="485" t="str">
        <f>'3ª'!L10</f>
        <v>Não</v>
      </c>
      <c r="S115" s="485" t="str">
        <f>'3ª'!M10</f>
        <v>Eliane</v>
      </c>
      <c r="T115" s="485" t="str">
        <f>'3ª'!N10</f>
        <v>-</v>
      </c>
      <c r="U115" s="485" t="str">
        <f>'3ª'!O10</f>
        <v>-</v>
      </c>
      <c r="V115" s="485" t="str">
        <f>'3ª'!P10</f>
        <v>-</v>
      </c>
      <c r="W115" s="485" t="str">
        <f>'3ª'!Q10</f>
        <v>-</v>
      </c>
      <c r="X115" s="485" t="str">
        <f>'3ª'!R10</f>
        <v>-</v>
      </c>
      <c r="Y115" s="485" t="str">
        <f>'3ª'!S10</f>
        <v>-</v>
      </c>
      <c r="Z115" s="486">
        <f>'3ª'!T10</f>
        <v>0</v>
      </c>
      <c r="AA115" s="486">
        <f>'3ª'!U10</f>
        <v>0</v>
      </c>
      <c r="AB115" s="507" t="s">
        <v>503</v>
      </c>
      <c r="AC115" s="507"/>
    </row>
    <row r="116" spans="1:29" ht="15.75" x14ac:dyDescent="0.25">
      <c r="A116" s="543" t="str">
        <f>RIGHT('[1]3ª'!$A$5:$D$5,12)</f>
        <v>3ª SÉRIE E.F</v>
      </c>
      <c r="B116" s="120">
        <v>5</v>
      </c>
      <c r="C116" s="248">
        <f>'3ª'!$B11</f>
        <v>18357</v>
      </c>
      <c r="D116" s="430" t="str">
        <f>'3ª'!$C11</f>
        <v>JOSETE FERREIRA DAMIAO DA SILVA</v>
      </c>
      <c r="E116" s="249" t="str">
        <f>'3ª'!$D11</f>
        <v>F</v>
      </c>
      <c r="F116" s="249" t="str">
        <f>'3ª'!$E11</f>
        <v>MA</v>
      </c>
      <c r="G116" s="250">
        <f>'3ª'!$F11</f>
        <v>23056</v>
      </c>
      <c r="H116" s="430">
        <f>'3ª'!$G11</f>
        <v>0</v>
      </c>
      <c r="I116" s="431" t="str">
        <f>'3ª'!$H11</f>
        <v>67130928-6</v>
      </c>
      <c r="J116" s="430"/>
      <c r="K116" s="430">
        <f>'3ª'!$I11</f>
        <v>0</v>
      </c>
      <c r="L116" s="430" t="str">
        <f ca="1">'3ª'!$J11</f>
        <v>DISP.IDADE</v>
      </c>
      <c r="M116" s="430"/>
      <c r="N116" s="252">
        <f ca="1">'3ª'!$K11</f>
        <v>62</v>
      </c>
      <c r="O116" s="430"/>
      <c r="P116" s="253" t="s">
        <v>122</v>
      </c>
      <c r="Q116" s="542" t="s">
        <v>306</v>
      </c>
      <c r="R116" s="485" t="str">
        <f>'3ª'!L11</f>
        <v>Não</v>
      </c>
      <c r="S116" s="485" t="str">
        <f>'3ª'!M11</f>
        <v>Eliane</v>
      </c>
      <c r="T116" s="485" t="str">
        <f>'3ª'!N11</f>
        <v>-</v>
      </c>
      <c r="U116" s="485" t="str">
        <f>'3ª'!O11</f>
        <v>-</v>
      </c>
      <c r="V116" s="485" t="str">
        <f>'3ª'!P11</f>
        <v>-</v>
      </c>
      <c r="W116" s="485" t="str">
        <f>'3ª'!Q11</f>
        <v>-</v>
      </c>
      <c r="X116" s="485" t="str">
        <f>'3ª'!R11</f>
        <v>-</v>
      </c>
      <c r="Y116" s="485" t="str">
        <f>'3ª'!S11</f>
        <v>-</v>
      </c>
      <c r="Z116" s="486">
        <f>'3ª'!T11</f>
        <v>0</v>
      </c>
      <c r="AA116" s="486">
        <f>'3ª'!U11</f>
        <v>0</v>
      </c>
      <c r="AB116" s="507" t="s">
        <v>503</v>
      </c>
      <c r="AC116" s="507"/>
    </row>
    <row r="117" spans="1:29" ht="15.75" x14ac:dyDescent="0.25">
      <c r="A117" s="543" t="str">
        <f>RIGHT('[1]3ª'!$A$5:$D$5,12)</f>
        <v>3ª SÉRIE E.F</v>
      </c>
      <c r="B117" s="120">
        <v>6</v>
      </c>
      <c r="C117" s="248">
        <f>'3ª'!$B12</f>
        <v>18539</v>
      </c>
      <c r="D117" s="430" t="str">
        <f>'3ª'!$C12</f>
        <v>REGINA BARBOSA DE SOUZA BATISTA</v>
      </c>
      <c r="E117" s="249" t="str">
        <f>'3ª'!$D12</f>
        <v>F</v>
      </c>
      <c r="F117" s="249" t="str">
        <f>'3ª'!$E12</f>
        <v>MA</v>
      </c>
      <c r="G117" s="250">
        <f>'3ª'!$F12</f>
        <v>17784</v>
      </c>
      <c r="H117" s="430">
        <f>'3ª'!$G12</f>
        <v>0</v>
      </c>
      <c r="I117" s="431" t="str">
        <f>'3ª'!$H12</f>
        <v>5891392-0</v>
      </c>
      <c r="J117" s="430"/>
      <c r="K117" s="430">
        <f>'3ª'!$I12</f>
        <v>0</v>
      </c>
      <c r="L117" s="430" t="str">
        <f ca="1">'3ª'!$J12</f>
        <v>DISP.IDADE</v>
      </c>
      <c r="M117" s="430"/>
      <c r="N117" s="252">
        <f ca="1">'3ª'!$K12</f>
        <v>76</v>
      </c>
      <c r="O117" s="430"/>
      <c r="P117" s="253" t="s">
        <v>122</v>
      </c>
      <c r="Q117" s="542" t="s">
        <v>306</v>
      </c>
      <c r="R117" s="485" t="str">
        <f>'3ª'!L12</f>
        <v>Não</v>
      </c>
      <c r="S117" s="485" t="str">
        <f>'3ª'!M12</f>
        <v>Eliane</v>
      </c>
      <c r="T117" s="485" t="str">
        <f>'3ª'!N12</f>
        <v>-</v>
      </c>
      <c r="U117" s="485" t="str">
        <f>'3ª'!O12</f>
        <v>-</v>
      </c>
      <c r="V117" s="485" t="str">
        <f>'3ª'!P12</f>
        <v>-</v>
      </c>
      <c r="W117" s="485" t="str">
        <f>'3ª'!Q12</f>
        <v>-</v>
      </c>
      <c r="X117" s="485" t="str">
        <f>'3ª'!R12</f>
        <v>-</v>
      </c>
      <c r="Y117" s="485" t="str">
        <f>'3ª'!S12</f>
        <v>-</v>
      </c>
      <c r="Z117" s="486">
        <f>'3ª'!T12</f>
        <v>0</v>
      </c>
      <c r="AA117" s="486">
        <f>'3ª'!U12</f>
        <v>0</v>
      </c>
      <c r="AB117" s="507" t="s">
        <v>503</v>
      </c>
      <c r="AC117" s="507"/>
    </row>
    <row r="118" spans="1:29" ht="15.75" x14ac:dyDescent="0.25">
      <c r="A118" s="543" t="str">
        <f>RIGHT('[1]3ª'!$A$5:$D$5,12)</f>
        <v>3ª SÉRIE E.F</v>
      </c>
      <c r="B118" s="120">
        <v>7</v>
      </c>
      <c r="C118" s="248">
        <f>'3ª'!$B13</f>
        <v>18745</v>
      </c>
      <c r="D118" s="430" t="str">
        <f>'3ª'!$C13</f>
        <v>VERA LUCIA BATISTA</v>
      </c>
      <c r="E118" s="249" t="str">
        <f>'3ª'!$D13</f>
        <v>F</v>
      </c>
      <c r="F118" s="249" t="str">
        <f>'3ª'!$E13</f>
        <v>MA</v>
      </c>
      <c r="G118" s="250">
        <f>'3ª'!$F13</f>
        <v>20637</v>
      </c>
      <c r="H118" s="430">
        <f>'3ª'!$G13</f>
        <v>0</v>
      </c>
      <c r="I118" s="431" t="str">
        <f>'3ª'!$H13</f>
        <v>12637069-2</v>
      </c>
      <c r="J118" s="430"/>
      <c r="K118" s="430" t="str">
        <f>'3ª'!$I13</f>
        <v>TR 29/01</v>
      </c>
      <c r="L118" s="430" t="str">
        <f ca="1">'3ª'!$J13</f>
        <v>DISP.IDADE</v>
      </c>
      <c r="M118" s="430"/>
      <c r="N118" s="252">
        <f ca="1">'3ª'!$K13</f>
        <v>68</v>
      </c>
      <c r="O118" s="430"/>
      <c r="P118" s="253" t="s">
        <v>122</v>
      </c>
      <c r="Q118" s="542" t="s">
        <v>306</v>
      </c>
      <c r="R118" s="485" t="str">
        <f>'3ª'!L13</f>
        <v>Não</v>
      </c>
      <c r="S118" s="485" t="str">
        <f>'3ª'!M13</f>
        <v>Eliane</v>
      </c>
      <c r="T118" s="485" t="str">
        <f>'3ª'!N13</f>
        <v>-</v>
      </c>
      <c r="U118" s="485" t="str">
        <f>'3ª'!O13</f>
        <v>-</v>
      </c>
      <c r="V118" s="485" t="str">
        <f>'3ª'!P13</f>
        <v>-</v>
      </c>
      <c r="W118" s="485" t="str">
        <f>'3ª'!Q13</f>
        <v>-</v>
      </c>
      <c r="X118" s="485" t="str">
        <f>'3ª'!R13</f>
        <v>-</v>
      </c>
      <c r="Y118" s="485" t="str">
        <f>'3ª'!S13</f>
        <v>-</v>
      </c>
      <c r="Z118" s="486">
        <f>'3ª'!T13</f>
        <v>0</v>
      </c>
      <c r="AA118" s="486">
        <f>'3ª'!U13</f>
        <v>0</v>
      </c>
      <c r="AB118" s="507" t="s">
        <v>503</v>
      </c>
      <c r="AC118" s="507"/>
    </row>
    <row r="119" spans="1:29" ht="15.75" x14ac:dyDescent="0.25">
      <c r="A119" s="543" t="str">
        <f>RIGHT('[1]3ª'!$A$5:$D$5,12)</f>
        <v>3ª SÉRIE E.F</v>
      </c>
      <c r="B119" s="120">
        <v>8</v>
      </c>
      <c r="C119" s="248">
        <f>'3ª'!$B14</f>
        <v>0</v>
      </c>
      <c r="D119" s="430">
        <f>'3ª'!$C14</f>
        <v>0</v>
      </c>
      <c r="E119" s="249">
        <f>'3ª'!$D14</f>
        <v>0</v>
      </c>
      <c r="F119" s="249" t="str">
        <f>'3ª'!$E14</f>
        <v/>
      </c>
      <c r="G119" s="250">
        <f>'3ª'!$F14</f>
        <v>0</v>
      </c>
      <c r="H119" s="430">
        <f>'3ª'!$G14</f>
        <v>0</v>
      </c>
      <c r="I119" s="431">
        <f>'3ª'!$H14</f>
        <v>0</v>
      </c>
      <c r="J119" s="430"/>
      <c r="K119" s="430">
        <f>'3ª'!$I14</f>
        <v>0</v>
      </c>
      <c r="L119" s="430" t="str">
        <f ca="1">'3ª'!$J14</f>
        <v/>
      </c>
      <c r="M119" s="430"/>
      <c r="N119" s="252" t="str">
        <f ca="1">'3ª'!$K14</f>
        <v/>
      </c>
      <c r="O119" s="430"/>
      <c r="P119" s="253" t="s">
        <v>122</v>
      </c>
      <c r="Q119" s="542" t="s">
        <v>306</v>
      </c>
      <c r="R119" s="485" t="str">
        <f>'3ª'!L14</f>
        <v>Não</v>
      </c>
      <c r="S119" s="485" t="str">
        <f>'3ª'!M14</f>
        <v>Eliane</v>
      </c>
      <c r="T119" s="485" t="str">
        <f>'3ª'!N14</f>
        <v>-</v>
      </c>
      <c r="U119" s="485" t="str">
        <f>'3ª'!O14</f>
        <v>-</v>
      </c>
      <c r="V119" s="485" t="str">
        <f>'3ª'!P14</f>
        <v>-</v>
      </c>
      <c r="W119" s="485" t="str">
        <f>'3ª'!Q14</f>
        <v>-</v>
      </c>
      <c r="X119" s="485" t="str">
        <f>'3ª'!R14</f>
        <v>-</v>
      </c>
      <c r="Y119" s="485" t="str">
        <f>'3ª'!S14</f>
        <v>-</v>
      </c>
      <c r="Z119" s="486">
        <f>'3ª'!T14</f>
        <v>0</v>
      </c>
      <c r="AA119" s="486">
        <f>'3ª'!U14</f>
        <v>0</v>
      </c>
      <c r="AB119" s="507" t="s">
        <v>503</v>
      </c>
      <c r="AC119" s="507"/>
    </row>
    <row r="120" spans="1:29" ht="15.75" x14ac:dyDescent="0.25">
      <c r="A120" s="543" t="str">
        <f>RIGHT('[1]3ª'!$A$5:$D$5,12)</f>
        <v>3ª SÉRIE E.F</v>
      </c>
      <c r="B120" s="120">
        <v>9</v>
      </c>
      <c r="C120" s="248">
        <f>'3ª'!$B15</f>
        <v>0</v>
      </c>
      <c r="D120" s="430">
        <f>'3ª'!$C15</f>
        <v>0</v>
      </c>
      <c r="E120" s="249">
        <f>'3ª'!$D15</f>
        <v>0</v>
      </c>
      <c r="F120" s="249" t="str">
        <f>'3ª'!$E15</f>
        <v/>
      </c>
      <c r="G120" s="250">
        <f>'3ª'!$F15</f>
        <v>0</v>
      </c>
      <c r="H120" s="430">
        <f>'3ª'!$G15</f>
        <v>0</v>
      </c>
      <c r="I120" s="431">
        <f>'3ª'!$H15</f>
        <v>0</v>
      </c>
      <c r="J120" s="430"/>
      <c r="K120" s="430">
        <f>'3ª'!$I15</f>
        <v>0</v>
      </c>
      <c r="L120" s="430" t="str">
        <f ca="1">'3ª'!$J15</f>
        <v/>
      </c>
      <c r="M120" s="430"/>
      <c r="N120" s="252" t="str">
        <f ca="1">'3ª'!$K15</f>
        <v/>
      </c>
      <c r="O120" s="430"/>
      <c r="P120" s="253" t="s">
        <v>122</v>
      </c>
      <c r="Q120" s="542" t="s">
        <v>306</v>
      </c>
      <c r="R120" s="485" t="str">
        <f>'3ª'!L15</f>
        <v>Não</v>
      </c>
      <c r="S120" s="485" t="str">
        <f>'3ª'!M15</f>
        <v>Eliane</v>
      </c>
      <c r="T120" s="485" t="str">
        <f>'3ª'!N15</f>
        <v>-</v>
      </c>
      <c r="U120" s="485" t="str">
        <f>'3ª'!O15</f>
        <v>-</v>
      </c>
      <c r="V120" s="485" t="str">
        <f>'3ª'!P15</f>
        <v>-</v>
      </c>
      <c r="W120" s="485" t="str">
        <f>'3ª'!Q15</f>
        <v>-</v>
      </c>
      <c r="X120" s="485" t="str">
        <f>'3ª'!R15</f>
        <v>-</v>
      </c>
      <c r="Y120" s="485" t="str">
        <f>'3ª'!S15</f>
        <v>-</v>
      </c>
      <c r="Z120" s="486">
        <f>'3ª'!T15</f>
        <v>0</v>
      </c>
      <c r="AA120" s="486">
        <f>'3ª'!U15</f>
        <v>0</v>
      </c>
      <c r="AB120" s="507" t="s">
        <v>503</v>
      </c>
      <c r="AC120" s="507"/>
    </row>
    <row r="121" spans="1:29" ht="15.75" x14ac:dyDescent="0.25">
      <c r="A121" s="543" t="str">
        <f>RIGHT('[1]3ª'!$A$5:$D$5,12)</f>
        <v>3ª SÉRIE E.F</v>
      </c>
      <c r="B121" s="120">
        <v>10</v>
      </c>
      <c r="C121" s="248">
        <f>'3ª'!$B16</f>
        <v>0</v>
      </c>
      <c r="D121" s="430">
        <f>'3ª'!$C16</f>
        <v>0</v>
      </c>
      <c r="E121" s="249">
        <f>'3ª'!$D16</f>
        <v>0</v>
      </c>
      <c r="F121" s="249" t="str">
        <f>'3ª'!$E16</f>
        <v/>
      </c>
      <c r="G121" s="250">
        <f>'3ª'!$F16</f>
        <v>0</v>
      </c>
      <c r="H121" s="430">
        <f>'3ª'!$G16</f>
        <v>0</v>
      </c>
      <c r="I121" s="431">
        <f>'3ª'!$H16</f>
        <v>0</v>
      </c>
      <c r="J121" s="430"/>
      <c r="K121" s="430">
        <f>'3ª'!$I16</f>
        <v>0</v>
      </c>
      <c r="L121" s="430" t="str">
        <f ca="1">'3ª'!$J16</f>
        <v/>
      </c>
      <c r="M121" s="430"/>
      <c r="N121" s="252" t="str">
        <f ca="1">'3ª'!$K16</f>
        <v/>
      </c>
      <c r="O121" s="430"/>
      <c r="P121" s="253" t="s">
        <v>122</v>
      </c>
      <c r="Q121" s="542" t="s">
        <v>306</v>
      </c>
      <c r="R121" s="485" t="str">
        <f>'3ª'!L16</f>
        <v>Não</v>
      </c>
      <c r="S121" s="485" t="str">
        <f>'3ª'!M16</f>
        <v>Eliane</v>
      </c>
      <c r="T121" s="485" t="str">
        <f>'3ª'!N16</f>
        <v>-</v>
      </c>
      <c r="U121" s="485" t="str">
        <f>'3ª'!O16</f>
        <v>-</v>
      </c>
      <c r="V121" s="485" t="str">
        <f>'3ª'!P16</f>
        <v>-</v>
      </c>
      <c r="W121" s="485" t="str">
        <f>'3ª'!Q16</f>
        <v>-</v>
      </c>
      <c r="X121" s="485" t="str">
        <f>'3ª'!R16</f>
        <v>-</v>
      </c>
      <c r="Y121" s="485" t="str">
        <f>'3ª'!S16</f>
        <v>-</v>
      </c>
      <c r="Z121" s="486">
        <f>'3ª'!T16</f>
        <v>0</v>
      </c>
      <c r="AA121" s="486">
        <f>'3ª'!U16</f>
        <v>0</v>
      </c>
      <c r="AB121" s="507" t="s">
        <v>503</v>
      </c>
      <c r="AC121" s="507"/>
    </row>
    <row r="122" spans="1:29" ht="15.75" x14ac:dyDescent="0.25">
      <c r="A122" s="543" t="str">
        <f>RIGHT('[1]3ª'!$A$5:$D$5,12)</f>
        <v>3ª SÉRIE E.F</v>
      </c>
      <c r="B122" s="120">
        <v>11</v>
      </c>
      <c r="C122" s="248">
        <f>'3ª'!$B17</f>
        <v>0</v>
      </c>
      <c r="D122" s="430">
        <f>'3ª'!$C17</f>
        <v>0</v>
      </c>
      <c r="E122" s="249">
        <f>'3ª'!$D17</f>
        <v>0</v>
      </c>
      <c r="F122" s="249" t="str">
        <f>'3ª'!$E17</f>
        <v/>
      </c>
      <c r="G122" s="250">
        <f>'3ª'!$F17</f>
        <v>0</v>
      </c>
      <c r="H122" s="430">
        <f>'3ª'!$G17</f>
        <v>0</v>
      </c>
      <c r="I122" s="431">
        <f>'3ª'!$H17</f>
        <v>0</v>
      </c>
      <c r="J122" s="430"/>
      <c r="K122" s="430">
        <f>'3ª'!$I17</f>
        <v>0</v>
      </c>
      <c r="L122" s="430" t="str">
        <f ca="1">'3ª'!$J17</f>
        <v/>
      </c>
      <c r="M122" s="430"/>
      <c r="N122" s="252" t="str">
        <f ca="1">'3ª'!$K17</f>
        <v/>
      </c>
      <c r="O122" s="430"/>
      <c r="P122" s="253" t="s">
        <v>122</v>
      </c>
      <c r="Q122" s="542" t="s">
        <v>306</v>
      </c>
      <c r="R122" s="485" t="str">
        <f>'3ª'!L17</f>
        <v>Não</v>
      </c>
      <c r="S122" s="485" t="str">
        <f>'3ª'!M17</f>
        <v>Eliane</v>
      </c>
      <c r="T122" s="485" t="str">
        <f>'3ª'!N17</f>
        <v>-</v>
      </c>
      <c r="U122" s="485" t="str">
        <f>'3ª'!O17</f>
        <v>-</v>
      </c>
      <c r="V122" s="485" t="str">
        <f>'3ª'!P17</f>
        <v>-</v>
      </c>
      <c r="W122" s="485" t="str">
        <f>'3ª'!Q17</f>
        <v>-</v>
      </c>
      <c r="X122" s="485" t="str">
        <f>'3ª'!R17</f>
        <v>-</v>
      </c>
      <c r="Y122" s="485" t="str">
        <f>'3ª'!S17</f>
        <v>-</v>
      </c>
      <c r="Z122" s="486">
        <f>'3ª'!T17</f>
        <v>0</v>
      </c>
      <c r="AA122" s="486">
        <f>'3ª'!U17</f>
        <v>0</v>
      </c>
      <c r="AB122" s="507" t="s">
        <v>503</v>
      </c>
      <c r="AC122" s="507"/>
    </row>
    <row r="123" spans="1:29" ht="15.75" x14ac:dyDescent="0.25">
      <c r="A123" s="543" t="str">
        <f>RIGHT('[1]3ª'!$A$5:$D$5,12)</f>
        <v>3ª SÉRIE E.F</v>
      </c>
      <c r="B123" s="120">
        <v>12</v>
      </c>
      <c r="C123" s="248">
        <f>'3ª'!$B18</f>
        <v>0</v>
      </c>
      <c r="D123" s="430">
        <f>'3ª'!$C18</f>
        <v>0</v>
      </c>
      <c r="E123" s="249">
        <f>'3ª'!$D18</f>
        <v>0</v>
      </c>
      <c r="F123" s="249" t="str">
        <f>'3ª'!$E18</f>
        <v/>
      </c>
      <c r="G123" s="250">
        <f>'3ª'!$F18</f>
        <v>0</v>
      </c>
      <c r="H123" s="430">
        <f>'3ª'!$G18</f>
        <v>0</v>
      </c>
      <c r="I123" s="431">
        <f>'3ª'!$H18</f>
        <v>0</v>
      </c>
      <c r="J123" s="430"/>
      <c r="K123" s="430">
        <f>'3ª'!$I18</f>
        <v>0</v>
      </c>
      <c r="L123" s="430" t="str">
        <f ca="1">'3ª'!$J18</f>
        <v/>
      </c>
      <c r="M123" s="430"/>
      <c r="N123" s="252" t="str">
        <f ca="1">'3ª'!$K18</f>
        <v/>
      </c>
      <c r="O123" s="430"/>
      <c r="P123" s="253" t="s">
        <v>122</v>
      </c>
      <c r="Q123" s="542" t="s">
        <v>306</v>
      </c>
      <c r="R123" s="485" t="str">
        <f>'3ª'!L18</f>
        <v>Não</v>
      </c>
      <c r="S123" s="485" t="str">
        <f>'3ª'!M18</f>
        <v>Eliane</v>
      </c>
      <c r="T123" s="485" t="str">
        <f>'3ª'!N18</f>
        <v>-</v>
      </c>
      <c r="U123" s="485" t="str">
        <f>'3ª'!O18</f>
        <v>-</v>
      </c>
      <c r="V123" s="485" t="str">
        <f>'3ª'!P18</f>
        <v>-</v>
      </c>
      <c r="W123" s="485" t="str">
        <f>'3ª'!Q18</f>
        <v>-</v>
      </c>
      <c r="X123" s="485" t="str">
        <f>'3ª'!R18</f>
        <v>-</v>
      </c>
      <c r="Y123" s="485" t="str">
        <f>'3ª'!S18</f>
        <v>-</v>
      </c>
      <c r="Z123" s="486">
        <f>'3ª'!T18</f>
        <v>0</v>
      </c>
      <c r="AA123" s="486">
        <f>'3ª'!U18</f>
        <v>0</v>
      </c>
      <c r="AB123" s="507" t="s">
        <v>503</v>
      </c>
      <c r="AC123" s="507"/>
    </row>
    <row r="124" spans="1:29" ht="15.75" x14ac:dyDescent="0.25">
      <c r="A124" s="543" t="str">
        <f>RIGHT('[1]3ª'!$A$5:$D$5,12)</f>
        <v>3ª SÉRIE E.F</v>
      </c>
      <c r="B124" s="120">
        <v>13</v>
      </c>
      <c r="C124" s="248">
        <f>'3ª'!$B19</f>
        <v>0</v>
      </c>
      <c r="D124" s="430">
        <f>'3ª'!$C19</f>
        <v>0</v>
      </c>
      <c r="E124" s="249">
        <f>'3ª'!$D19</f>
        <v>0</v>
      </c>
      <c r="F124" s="249" t="str">
        <f>'3ª'!$E19</f>
        <v/>
      </c>
      <c r="G124" s="250">
        <f>'3ª'!$F19</f>
        <v>0</v>
      </c>
      <c r="H124" s="430">
        <f>'3ª'!$G19</f>
        <v>0</v>
      </c>
      <c r="I124" s="431">
        <f>'3ª'!$H19</f>
        <v>0</v>
      </c>
      <c r="J124" s="430"/>
      <c r="K124" s="430">
        <f>'3ª'!$I19</f>
        <v>0</v>
      </c>
      <c r="L124" s="430" t="str">
        <f ca="1">'3ª'!$J19</f>
        <v/>
      </c>
      <c r="M124" s="430"/>
      <c r="N124" s="252" t="str">
        <f ca="1">'3ª'!$K19</f>
        <v/>
      </c>
      <c r="O124" s="430"/>
      <c r="P124" s="253" t="s">
        <v>122</v>
      </c>
      <c r="Q124" s="542" t="s">
        <v>306</v>
      </c>
      <c r="R124" s="485" t="str">
        <f>'3ª'!L19</f>
        <v>Não</v>
      </c>
      <c r="S124" s="485" t="str">
        <f>'3ª'!M19</f>
        <v>Eliane</v>
      </c>
      <c r="T124" s="485" t="str">
        <f>'3ª'!N19</f>
        <v>-</v>
      </c>
      <c r="U124" s="485" t="str">
        <f>'3ª'!O19</f>
        <v>-</v>
      </c>
      <c r="V124" s="485" t="str">
        <f>'3ª'!P19</f>
        <v>-</v>
      </c>
      <c r="W124" s="485" t="str">
        <f>'3ª'!Q19</f>
        <v>-</v>
      </c>
      <c r="X124" s="485" t="str">
        <f>'3ª'!R19</f>
        <v>-</v>
      </c>
      <c r="Y124" s="485" t="str">
        <f>'3ª'!S19</f>
        <v>-</v>
      </c>
      <c r="Z124" s="486">
        <f>'3ª'!T19</f>
        <v>0</v>
      </c>
      <c r="AA124" s="486">
        <f>'3ª'!U19</f>
        <v>0</v>
      </c>
      <c r="AB124" s="507" t="s">
        <v>503</v>
      </c>
      <c r="AC124" s="507"/>
    </row>
    <row r="125" spans="1:29" ht="15.75" x14ac:dyDescent="0.25">
      <c r="A125" s="543" t="str">
        <f>RIGHT('[1]3ª'!$A$5:$D$5,12)</f>
        <v>3ª SÉRIE E.F</v>
      </c>
      <c r="B125" s="120">
        <v>14</v>
      </c>
      <c r="C125" s="248">
        <f>'3ª'!$B20</f>
        <v>0</v>
      </c>
      <c r="D125" s="430">
        <f>'3ª'!$C20</f>
        <v>0</v>
      </c>
      <c r="E125" s="249">
        <f>'3ª'!$D20</f>
        <v>0</v>
      </c>
      <c r="F125" s="249" t="str">
        <f>'3ª'!$E20</f>
        <v/>
      </c>
      <c r="G125" s="250">
        <f>'3ª'!$F20</f>
        <v>0</v>
      </c>
      <c r="H125" s="430">
        <f>'3ª'!$G20</f>
        <v>0</v>
      </c>
      <c r="I125" s="431">
        <f>'3ª'!$H20</f>
        <v>0</v>
      </c>
      <c r="J125" s="430"/>
      <c r="K125" s="430">
        <f>'3ª'!$I20</f>
        <v>0</v>
      </c>
      <c r="L125" s="430" t="str">
        <f ca="1">'3ª'!$J20</f>
        <v/>
      </c>
      <c r="M125" s="430"/>
      <c r="N125" s="252" t="str">
        <f ca="1">'3ª'!$K20</f>
        <v/>
      </c>
      <c r="O125" s="430"/>
      <c r="P125" s="253" t="s">
        <v>122</v>
      </c>
      <c r="Q125" s="542" t="s">
        <v>306</v>
      </c>
      <c r="R125" s="485" t="str">
        <f>'3ª'!L20</f>
        <v>Não</v>
      </c>
      <c r="S125" s="485" t="str">
        <f>'3ª'!M20</f>
        <v>Eliane</v>
      </c>
      <c r="T125" s="485" t="str">
        <f>'3ª'!N20</f>
        <v>-</v>
      </c>
      <c r="U125" s="485" t="str">
        <f>'3ª'!O20</f>
        <v>-</v>
      </c>
      <c r="V125" s="485" t="str">
        <f>'3ª'!P20</f>
        <v>-</v>
      </c>
      <c r="W125" s="485" t="str">
        <f>'3ª'!Q20</f>
        <v>-</v>
      </c>
      <c r="X125" s="485" t="str">
        <f>'3ª'!R20</f>
        <v>-</v>
      </c>
      <c r="Y125" s="485" t="str">
        <f>'3ª'!S20</f>
        <v>-</v>
      </c>
      <c r="Z125" s="486">
        <f>'3ª'!T20</f>
        <v>0</v>
      </c>
      <c r="AA125" s="486">
        <f>'3ª'!U20</f>
        <v>0</v>
      </c>
      <c r="AB125" s="507" t="s">
        <v>503</v>
      </c>
      <c r="AC125" s="507"/>
    </row>
    <row r="126" spans="1:29" ht="15.75" x14ac:dyDescent="0.25">
      <c r="A126" s="543" t="str">
        <f>RIGHT('[1]3ª'!$A$5:$D$5,12)</f>
        <v>3ª SÉRIE E.F</v>
      </c>
      <c r="B126" s="120">
        <v>15</v>
      </c>
      <c r="C126" s="248">
        <f>'3ª'!$B21</f>
        <v>0</v>
      </c>
      <c r="D126" s="430">
        <f>'3ª'!$C21</f>
        <v>0</v>
      </c>
      <c r="E126" s="249">
        <f>'3ª'!$D21</f>
        <v>0</v>
      </c>
      <c r="F126" s="249" t="str">
        <f>'3ª'!$E21</f>
        <v/>
      </c>
      <c r="G126" s="250">
        <f>'3ª'!$F21</f>
        <v>0</v>
      </c>
      <c r="H126" s="430">
        <f>'3ª'!$G21</f>
        <v>0</v>
      </c>
      <c r="I126" s="431">
        <f>'3ª'!$H21</f>
        <v>0</v>
      </c>
      <c r="J126" s="430"/>
      <c r="K126" s="430">
        <f>'3ª'!$I21</f>
        <v>0</v>
      </c>
      <c r="L126" s="430" t="str">
        <f ca="1">'3ª'!$J21</f>
        <v/>
      </c>
      <c r="M126" s="430"/>
      <c r="N126" s="252" t="str">
        <f ca="1">'3ª'!$K21</f>
        <v/>
      </c>
      <c r="O126" s="430"/>
      <c r="P126" s="253" t="s">
        <v>122</v>
      </c>
      <c r="Q126" s="542" t="s">
        <v>306</v>
      </c>
      <c r="R126" s="485" t="str">
        <f>'3ª'!L21</f>
        <v>Não</v>
      </c>
      <c r="S126" s="485" t="str">
        <f>'3ª'!M21</f>
        <v>Eliane</v>
      </c>
      <c r="T126" s="485" t="str">
        <f>'3ª'!N21</f>
        <v>-</v>
      </c>
      <c r="U126" s="485" t="str">
        <f>'3ª'!O21</f>
        <v>-</v>
      </c>
      <c r="V126" s="485" t="str">
        <f>'3ª'!P21</f>
        <v>-</v>
      </c>
      <c r="W126" s="485" t="str">
        <f>'3ª'!Q21</f>
        <v>-</v>
      </c>
      <c r="X126" s="485" t="str">
        <f>'3ª'!R21</f>
        <v>-</v>
      </c>
      <c r="Y126" s="485" t="str">
        <f>'3ª'!S21</f>
        <v>-</v>
      </c>
      <c r="Z126" s="486">
        <f>'3ª'!T21</f>
        <v>0</v>
      </c>
      <c r="AA126" s="486">
        <f>'3ª'!U21</f>
        <v>0</v>
      </c>
      <c r="AB126" s="507" t="s">
        <v>503</v>
      </c>
      <c r="AC126" s="507"/>
    </row>
    <row r="127" spans="1:29" ht="15.75" x14ac:dyDescent="0.25">
      <c r="A127" s="543" t="str">
        <f>RIGHT('[1]3ª'!$A$5:$D$5,12)</f>
        <v>3ª SÉRIE E.F</v>
      </c>
      <c r="B127" s="120">
        <v>16</v>
      </c>
      <c r="C127" s="248">
        <f>'3ª'!$B22</f>
        <v>0</v>
      </c>
      <c r="D127" s="430">
        <f>'3ª'!$C22</f>
        <v>0</v>
      </c>
      <c r="E127" s="249">
        <f>'3ª'!$D22</f>
        <v>0</v>
      </c>
      <c r="F127" s="249" t="str">
        <f>'3ª'!$E22</f>
        <v/>
      </c>
      <c r="G127" s="250">
        <f>'3ª'!$F22</f>
        <v>0</v>
      </c>
      <c r="H127" s="430">
        <f>'3ª'!$G22</f>
        <v>0</v>
      </c>
      <c r="I127" s="431">
        <f>'3ª'!$H22</f>
        <v>0</v>
      </c>
      <c r="J127" s="430"/>
      <c r="K127" s="430">
        <f>'3ª'!$I22</f>
        <v>0</v>
      </c>
      <c r="L127" s="430" t="str">
        <f ca="1">'3ª'!$J22</f>
        <v/>
      </c>
      <c r="M127" s="430"/>
      <c r="N127" s="252" t="str">
        <f ca="1">'3ª'!$K22</f>
        <v/>
      </c>
      <c r="O127" s="430"/>
      <c r="P127" s="253" t="s">
        <v>122</v>
      </c>
      <c r="Q127" s="542" t="s">
        <v>306</v>
      </c>
      <c r="R127" s="485" t="str">
        <f>'3ª'!L22</f>
        <v>Não</v>
      </c>
      <c r="S127" s="485" t="str">
        <f>'3ª'!M22</f>
        <v>Eliane</v>
      </c>
      <c r="T127" s="485" t="str">
        <f>'3ª'!N22</f>
        <v>-</v>
      </c>
      <c r="U127" s="485" t="str">
        <f>'3ª'!O22</f>
        <v>-</v>
      </c>
      <c r="V127" s="485" t="str">
        <f>'3ª'!P22</f>
        <v>-</v>
      </c>
      <c r="W127" s="485" t="str">
        <f>'3ª'!Q22</f>
        <v>-</v>
      </c>
      <c r="X127" s="485" t="str">
        <f>'3ª'!R22</f>
        <v>-</v>
      </c>
      <c r="Y127" s="485" t="str">
        <f>'3ª'!S22</f>
        <v>-</v>
      </c>
      <c r="Z127" s="486">
        <f>'3ª'!T22</f>
        <v>0</v>
      </c>
      <c r="AA127" s="486">
        <f>'3ª'!U22</f>
        <v>0</v>
      </c>
      <c r="AB127" s="507" t="s">
        <v>503</v>
      </c>
      <c r="AC127" s="507"/>
    </row>
    <row r="128" spans="1:29" ht="15.75" x14ac:dyDescent="0.25">
      <c r="A128" s="543" t="str">
        <f>RIGHT('[1]3ª'!$A$5:$D$5,12)</f>
        <v>3ª SÉRIE E.F</v>
      </c>
      <c r="B128" s="120">
        <v>17</v>
      </c>
      <c r="C128" s="248">
        <f>'3ª'!$B23</f>
        <v>0</v>
      </c>
      <c r="D128" s="430">
        <f>'3ª'!$C23</f>
        <v>0</v>
      </c>
      <c r="E128" s="249">
        <f>'3ª'!$D23</f>
        <v>0</v>
      </c>
      <c r="F128" s="249" t="str">
        <f>'3ª'!$E23</f>
        <v/>
      </c>
      <c r="G128" s="250">
        <f>'3ª'!$F23</f>
        <v>0</v>
      </c>
      <c r="H128" s="430">
        <f>'3ª'!$G23</f>
        <v>0</v>
      </c>
      <c r="I128" s="431">
        <f>'3ª'!$H23</f>
        <v>0</v>
      </c>
      <c r="J128" s="430"/>
      <c r="K128" s="430">
        <f>'3ª'!$I23</f>
        <v>0</v>
      </c>
      <c r="L128" s="430" t="str">
        <f ca="1">'3ª'!$J23</f>
        <v/>
      </c>
      <c r="M128" s="430"/>
      <c r="N128" s="252" t="str">
        <f ca="1">'3ª'!$K23</f>
        <v/>
      </c>
      <c r="O128" s="430"/>
      <c r="P128" s="253" t="s">
        <v>122</v>
      </c>
      <c r="Q128" s="542" t="s">
        <v>306</v>
      </c>
      <c r="R128" s="485" t="str">
        <f>'3ª'!L23</f>
        <v>Não</v>
      </c>
      <c r="S128" s="485" t="str">
        <f>'3ª'!M23</f>
        <v>Eliane</v>
      </c>
      <c r="T128" s="485" t="str">
        <f>'3ª'!N23</f>
        <v>-</v>
      </c>
      <c r="U128" s="485" t="str">
        <f>'3ª'!O23</f>
        <v>-</v>
      </c>
      <c r="V128" s="485" t="str">
        <f>'3ª'!P23</f>
        <v>-</v>
      </c>
      <c r="W128" s="485" t="str">
        <f>'3ª'!Q23</f>
        <v>-</v>
      </c>
      <c r="X128" s="485" t="str">
        <f>'3ª'!R23</f>
        <v>-</v>
      </c>
      <c r="Y128" s="485" t="str">
        <f>'3ª'!S23</f>
        <v>-</v>
      </c>
      <c r="Z128" s="486">
        <f>'3ª'!T23</f>
        <v>0</v>
      </c>
      <c r="AA128" s="486">
        <f>'3ª'!U23</f>
        <v>0</v>
      </c>
      <c r="AB128" s="507" t="s">
        <v>503</v>
      </c>
      <c r="AC128" s="507"/>
    </row>
    <row r="129" spans="1:29" ht="15.75" x14ac:dyDescent="0.25">
      <c r="A129" s="543" t="str">
        <f>RIGHT('[1]3ª'!$A$5:$D$5,12)</f>
        <v>3ª SÉRIE E.F</v>
      </c>
      <c r="B129" s="120">
        <v>18</v>
      </c>
      <c r="C129" s="248">
        <f>'3ª'!$B24</f>
        <v>0</v>
      </c>
      <c r="D129" s="430">
        <f>'3ª'!$C24</f>
        <v>0</v>
      </c>
      <c r="E129" s="249">
        <f>'3ª'!$D24</f>
        <v>0</v>
      </c>
      <c r="F129" s="249" t="str">
        <f>'3ª'!$E24</f>
        <v/>
      </c>
      <c r="G129" s="250">
        <f>'3ª'!$F24</f>
        <v>0</v>
      </c>
      <c r="H129" s="430">
        <f>'3ª'!$G24</f>
        <v>0</v>
      </c>
      <c r="I129" s="431">
        <f>'3ª'!$H24</f>
        <v>0</v>
      </c>
      <c r="J129" s="430"/>
      <c r="K129" s="430">
        <f>'3ª'!$I24</f>
        <v>0</v>
      </c>
      <c r="L129" s="430" t="str">
        <f ca="1">'3ª'!$J24</f>
        <v/>
      </c>
      <c r="M129" s="430"/>
      <c r="N129" s="252" t="str">
        <f ca="1">'3ª'!$K24</f>
        <v/>
      </c>
      <c r="O129" s="430"/>
      <c r="P129" s="253" t="s">
        <v>122</v>
      </c>
      <c r="Q129" s="542" t="s">
        <v>306</v>
      </c>
      <c r="R129" s="485" t="str">
        <f>'3ª'!L24</f>
        <v>Não</v>
      </c>
      <c r="S129" s="485" t="str">
        <f>'3ª'!M24</f>
        <v>Eliane</v>
      </c>
      <c r="T129" s="485" t="str">
        <f>'3ª'!N24</f>
        <v>-</v>
      </c>
      <c r="U129" s="485" t="str">
        <f>'3ª'!O24</f>
        <v>-</v>
      </c>
      <c r="V129" s="485" t="str">
        <f>'3ª'!P24</f>
        <v>-</v>
      </c>
      <c r="W129" s="485" t="str">
        <f>'3ª'!Q24</f>
        <v>-</v>
      </c>
      <c r="X129" s="485" t="str">
        <f>'3ª'!R24</f>
        <v>-</v>
      </c>
      <c r="Y129" s="485" t="str">
        <f>'3ª'!S24</f>
        <v>-</v>
      </c>
      <c r="Z129" s="486">
        <f>'3ª'!T24</f>
        <v>0</v>
      </c>
      <c r="AA129" s="486">
        <f>'3ª'!U24</f>
        <v>0</v>
      </c>
      <c r="AB129" s="507" t="s">
        <v>503</v>
      </c>
      <c r="AC129" s="507"/>
    </row>
    <row r="130" spans="1:29" ht="15.75" x14ac:dyDescent="0.25">
      <c r="A130" s="543" t="str">
        <f>RIGHT('[1]3ª'!$A$5:$D$5,12)</f>
        <v>3ª SÉRIE E.F</v>
      </c>
      <c r="B130" s="120">
        <v>19</v>
      </c>
      <c r="C130" s="248">
        <f>'3ª'!$B25</f>
        <v>0</v>
      </c>
      <c r="D130" s="430">
        <f>'3ª'!$C25</f>
        <v>0</v>
      </c>
      <c r="E130" s="249">
        <f>'3ª'!$D25</f>
        <v>0</v>
      </c>
      <c r="F130" s="249" t="str">
        <f>'3ª'!$E25</f>
        <v/>
      </c>
      <c r="G130" s="250">
        <f>'3ª'!$F25</f>
        <v>0</v>
      </c>
      <c r="H130" s="430">
        <f>'3ª'!$G25</f>
        <v>0</v>
      </c>
      <c r="I130" s="431">
        <f>'3ª'!$H25</f>
        <v>0</v>
      </c>
      <c r="J130" s="430"/>
      <c r="K130" s="430">
        <f>'3ª'!$I25</f>
        <v>0</v>
      </c>
      <c r="L130" s="430" t="str">
        <f ca="1">'3ª'!$J25</f>
        <v/>
      </c>
      <c r="M130" s="430"/>
      <c r="N130" s="252" t="str">
        <f ca="1">'3ª'!$K25</f>
        <v/>
      </c>
      <c r="O130" s="430"/>
      <c r="P130" s="253" t="s">
        <v>122</v>
      </c>
      <c r="Q130" s="542" t="s">
        <v>306</v>
      </c>
      <c r="R130" s="485">
        <f>'3ª'!L25</f>
        <v>0</v>
      </c>
      <c r="S130" s="485">
        <f>'3ª'!M25</f>
        <v>0</v>
      </c>
      <c r="T130" s="485">
        <f>'3ª'!N25</f>
        <v>0</v>
      </c>
      <c r="U130" s="485">
        <f>'3ª'!O25</f>
        <v>0</v>
      </c>
      <c r="V130" s="485">
        <f>'3ª'!P25</f>
        <v>0</v>
      </c>
      <c r="W130" s="485">
        <f>'3ª'!Q25</f>
        <v>0</v>
      </c>
      <c r="X130" s="485">
        <f>'3ª'!R25</f>
        <v>0</v>
      </c>
      <c r="Y130" s="485">
        <f>'3ª'!S25</f>
        <v>0</v>
      </c>
      <c r="Z130" s="486">
        <f>'3ª'!T25</f>
        <v>0</v>
      </c>
      <c r="AA130" s="486">
        <f>'3ª'!U25</f>
        <v>0</v>
      </c>
      <c r="AB130" s="507" t="s">
        <v>503</v>
      </c>
      <c r="AC130" s="507"/>
    </row>
    <row r="131" spans="1:29" ht="15.75" x14ac:dyDescent="0.25">
      <c r="A131" s="543" t="str">
        <f>RIGHT('[1]3ª'!$A$5:$D$5,12)</f>
        <v>3ª SÉRIE E.F</v>
      </c>
      <c r="B131" s="120">
        <v>20</v>
      </c>
      <c r="C131" s="248">
        <f>'3ª'!$B26</f>
        <v>0</v>
      </c>
      <c r="D131" s="430">
        <f>'3ª'!$C26</f>
        <v>0</v>
      </c>
      <c r="E131" s="249">
        <f>'3ª'!$D26</f>
        <v>0</v>
      </c>
      <c r="F131" s="249" t="str">
        <f>'3ª'!$E26</f>
        <v/>
      </c>
      <c r="G131" s="250">
        <f>'3ª'!$F26</f>
        <v>0</v>
      </c>
      <c r="H131" s="430">
        <f>'3ª'!$G26</f>
        <v>0</v>
      </c>
      <c r="I131" s="431">
        <f>'3ª'!$H26</f>
        <v>0</v>
      </c>
      <c r="J131" s="430"/>
      <c r="K131" s="430">
        <f>'3ª'!$I26</f>
        <v>0</v>
      </c>
      <c r="L131" s="430" t="str">
        <f ca="1">'3ª'!$J26</f>
        <v/>
      </c>
      <c r="M131" s="430"/>
      <c r="N131" s="252" t="str">
        <f ca="1">'3ª'!$K26</f>
        <v/>
      </c>
      <c r="O131" s="430"/>
      <c r="P131" s="253" t="s">
        <v>122</v>
      </c>
      <c r="Q131" s="542" t="s">
        <v>306</v>
      </c>
      <c r="R131" s="485">
        <f>'3ª'!L26</f>
        <v>0</v>
      </c>
      <c r="S131" s="485">
        <f>'3ª'!M26</f>
        <v>0</v>
      </c>
      <c r="T131" s="485">
        <f>'3ª'!N26</f>
        <v>0</v>
      </c>
      <c r="U131" s="485">
        <f>'3ª'!O26</f>
        <v>0</v>
      </c>
      <c r="V131" s="485">
        <f>'3ª'!P26</f>
        <v>0</v>
      </c>
      <c r="W131" s="485">
        <f>'3ª'!Q26</f>
        <v>0</v>
      </c>
      <c r="X131" s="485">
        <f>'3ª'!R26</f>
        <v>0</v>
      </c>
      <c r="Y131" s="485">
        <f>'3ª'!S26</f>
        <v>0</v>
      </c>
      <c r="Z131" s="486">
        <f>'3ª'!T26</f>
        <v>0</v>
      </c>
      <c r="AA131" s="486">
        <f>'3ª'!U26</f>
        <v>0</v>
      </c>
      <c r="AB131" s="507" t="s">
        <v>503</v>
      </c>
      <c r="AC131" s="507"/>
    </row>
    <row r="132" spans="1:29" ht="15.75" x14ac:dyDescent="0.25">
      <c r="A132" s="543" t="str">
        <f>RIGHT('[1]3ª'!$A$5:$D$5,12)</f>
        <v>3ª SÉRIE E.F</v>
      </c>
      <c r="B132" s="120">
        <v>21</v>
      </c>
      <c r="C132" s="248">
        <f>'3ª'!$B27</f>
        <v>0</v>
      </c>
      <c r="D132" s="430">
        <f>'3ª'!$C27</f>
        <v>0</v>
      </c>
      <c r="E132" s="249">
        <f>'3ª'!$D27</f>
        <v>0</v>
      </c>
      <c r="F132" s="249" t="str">
        <f>'3ª'!$E27</f>
        <v/>
      </c>
      <c r="G132" s="250">
        <f>'3ª'!$F27</f>
        <v>0</v>
      </c>
      <c r="H132" s="430">
        <f>'3ª'!$G27</f>
        <v>0</v>
      </c>
      <c r="I132" s="431">
        <f>'3ª'!$H27</f>
        <v>0</v>
      </c>
      <c r="J132" s="430"/>
      <c r="K132" s="430">
        <f>'3ª'!$I27</f>
        <v>0</v>
      </c>
      <c r="L132" s="430" t="str">
        <f ca="1">'3ª'!$J27</f>
        <v/>
      </c>
      <c r="M132" s="430"/>
      <c r="N132" s="252" t="str">
        <f ca="1">'3ª'!$K27</f>
        <v/>
      </c>
      <c r="O132" s="430"/>
      <c r="P132" s="253" t="s">
        <v>122</v>
      </c>
      <c r="Q132" s="542" t="s">
        <v>306</v>
      </c>
      <c r="R132" s="485">
        <f>'3ª'!L27</f>
        <v>0</v>
      </c>
      <c r="S132" s="485">
        <f>'3ª'!M27</f>
        <v>0</v>
      </c>
      <c r="T132" s="485">
        <f>'3ª'!N27</f>
        <v>0</v>
      </c>
      <c r="U132" s="485">
        <f>'3ª'!O27</f>
        <v>0</v>
      </c>
      <c r="V132" s="485">
        <f>'3ª'!P27</f>
        <v>0</v>
      </c>
      <c r="W132" s="485">
        <f>'3ª'!Q27</f>
        <v>0</v>
      </c>
      <c r="X132" s="485">
        <f>'3ª'!R27</f>
        <v>0</v>
      </c>
      <c r="Y132" s="485">
        <f>'3ª'!S27</f>
        <v>0</v>
      </c>
      <c r="Z132" s="486">
        <f>'3ª'!T27</f>
        <v>0</v>
      </c>
      <c r="AA132" s="486">
        <f>'3ª'!U27</f>
        <v>0</v>
      </c>
      <c r="AB132" s="507" t="s">
        <v>503</v>
      </c>
      <c r="AC132" s="507"/>
    </row>
    <row r="133" spans="1:29" ht="15.75" x14ac:dyDescent="0.25">
      <c r="A133" s="543" t="str">
        <f>RIGHT('[1]3ª'!$A$5:$D$5,12)</f>
        <v>3ª SÉRIE E.F</v>
      </c>
      <c r="B133" s="120">
        <v>22</v>
      </c>
      <c r="C133" s="248">
        <f>'3ª'!$B28</f>
        <v>0</v>
      </c>
      <c r="D133" s="430">
        <f>'3ª'!$C28</f>
        <v>0</v>
      </c>
      <c r="E133" s="249">
        <f>'3ª'!$D28</f>
        <v>0</v>
      </c>
      <c r="F133" s="249" t="str">
        <f>'3ª'!$E28</f>
        <v/>
      </c>
      <c r="G133" s="250">
        <f>'3ª'!$F28</f>
        <v>0</v>
      </c>
      <c r="H133" s="430">
        <f>'3ª'!$G28</f>
        <v>0</v>
      </c>
      <c r="I133" s="431">
        <f>'3ª'!$H28</f>
        <v>0</v>
      </c>
      <c r="J133" s="430"/>
      <c r="K133" s="430">
        <f>'3ª'!$I28</f>
        <v>0</v>
      </c>
      <c r="L133" s="430" t="str">
        <f ca="1">'3ª'!$J28</f>
        <v/>
      </c>
      <c r="M133" s="430"/>
      <c r="N133" s="252" t="str">
        <f ca="1">'3ª'!$K28</f>
        <v/>
      </c>
      <c r="O133" s="430"/>
      <c r="P133" s="253" t="s">
        <v>122</v>
      </c>
      <c r="Q133" s="542" t="s">
        <v>306</v>
      </c>
      <c r="R133" s="485">
        <f>'3ª'!L28</f>
        <v>0</v>
      </c>
      <c r="S133" s="485">
        <f>'3ª'!M28</f>
        <v>0</v>
      </c>
      <c r="T133" s="485">
        <f>'3ª'!N28</f>
        <v>0</v>
      </c>
      <c r="U133" s="485">
        <f>'3ª'!O28</f>
        <v>0</v>
      </c>
      <c r="V133" s="485">
        <f>'3ª'!P28</f>
        <v>0</v>
      </c>
      <c r="W133" s="485">
        <f>'3ª'!Q28</f>
        <v>0</v>
      </c>
      <c r="X133" s="485">
        <f>'3ª'!R28</f>
        <v>0</v>
      </c>
      <c r="Y133" s="485">
        <f>'3ª'!S28</f>
        <v>0</v>
      </c>
      <c r="Z133" s="486">
        <f>'3ª'!T28</f>
        <v>0</v>
      </c>
      <c r="AA133" s="486">
        <f>'3ª'!U28</f>
        <v>0</v>
      </c>
      <c r="AB133" s="507" t="s">
        <v>503</v>
      </c>
      <c r="AC133" s="507"/>
    </row>
    <row r="134" spans="1:29" ht="15.75" x14ac:dyDescent="0.25">
      <c r="A134" s="543" t="str">
        <f>RIGHT('[1]3ª'!$A$5:$D$5,12)</f>
        <v>3ª SÉRIE E.F</v>
      </c>
      <c r="B134" s="120">
        <v>23</v>
      </c>
      <c r="C134" s="248">
        <f>'3ª'!$B29</f>
        <v>0</v>
      </c>
      <c r="D134" s="430">
        <f>'3ª'!$C29</f>
        <v>0</v>
      </c>
      <c r="E134" s="249">
        <f>'3ª'!$D29</f>
        <v>0</v>
      </c>
      <c r="F134" s="249" t="str">
        <f>'3ª'!$E29</f>
        <v/>
      </c>
      <c r="G134" s="250">
        <f>'3ª'!$F29</f>
        <v>0</v>
      </c>
      <c r="H134" s="430">
        <f>'3ª'!$G29</f>
        <v>0</v>
      </c>
      <c r="I134" s="431">
        <f>'3ª'!$H29</f>
        <v>0</v>
      </c>
      <c r="J134" s="430"/>
      <c r="K134" s="430">
        <f>'3ª'!$I29</f>
        <v>0</v>
      </c>
      <c r="L134" s="430" t="str">
        <f ca="1">'3ª'!$J29</f>
        <v/>
      </c>
      <c r="M134" s="430"/>
      <c r="N134" s="252" t="str">
        <f ca="1">'3ª'!$K29</f>
        <v/>
      </c>
      <c r="O134" s="430"/>
      <c r="P134" s="253" t="s">
        <v>122</v>
      </c>
      <c r="Q134" s="542" t="s">
        <v>306</v>
      </c>
      <c r="R134" s="485">
        <f>'3ª'!L29</f>
        <v>0</v>
      </c>
      <c r="S134" s="485">
        <f>'3ª'!M29</f>
        <v>0</v>
      </c>
      <c r="T134" s="485">
        <f>'3ª'!N29</f>
        <v>0</v>
      </c>
      <c r="U134" s="485">
        <f>'3ª'!O29</f>
        <v>0</v>
      </c>
      <c r="V134" s="485">
        <f>'3ª'!P29</f>
        <v>0</v>
      </c>
      <c r="W134" s="485">
        <f>'3ª'!Q29</f>
        <v>0</v>
      </c>
      <c r="X134" s="485">
        <f>'3ª'!R29</f>
        <v>0</v>
      </c>
      <c r="Y134" s="485">
        <f>'3ª'!S29</f>
        <v>0</v>
      </c>
      <c r="Z134" s="486">
        <f>'3ª'!T29</f>
        <v>0</v>
      </c>
      <c r="AA134" s="486">
        <f>'3ª'!U29</f>
        <v>0</v>
      </c>
      <c r="AB134" s="507" t="s">
        <v>503</v>
      </c>
      <c r="AC134" s="507"/>
    </row>
    <row r="135" spans="1:29" ht="15.75" x14ac:dyDescent="0.25">
      <c r="A135" s="543" t="str">
        <f>RIGHT('[1]3ª'!$A$5:$D$5,12)</f>
        <v>3ª SÉRIE E.F</v>
      </c>
      <c r="B135" s="120">
        <v>24</v>
      </c>
      <c r="C135" s="248">
        <f>'3ª'!$B30</f>
        <v>0</v>
      </c>
      <c r="D135" s="430">
        <f>'3ª'!$C30</f>
        <v>0</v>
      </c>
      <c r="E135" s="249">
        <f>'3ª'!$D30</f>
        <v>0</v>
      </c>
      <c r="F135" s="249" t="str">
        <f>'3ª'!$E30</f>
        <v/>
      </c>
      <c r="G135" s="250">
        <f>'3ª'!$F30</f>
        <v>0</v>
      </c>
      <c r="H135" s="430">
        <f>'3ª'!$G30</f>
        <v>0</v>
      </c>
      <c r="I135" s="431">
        <f>'3ª'!$H30</f>
        <v>0</v>
      </c>
      <c r="J135" s="430"/>
      <c r="K135" s="430">
        <f>'3ª'!$I30</f>
        <v>0</v>
      </c>
      <c r="L135" s="430" t="str">
        <f ca="1">'3ª'!$J30</f>
        <v/>
      </c>
      <c r="M135" s="430"/>
      <c r="N135" s="252" t="str">
        <f ca="1">'3ª'!$K30</f>
        <v/>
      </c>
      <c r="O135" s="430"/>
      <c r="P135" s="253" t="s">
        <v>122</v>
      </c>
      <c r="Q135" s="542" t="s">
        <v>306</v>
      </c>
      <c r="R135" s="485">
        <f>'3ª'!L30</f>
        <v>0</v>
      </c>
      <c r="S135" s="485">
        <f>'3ª'!M30</f>
        <v>0</v>
      </c>
      <c r="T135" s="485">
        <f>'3ª'!N30</f>
        <v>0</v>
      </c>
      <c r="U135" s="485">
        <f>'3ª'!O30</f>
        <v>0</v>
      </c>
      <c r="V135" s="485">
        <f>'3ª'!P30</f>
        <v>0</v>
      </c>
      <c r="W135" s="485">
        <f>'3ª'!Q30</f>
        <v>0</v>
      </c>
      <c r="X135" s="485">
        <f>'3ª'!R30</f>
        <v>0</v>
      </c>
      <c r="Y135" s="485">
        <f>'3ª'!S30</f>
        <v>0</v>
      </c>
      <c r="Z135" s="486">
        <f>'3ª'!T30</f>
        <v>0</v>
      </c>
      <c r="AA135" s="486">
        <f>'3ª'!U30</f>
        <v>0</v>
      </c>
      <c r="AB135" s="507" t="s">
        <v>503</v>
      </c>
      <c r="AC135" s="507"/>
    </row>
    <row r="136" spans="1:29" ht="15.75" x14ac:dyDescent="0.25">
      <c r="A136" s="543" t="str">
        <f>RIGHT('[1]3ª'!$A$5:$D$5,12)</f>
        <v>3ª SÉRIE E.F</v>
      </c>
      <c r="B136" s="120">
        <v>25</v>
      </c>
      <c r="C136" s="248">
        <f>'3ª'!$B31</f>
        <v>0</v>
      </c>
      <c r="D136" s="430">
        <f>'3ª'!$C31</f>
        <v>0</v>
      </c>
      <c r="E136" s="249">
        <f>'3ª'!$D31</f>
        <v>0</v>
      </c>
      <c r="F136" s="249" t="str">
        <f>'3ª'!$E31</f>
        <v/>
      </c>
      <c r="G136" s="250">
        <f>'3ª'!$F31</f>
        <v>0</v>
      </c>
      <c r="H136" s="430">
        <f>'3ª'!$G31</f>
        <v>0</v>
      </c>
      <c r="I136" s="431">
        <f>'3ª'!$H31</f>
        <v>0</v>
      </c>
      <c r="J136" s="430"/>
      <c r="K136" s="430">
        <f>'3ª'!$I31</f>
        <v>0</v>
      </c>
      <c r="L136" s="430" t="str">
        <f ca="1">'3ª'!$J31</f>
        <v/>
      </c>
      <c r="M136" s="430"/>
      <c r="N136" s="252" t="str">
        <f ca="1">'3ª'!$K31</f>
        <v/>
      </c>
      <c r="O136" s="430"/>
      <c r="P136" s="253" t="s">
        <v>122</v>
      </c>
      <c r="Q136" s="542" t="s">
        <v>306</v>
      </c>
      <c r="R136" s="485">
        <f>'3ª'!L31</f>
        <v>0</v>
      </c>
      <c r="S136" s="485">
        <f>'3ª'!M31</f>
        <v>0</v>
      </c>
      <c r="T136" s="485">
        <f>'3ª'!N31</f>
        <v>0</v>
      </c>
      <c r="U136" s="485">
        <f>'3ª'!O31</f>
        <v>0</v>
      </c>
      <c r="V136" s="485">
        <f>'3ª'!P31</f>
        <v>0</v>
      </c>
      <c r="W136" s="485">
        <f>'3ª'!Q31</f>
        <v>0</v>
      </c>
      <c r="X136" s="485">
        <f>'3ª'!R31</f>
        <v>0</v>
      </c>
      <c r="Y136" s="485">
        <f>'3ª'!S31</f>
        <v>0</v>
      </c>
      <c r="Z136" s="486">
        <f>'3ª'!T31</f>
        <v>0</v>
      </c>
      <c r="AA136" s="486">
        <f>'3ª'!U31</f>
        <v>0</v>
      </c>
      <c r="AB136" s="507" t="s">
        <v>503</v>
      </c>
      <c r="AC136" s="507"/>
    </row>
    <row r="137" spans="1:29" ht="15.75" x14ac:dyDescent="0.25">
      <c r="A137" s="543" t="str">
        <f>RIGHT('[1]3ª'!$A$5:$D$5,12)</f>
        <v>3ª SÉRIE E.F</v>
      </c>
      <c r="B137" s="120">
        <v>26</v>
      </c>
      <c r="C137" s="248">
        <f>'3ª'!$B32</f>
        <v>0</v>
      </c>
      <c r="D137" s="430">
        <f>'3ª'!$C32</f>
        <v>0</v>
      </c>
      <c r="E137" s="249">
        <f>'3ª'!$D32</f>
        <v>0</v>
      </c>
      <c r="F137" s="249" t="str">
        <f>'3ª'!$E32</f>
        <v/>
      </c>
      <c r="G137" s="250">
        <f>'3ª'!$F32</f>
        <v>0</v>
      </c>
      <c r="H137" s="430">
        <f>'3ª'!$G32</f>
        <v>0</v>
      </c>
      <c r="I137" s="431">
        <f>'3ª'!$H32</f>
        <v>0</v>
      </c>
      <c r="J137" s="430"/>
      <c r="K137" s="430">
        <f>'3ª'!$I32</f>
        <v>0</v>
      </c>
      <c r="L137" s="430" t="str">
        <f ca="1">'3ª'!$J32</f>
        <v/>
      </c>
      <c r="M137" s="430"/>
      <c r="N137" s="252" t="str">
        <f ca="1">'3ª'!$K32</f>
        <v/>
      </c>
      <c r="O137" s="430"/>
      <c r="P137" s="253" t="s">
        <v>122</v>
      </c>
      <c r="Q137" s="542" t="s">
        <v>306</v>
      </c>
      <c r="R137" s="485">
        <f>'3ª'!L32</f>
        <v>0</v>
      </c>
      <c r="S137" s="485">
        <f>'3ª'!M32</f>
        <v>0</v>
      </c>
      <c r="T137" s="485">
        <f>'3ª'!N32</f>
        <v>0</v>
      </c>
      <c r="U137" s="485">
        <f>'3ª'!O32</f>
        <v>0</v>
      </c>
      <c r="V137" s="485">
        <f>'3ª'!P32</f>
        <v>0</v>
      </c>
      <c r="W137" s="485">
        <f>'3ª'!Q32</f>
        <v>0</v>
      </c>
      <c r="X137" s="485">
        <f>'3ª'!R32</f>
        <v>0</v>
      </c>
      <c r="Y137" s="485">
        <f>'3ª'!S32</f>
        <v>0</v>
      </c>
      <c r="Z137" s="486">
        <f>'3ª'!T32</f>
        <v>0</v>
      </c>
      <c r="AA137" s="486">
        <f>'3ª'!U32</f>
        <v>0</v>
      </c>
      <c r="AB137" s="507" t="s">
        <v>503</v>
      </c>
      <c r="AC137" s="507"/>
    </row>
    <row r="138" spans="1:29" ht="15.75" x14ac:dyDescent="0.25">
      <c r="A138" s="543" t="str">
        <f>RIGHT('[1]3ª'!$A$5:$D$5,12)</f>
        <v>3ª SÉRIE E.F</v>
      </c>
      <c r="B138" s="120">
        <v>27</v>
      </c>
      <c r="C138" s="248">
        <f>'3ª'!$B33</f>
        <v>0</v>
      </c>
      <c r="D138" s="430">
        <f>'3ª'!$C33</f>
        <v>0</v>
      </c>
      <c r="E138" s="249">
        <f>'3ª'!$D33</f>
        <v>0</v>
      </c>
      <c r="F138" s="249" t="str">
        <f>'3ª'!$E33</f>
        <v/>
      </c>
      <c r="G138" s="250">
        <f>'3ª'!$F33</f>
        <v>0</v>
      </c>
      <c r="H138" s="430">
        <f>'3ª'!$G33</f>
        <v>0</v>
      </c>
      <c r="I138" s="431">
        <f>'3ª'!$H33</f>
        <v>0</v>
      </c>
      <c r="J138" s="430"/>
      <c r="K138" s="430">
        <f>'3ª'!$I33</f>
        <v>0</v>
      </c>
      <c r="L138" s="430" t="str">
        <f ca="1">'3ª'!$J33</f>
        <v/>
      </c>
      <c r="M138" s="430"/>
      <c r="N138" s="252" t="str">
        <f ca="1">'3ª'!$K33</f>
        <v/>
      </c>
      <c r="O138" s="430"/>
      <c r="P138" s="253" t="s">
        <v>122</v>
      </c>
      <c r="Q138" s="542" t="s">
        <v>306</v>
      </c>
      <c r="R138" s="485">
        <f>'3ª'!L33</f>
        <v>0</v>
      </c>
      <c r="S138" s="485">
        <f>'3ª'!M33</f>
        <v>0</v>
      </c>
      <c r="T138" s="485">
        <f>'3ª'!N33</f>
        <v>0</v>
      </c>
      <c r="U138" s="485">
        <f>'3ª'!O33</f>
        <v>0</v>
      </c>
      <c r="V138" s="485">
        <f>'3ª'!P33</f>
        <v>0</v>
      </c>
      <c r="W138" s="485">
        <f>'3ª'!Q33</f>
        <v>0</v>
      </c>
      <c r="X138" s="485">
        <f>'3ª'!R33</f>
        <v>0</v>
      </c>
      <c r="Y138" s="485">
        <f>'3ª'!S33</f>
        <v>0</v>
      </c>
      <c r="Z138" s="486">
        <f>'3ª'!T33</f>
        <v>0</v>
      </c>
      <c r="AA138" s="486">
        <f>'3ª'!U33</f>
        <v>0</v>
      </c>
      <c r="AB138" s="507" t="s">
        <v>503</v>
      </c>
      <c r="AC138" s="507"/>
    </row>
    <row r="139" spans="1:29" ht="15.75" x14ac:dyDescent="0.25">
      <c r="A139" s="543" t="str">
        <f>RIGHT('[1]3ª'!$A$5:$D$5,12)</f>
        <v>3ª SÉRIE E.F</v>
      </c>
      <c r="B139" s="120">
        <v>28</v>
      </c>
      <c r="C139" s="248">
        <f>'3ª'!$B34</f>
        <v>0</v>
      </c>
      <c r="D139" s="430">
        <f>'3ª'!$C34</f>
        <v>0</v>
      </c>
      <c r="E139" s="249">
        <f>'3ª'!$D34</f>
        <v>0</v>
      </c>
      <c r="F139" s="249" t="str">
        <f>'3ª'!$E34</f>
        <v/>
      </c>
      <c r="G139" s="250">
        <f>'3ª'!$F34</f>
        <v>0</v>
      </c>
      <c r="H139" s="430">
        <f>'3ª'!$G34</f>
        <v>0</v>
      </c>
      <c r="I139" s="431">
        <f>'3ª'!$H34</f>
        <v>0</v>
      </c>
      <c r="J139" s="430"/>
      <c r="K139" s="430">
        <f>'3ª'!$I34</f>
        <v>0</v>
      </c>
      <c r="L139" s="430" t="str">
        <f ca="1">'3ª'!$J34</f>
        <v/>
      </c>
      <c r="M139" s="430"/>
      <c r="N139" s="252" t="str">
        <f ca="1">'3ª'!$K34</f>
        <v/>
      </c>
      <c r="O139" s="430"/>
      <c r="P139" s="253" t="s">
        <v>122</v>
      </c>
      <c r="Q139" s="542" t="s">
        <v>306</v>
      </c>
      <c r="R139" s="485">
        <f>'3ª'!L34</f>
        <v>0</v>
      </c>
      <c r="S139" s="485">
        <f>'3ª'!M34</f>
        <v>0</v>
      </c>
      <c r="T139" s="485">
        <f>'3ª'!N34</f>
        <v>0</v>
      </c>
      <c r="U139" s="485">
        <f>'3ª'!O34</f>
        <v>0</v>
      </c>
      <c r="V139" s="485">
        <f>'3ª'!P34</f>
        <v>0</v>
      </c>
      <c r="W139" s="485">
        <f>'3ª'!Q34</f>
        <v>0</v>
      </c>
      <c r="X139" s="485">
        <f>'3ª'!R34</f>
        <v>0</v>
      </c>
      <c r="Y139" s="485">
        <f>'3ª'!S34</f>
        <v>0</v>
      </c>
      <c r="Z139" s="486">
        <f>'3ª'!T34</f>
        <v>0</v>
      </c>
      <c r="AA139" s="486">
        <f>'3ª'!U34</f>
        <v>0</v>
      </c>
      <c r="AB139" s="507" t="s">
        <v>503</v>
      </c>
      <c r="AC139" s="507"/>
    </row>
    <row r="140" spans="1:29" ht="15.75" x14ac:dyDescent="0.25">
      <c r="A140" s="543" t="str">
        <f>RIGHT('[1]3ª'!$A$5:$D$5,12)</f>
        <v>3ª SÉRIE E.F</v>
      </c>
      <c r="B140" s="120">
        <v>29</v>
      </c>
      <c r="C140" s="248">
        <f>'3ª'!$B35</f>
        <v>0</v>
      </c>
      <c r="D140" s="430">
        <f>'3ª'!$C35</f>
        <v>0</v>
      </c>
      <c r="E140" s="249">
        <f>'3ª'!$D35</f>
        <v>0</v>
      </c>
      <c r="F140" s="249" t="str">
        <f>'3ª'!$E35</f>
        <v/>
      </c>
      <c r="G140" s="250">
        <f>'3ª'!$F35</f>
        <v>0</v>
      </c>
      <c r="H140" s="430">
        <f>'3ª'!$G35</f>
        <v>0</v>
      </c>
      <c r="I140" s="431">
        <f>'3ª'!$H35</f>
        <v>0</v>
      </c>
      <c r="J140" s="430"/>
      <c r="K140" s="430">
        <f>'3ª'!$I35</f>
        <v>0</v>
      </c>
      <c r="L140" s="430" t="str">
        <f ca="1">'3ª'!$J35</f>
        <v/>
      </c>
      <c r="M140" s="430"/>
      <c r="N140" s="252" t="str">
        <f ca="1">'3ª'!$K35</f>
        <v/>
      </c>
      <c r="O140" s="430"/>
      <c r="P140" s="253" t="s">
        <v>122</v>
      </c>
      <c r="Q140" s="542" t="s">
        <v>306</v>
      </c>
      <c r="R140" s="485">
        <f>'3ª'!L35</f>
        <v>0</v>
      </c>
      <c r="S140" s="485">
        <f>'3ª'!M35</f>
        <v>0</v>
      </c>
      <c r="T140" s="485">
        <f>'3ª'!N35</f>
        <v>0</v>
      </c>
      <c r="U140" s="485">
        <f>'3ª'!O35</f>
        <v>0</v>
      </c>
      <c r="V140" s="485">
        <f>'3ª'!P35</f>
        <v>0</v>
      </c>
      <c r="W140" s="485">
        <f>'3ª'!Q35</f>
        <v>0</v>
      </c>
      <c r="X140" s="485">
        <f>'3ª'!R35</f>
        <v>0</v>
      </c>
      <c r="Y140" s="485">
        <f>'3ª'!S35</f>
        <v>0</v>
      </c>
      <c r="Z140" s="486">
        <f>'3ª'!T35</f>
        <v>0</v>
      </c>
      <c r="AA140" s="486">
        <f>'3ª'!U35</f>
        <v>0</v>
      </c>
      <c r="AB140" s="507" t="s">
        <v>503</v>
      </c>
      <c r="AC140" s="507"/>
    </row>
    <row r="141" spans="1:29" ht="15.75" x14ac:dyDescent="0.25">
      <c r="A141" s="543" t="str">
        <f>RIGHT('[1]3ª'!$A$5:$D$5,12)</f>
        <v>3ª SÉRIE E.F</v>
      </c>
      <c r="B141" s="120">
        <v>30</v>
      </c>
      <c r="C141" s="248">
        <f>'3ª'!$B36</f>
        <v>0</v>
      </c>
      <c r="D141" s="430">
        <f>'3ª'!$C36</f>
        <v>0</v>
      </c>
      <c r="E141" s="249">
        <f>'3ª'!$D36</f>
        <v>0</v>
      </c>
      <c r="F141" s="249" t="str">
        <f>'3ª'!$E36</f>
        <v/>
      </c>
      <c r="G141" s="250">
        <f>'3ª'!$F36</f>
        <v>0</v>
      </c>
      <c r="H141" s="430">
        <f>'3ª'!$G36</f>
        <v>0</v>
      </c>
      <c r="I141" s="431">
        <f>'3ª'!$H36</f>
        <v>0</v>
      </c>
      <c r="J141" s="430"/>
      <c r="K141" s="430">
        <f>'3ª'!$I36</f>
        <v>0</v>
      </c>
      <c r="L141" s="430" t="str">
        <f ca="1">'3ª'!$J36</f>
        <v/>
      </c>
      <c r="M141" s="430"/>
      <c r="N141" s="252" t="str">
        <f ca="1">'3ª'!$K36</f>
        <v/>
      </c>
      <c r="O141" s="430"/>
      <c r="P141" s="253" t="s">
        <v>122</v>
      </c>
      <c r="Q141" s="542" t="s">
        <v>306</v>
      </c>
      <c r="R141" s="485">
        <f>'3ª'!L36</f>
        <v>0</v>
      </c>
      <c r="S141" s="485">
        <f>'3ª'!M36</f>
        <v>0</v>
      </c>
      <c r="T141" s="485">
        <f>'3ª'!N36</f>
        <v>0</v>
      </c>
      <c r="U141" s="485">
        <f>'3ª'!O36</f>
        <v>0</v>
      </c>
      <c r="V141" s="485">
        <f>'3ª'!P36</f>
        <v>0</v>
      </c>
      <c r="W141" s="485">
        <f>'3ª'!Q36</f>
        <v>0</v>
      </c>
      <c r="X141" s="485">
        <f>'3ª'!R36</f>
        <v>0</v>
      </c>
      <c r="Y141" s="485">
        <f>'3ª'!S36</f>
        <v>0</v>
      </c>
      <c r="Z141" s="486">
        <f>'3ª'!T36</f>
        <v>0</v>
      </c>
      <c r="AA141" s="486">
        <f>'3ª'!U36</f>
        <v>0</v>
      </c>
      <c r="AB141" s="507" t="s">
        <v>503</v>
      </c>
      <c r="AC141" s="507"/>
    </row>
    <row r="142" spans="1:29" ht="15.75" x14ac:dyDescent="0.25">
      <c r="A142" s="543" t="str">
        <f>RIGHT('[1]3ª'!$A$5:$D$5,12)</f>
        <v>3ª SÉRIE E.F</v>
      </c>
      <c r="B142" s="120">
        <v>31</v>
      </c>
      <c r="C142" s="248">
        <f>'3ª'!$B37</f>
        <v>0</v>
      </c>
      <c r="D142" s="430">
        <f>'3ª'!$C37</f>
        <v>0</v>
      </c>
      <c r="E142" s="249">
        <f>'3ª'!$D37</f>
        <v>0</v>
      </c>
      <c r="F142" s="249" t="str">
        <f>'3ª'!$E37</f>
        <v/>
      </c>
      <c r="G142" s="250">
        <f>'3ª'!$F37</f>
        <v>0</v>
      </c>
      <c r="H142" s="430">
        <f>'3ª'!$G37</f>
        <v>0</v>
      </c>
      <c r="I142" s="431">
        <f>'3ª'!$H37</f>
        <v>0</v>
      </c>
      <c r="J142" s="430"/>
      <c r="K142" s="430">
        <f>'3ª'!$I37</f>
        <v>0</v>
      </c>
      <c r="L142" s="430" t="str">
        <f ca="1">'3ª'!$J37</f>
        <v/>
      </c>
      <c r="M142" s="430"/>
      <c r="N142" s="252" t="str">
        <f ca="1">'3ª'!$K37</f>
        <v/>
      </c>
      <c r="O142" s="430"/>
      <c r="P142" s="253" t="s">
        <v>122</v>
      </c>
      <c r="Q142" s="542" t="s">
        <v>306</v>
      </c>
      <c r="R142" s="485">
        <f>'3ª'!L37</f>
        <v>0</v>
      </c>
      <c r="S142" s="485">
        <f>'3ª'!M37</f>
        <v>0</v>
      </c>
      <c r="T142" s="485">
        <f>'3ª'!N37</f>
        <v>0</v>
      </c>
      <c r="U142" s="485">
        <f>'3ª'!O37</f>
        <v>0</v>
      </c>
      <c r="V142" s="485">
        <f>'3ª'!P37</f>
        <v>0</v>
      </c>
      <c r="W142" s="485">
        <f>'3ª'!Q37</f>
        <v>0</v>
      </c>
      <c r="X142" s="485">
        <f>'3ª'!R37</f>
        <v>0</v>
      </c>
      <c r="Y142" s="485">
        <f>'3ª'!S37</f>
        <v>0</v>
      </c>
      <c r="Z142" s="486">
        <f>'3ª'!T37</f>
        <v>0</v>
      </c>
      <c r="AA142" s="486">
        <f>'3ª'!U37</f>
        <v>0</v>
      </c>
      <c r="AB142" s="507" t="s">
        <v>503</v>
      </c>
      <c r="AC142" s="507"/>
    </row>
    <row r="143" spans="1:29" ht="15.75" x14ac:dyDescent="0.25">
      <c r="A143" s="543" t="str">
        <f>RIGHT('[1]3ª'!$A$5:$D$5,12)</f>
        <v>3ª SÉRIE E.F</v>
      </c>
      <c r="B143" s="120">
        <v>32</v>
      </c>
      <c r="C143" s="248">
        <f>'3ª'!$B38</f>
        <v>0</v>
      </c>
      <c r="D143" s="430">
        <f>'3ª'!$C38</f>
        <v>0</v>
      </c>
      <c r="E143" s="249">
        <f>'3ª'!$D38</f>
        <v>0</v>
      </c>
      <c r="F143" s="249" t="str">
        <f>'3ª'!$E38</f>
        <v/>
      </c>
      <c r="G143" s="250">
        <f>'3ª'!$F38</f>
        <v>0</v>
      </c>
      <c r="H143" s="430">
        <f>'3ª'!$G38</f>
        <v>0</v>
      </c>
      <c r="I143" s="431">
        <f>'3ª'!$H38</f>
        <v>0</v>
      </c>
      <c r="J143" s="430"/>
      <c r="K143" s="430">
        <f>'3ª'!$I38</f>
        <v>0</v>
      </c>
      <c r="L143" s="430" t="str">
        <f ca="1">'3ª'!$J38</f>
        <v/>
      </c>
      <c r="M143" s="430"/>
      <c r="N143" s="252" t="str">
        <f ca="1">'3ª'!$K38</f>
        <v/>
      </c>
      <c r="O143" s="430"/>
      <c r="P143" s="253" t="s">
        <v>122</v>
      </c>
      <c r="Q143" s="542" t="s">
        <v>306</v>
      </c>
      <c r="R143" s="485">
        <f>'3ª'!L38</f>
        <v>0</v>
      </c>
      <c r="S143" s="485">
        <f>'3ª'!M38</f>
        <v>0</v>
      </c>
      <c r="T143" s="485">
        <f>'3ª'!N38</f>
        <v>0</v>
      </c>
      <c r="U143" s="485">
        <f>'3ª'!O38</f>
        <v>0</v>
      </c>
      <c r="V143" s="485">
        <f>'3ª'!P38</f>
        <v>0</v>
      </c>
      <c r="W143" s="485">
        <f>'3ª'!Q38</f>
        <v>0</v>
      </c>
      <c r="X143" s="485">
        <f>'3ª'!R38</f>
        <v>0</v>
      </c>
      <c r="Y143" s="485">
        <f>'3ª'!S38</f>
        <v>0</v>
      </c>
      <c r="Z143" s="486">
        <f>'3ª'!T38</f>
        <v>0</v>
      </c>
      <c r="AA143" s="486">
        <f>'3ª'!U38</f>
        <v>0</v>
      </c>
      <c r="AB143" s="507" t="s">
        <v>503</v>
      </c>
      <c r="AC143" s="507"/>
    </row>
    <row r="144" spans="1:29" ht="15.75" x14ac:dyDescent="0.25">
      <c r="A144" s="543" t="str">
        <f>RIGHT('[1]3ª'!$A$5:$D$5,12)</f>
        <v>3ª SÉRIE E.F</v>
      </c>
      <c r="B144" s="120">
        <v>33</v>
      </c>
      <c r="C144" s="248">
        <f>'3ª'!$B39</f>
        <v>0</v>
      </c>
      <c r="D144" s="430">
        <f>'3ª'!$C39</f>
        <v>0</v>
      </c>
      <c r="E144" s="249">
        <f>'3ª'!$D39</f>
        <v>0</v>
      </c>
      <c r="F144" s="249" t="str">
        <f>'3ª'!$E39</f>
        <v/>
      </c>
      <c r="G144" s="250">
        <f>'3ª'!$F39</f>
        <v>0</v>
      </c>
      <c r="H144" s="430">
        <f>'3ª'!$G39</f>
        <v>0</v>
      </c>
      <c r="I144" s="431">
        <f>'3ª'!$H39</f>
        <v>0</v>
      </c>
      <c r="J144" s="430"/>
      <c r="K144" s="430">
        <f>'3ª'!$I39</f>
        <v>0</v>
      </c>
      <c r="L144" s="430" t="str">
        <f ca="1">'3ª'!$J39</f>
        <v/>
      </c>
      <c r="M144" s="430"/>
      <c r="N144" s="252" t="str">
        <f ca="1">'3ª'!$K39</f>
        <v/>
      </c>
      <c r="O144" s="430"/>
      <c r="P144" s="253" t="s">
        <v>122</v>
      </c>
      <c r="Q144" s="542" t="s">
        <v>306</v>
      </c>
      <c r="R144" s="485">
        <f>'3ª'!L39</f>
        <v>0</v>
      </c>
      <c r="S144" s="485">
        <f>'3ª'!M39</f>
        <v>0</v>
      </c>
      <c r="T144" s="485">
        <f>'3ª'!N39</f>
        <v>0</v>
      </c>
      <c r="U144" s="485">
        <f>'3ª'!O39</f>
        <v>0</v>
      </c>
      <c r="V144" s="485">
        <f>'3ª'!P39</f>
        <v>0</v>
      </c>
      <c r="W144" s="485">
        <f>'3ª'!Q39</f>
        <v>0</v>
      </c>
      <c r="X144" s="485">
        <f>'3ª'!R39</f>
        <v>0</v>
      </c>
      <c r="Y144" s="485">
        <f>'3ª'!S39</f>
        <v>0</v>
      </c>
      <c r="Z144" s="486">
        <f>'3ª'!T39</f>
        <v>0</v>
      </c>
      <c r="AA144" s="486">
        <f>'3ª'!U39</f>
        <v>0</v>
      </c>
      <c r="AB144" s="507" t="s">
        <v>503</v>
      </c>
      <c r="AC144" s="507"/>
    </row>
    <row r="145" spans="1:29" ht="15.75" x14ac:dyDescent="0.25">
      <c r="A145" s="543" t="str">
        <f>RIGHT('[1]3ª'!$A$5:$D$5,12)</f>
        <v>3ª SÉRIE E.F</v>
      </c>
      <c r="B145" s="120">
        <v>34</v>
      </c>
      <c r="C145" s="248">
        <f>'3ª'!$B40</f>
        <v>0</v>
      </c>
      <c r="D145" s="430">
        <f>'3ª'!$C40</f>
        <v>0</v>
      </c>
      <c r="E145" s="249">
        <f>'3ª'!$D40</f>
        <v>0</v>
      </c>
      <c r="F145" s="249" t="str">
        <f>'3ª'!$E40</f>
        <v/>
      </c>
      <c r="G145" s="250">
        <f>'3ª'!$F40</f>
        <v>0</v>
      </c>
      <c r="H145" s="430">
        <f>'3ª'!$G40</f>
        <v>0</v>
      </c>
      <c r="I145" s="431">
        <f>'3ª'!$H40</f>
        <v>0</v>
      </c>
      <c r="J145" s="430"/>
      <c r="K145" s="430">
        <f>'3ª'!$I40</f>
        <v>0</v>
      </c>
      <c r="L145" s="430" t="str">
        <f ca="1">'3ª'!$J40</f>
        <v/>
      </c>
      <c r="M145" s="430"/>
      <c r="N145" s="252" t="str">
        <f ca="1">'3ª'!$K40</f>
        <v/>
      </c>
      <c r="O145" s="430"/>
      <c r="P145" s="253" t="s">
        <v>122</v>
      </c>
      <c r="Q145" s="542" t="s">
        <v>306</v>
      </c>
      <c r="R145" s="485">
        <f>'3ª'!L40</f>
        <v>0</v>
      </c>
      <c r="S145" s="485">
        <f>'3ª'!M40</f>
        <v>0</v>
      </c>
      <c r="T145" s="485">
        <f>'3ª'!N40</f>
        <v>0</v>
      </c>
      <c r="U145" s="485">
        <f>'3ª'!O40</f>
        <v>0</v>
      </c>
      <c r="V145" s="485">
        <f>'3ª'!P40</f>
        <v>0</v>
      </c>
      <c r="W145" s="485">
        <f>'3ª'!Q40</f>
        <v>0</v>
      </c>
      <c r="X145" s="485">
        <f>'3ª'!R40</f>
        <v>0</v>
      </c>
      <c r="Y145" s="485">
        <f>'3ª'!S40</f>
        <v>0</v>
      </c>
      <c r="Z145" s="486">
        <f>'3ª'!T40</f>
        <v>0</v>
      </c>
      <c r="AA145" s="486">
        <f>'3ª'!U40</f>
        <v>0</v>
      </c>
      <c r="AB145" s="507" t="s">
        <v>503</v>
      </c>
      <c r="AC145" s="507"/>
    </row>
    <row r="146" spans="1:29" ht="15.75" x14ac:dyDescent="0.25">
      <c r="A146" s="543" t="str">
        <f>RIGHT('[1]3ª'!$A$5:$D$5,12)</f>
        <v>3ª SÉRIE E.F</v>
      </c>
      <c r="B146" s="120">
        <v>35</v>
      </c>
      <c r="C146" s="248">
        <f>'3ª'!$B41</f>
        <v>0</v>
      </c>
      <c r="D146" s="430">
        <f>'3ª'!$C41</f>
        <v>0</v>
      </c>
      <c r="E146" s="249">
        <f>'3ª'!$D41</f>
        <v>0</v>
      </c>
      <c r="F146" s="249" t="str">
        <f>'3ª'!$E41</f>
        <v/>
      </c>
      <c r="G146" s="250">
        <f>'3ª'!$F41</f>
        <v>0</v>
      </c>
      <c r="H146" s="430">
        <f>'3ª'!$G41</f>
        <v>0</v>
      </c>
      <c r="I146" s="431">
        <f>'3ª'!$H41</f>
        <v>0</v>
      </c>
      <c r="J146" s="430"/>
      <c r="K146" s="430">
        <f>'3ª'!$I41</f>
        <v>0</v>
      </c>
      <c r="L146" s="430" t="str">
        <f ca="1">'3ª'!$J41</f>
        <v/>
      </c>
      <c r="M146" s="430"/>
      <c r="N146" s="252" t="str">
        <f ca="1">'3ª'!$K41</f>
        <v/>
      </c>
      <c r="O146" s="430"/>
      <c r="P146" s="253" t="s">
        <v>122</v>
      </c>
      <c r="Q146" s="542" t="s">
        <v>306</v>
      </c>
      <c r="R146" s="485">
        <f>'3ª'!L41</f>
        <v>0</v>
      </c>
      <c r="S146" s="485">
        <f>'3ª'!M41</f>
        <v>0</v>
      </c>
      <c r="T146" s="485">
        <f>'3ª'!N41</f>
        <v>0</v>
      </c>
      <c r="U146" s="485">
        <f>'3ª'!O41</f>
        <v>0</v>
      </c>
      <c r="V146" s="485">
        <f>'3ª'!P41</f>
        <v>0</v>
      </c>
      <c r="W146" s="485">
        <f>'3ª'!Q41</f>
        <v>0</v>
      </c>
      <c r="X146" s="485">
        <f>'3ª'!R41</f>
        <v>0</v>
      </c>
      <c r="Y146" s="485">
        <f>'3ª'!S41</f>
        <v>0</v>
      </c>
      <c r="Z146" s="486">
        <f>'3ª'!T41</f>
        <v>0</v>
      </c>
      <c r="AA146" s="486">
        <f>'3ª'!U41</f>
        <v>0</v>
      </c>
      <c r="AB146" s="507" t="s">
        <v>503</v>
      </c>
      <c r="AC146" s="507"/>
    </row>
    <row r="147" spans="1:29" ht="15.75" x14ac:dyDescent="0.25">
      <c r="A147" s="543" t="str">
        <f>RIGHT('[1]3ª'!$A$5:$D$5,12)</f>
        <v>3ª SÉRIE E.F</v>
      </c>
      <c r="B147" s="120">
        <v>36</v>
      </c>
      <c r="C147" s="248">
        <f>'3ª'!$B42</f>
        <v>0</v>
      </c>
      <c r="D147" s="430">
        <f>'3ª'!$C42</f>
        <v>0</v>
      </c>
      <c r="E147" s="249">
        <f>'3ª'!$D42</f>
        <v>0</v>
      </c>
      <c r="F147" s="249" t="str">
        <f>'3ª'!$E42</f>
        <v/>
      </c>
      <c r="G147" s="250">
        <f>'3ª'!$F42</f>
        <v>0</v>
      </c>
      <c r="H147" s="430">
        <f>'3ª'!$G42</f>
        <v>0</v>
      </c>
      <c r="I147" s="431">
        <f>'3ª'!$H42</f>
        <v>0</v>
      </c>
      <c r="J147" s="430"/>
      <c r="K147" s="430">
        <f>'3ª'!$I42</f>
        <v>0</v>
      </c>
      <c r="L147" s="430" t="str">
        <f ca="1">'3ª'!$J42</f>
        <v/>
      </c>
      <c r="M147" s="430"/>
      <c r="N147" s="252" t="str">
        <f ca="1">'3ª'!$K42</f>
        <v/>
      </c>
      <c r="O147" s="430"/>
      <c r="P147" s="253" t="s">
        <v>122</v>
      </c>
      <c r="Q147" s="542" t="s">
        <v>306</v>
      </c>
      <c r="R147" s="485">
        <f>'3ª'!L42</f>
        <v>0</v>
      </c>
      <c r="S147" s="485">
        <f>'3ª'!M42</f>
        <v>0</v>
      </c>
      <c r="T147" s="485">
        <f>'3ª'!N42</f>
        <v>0</v>
      </c>
      <c r="U147" s="485">
        <f>'3ª'!O42</f>
        <v>0</v>
      </c>
      <c r="V147" s="485">
        <f>'3ª'!P42</f>
        <v>0</v>
      </c>
      <c r="W147" s="485">
        <f>'3ª'!Q42</f>
        <v>0</v>
      </c>
      <c r="X147" s="485">
        <f>'3ª'!R42</f>
        <v>0</v>
      </c>
      <c r="Y147" s="485">
        <f>'3ª'!S42</f>
        <v>0</v>
      </c>
      <c r="Z147" s="486">
        <f>'3ª'!T42</f>
        <v>0</v>
      </c>
      <c r="AA147" s="486">
        <f>'3ª'!U42</f>
        <v>0</v>
      </c>
      <c r="AB147" s="507" t="s">
        <v>503</v>
      </c>
      <c r="AC147" s="507"/>
    </row>
    <row r="148" spans="1:29" ht="15.75" x14ac:dyDescent="0.25">
      <c r="A148" s="543" t="str">
        <f>RIGHT('[1]3ª'!$A$5:$D$5,12)</f>
        <v>3ª SÉRIE E.F</v>
      </c>
      <c r="B148" s="120">
        <v>37</v>
      </c>
      <c r="C148" s="248">
        <f>'3ª'!$B43</f>
        <v>0</v>
      </c>
      <c r="D148" s="430">
        <f>'3ª'!$C43</f>
        <v>0</v>
      </c>
      <c r="E148" s="249">
        <f>'3ª'!$D43</f>
        <v>0</v>
      </c>
      <c r="F148" s="249" t="str">
        <f>'3ª'!$E43</f>
        <v/>
      </c>
      <c r="G148" s="250">
        <f>'3ª'!$F43</f>
        <v>0</v>
      </c>
      <c r="H148" s="430">
        <f>'3ª'!$G43</f>
        <v>0</v>
      </c>
      <c r="I148" s="431">
        <f>'3ª'!$H43</f>
        <v>0</v>
      </c>
      <c r="J148" s="430"/>
      <c r="K148" s="430">
        <f>'3ª'!$I43</f>
        <v>0</v>
      </c>
      <c r="L148" s="430" t="str">
        <f ca="1">'3ª'!$J43</f>
        <v/>
      </c>
      <c r="M148" s="430"/>
      <c r="N148" s="252" t="str">
        <f ca="1">'3ª'!$K43</f>
        <v/>
      </c>
      <c r="O148" s="430"/>
      <c r="P148" s="253" t="s">
        <v>122</v>
      </c>
      <c r="Q148" s="542" t="s">
        <v>306</v>
      </c>
      <c r="R148" s="485">
        <f>'3ª'!L43</f>
        <v>0</v>
      </c>
      <c r="S148" s="485">
        <f>'3ª'!M43</f>
        <v>0</v>
      </c>
      <c r="T148" s="485">
        <f>'3ª'!N43</f>
        <v>0</v>
      </c>
      <c r="U148" s="485">
        <f>'3ª'!O43</f>
        <v>0</v>
      </c>
      <c r="V148" s="485">
        <f>'3ª'!P43</f>
        <v>0</v>
      </c>
      <c r="W148" s="485">
        <f>'3ª'!Q43</f>
        <v>0</v>
      </c>
      <c r="X148" s="485">
        <f>'3ª'!R43</f>
        <v>0</v>
      </c>
      <c r="Y148" s="485">
        <f>'3ª'!S43</f>
        <v>0</v>
      </c>
      <c r="Z148" s="486">
        <f>'3ª'!T43</f>
        <v>0</v>
      </c>
      <c r="AA148" s="486">
        <f>'3ª'!U43</f>
        <v>0</v>
      </c>
      <c r="AB148" s="507" t="s">
        <v>503</v>
      </c>
      <c r="AC148" s="507"/>
    </row>
    <row r="149" spans="1:29" ht="15.75" x14ac:dyDescent="0.25">
      <c r="A149" s="543" t="str">
        <f>RIGHT('[1]3ª'!$A$5:$D$5,12)</f>
        <v>3ª SÉRIE E.F</v>
      </c>
      <c r="B149" s="120">
        <v>38</v>
      </c>
      <c r="C149" s="248">
        <f>'3ª'!$B44</f>
        <v>0</v>
      </c>
      <c r="D149" s="430">
        <f>'3ª'!$C44</f>
        <v>0</v>
      </c>
      <c r="E149" s="249">
        <f>'3ª'!$D44</f>
        <v>0</v>
      </c>
      <c r="F149" s="249" t="str">
        <f>'3ª'!$E44</f>
        <v/>
      </c>
      <c r="G149" s="250">
        <f>'3ª'!$F44</f>
        <v>0</v>
      </c>
      <c r="H149" s="430">
        <f>'3ª'!$G44</f>
        <v>0</v>
      </c>
      <c r="I149" s="431">
        <f>'3ª'!$H44</f>
        <v>0</v>
      </c>
      <c r="J149" s="430"/>
      <c r="K149" s="430">
        <f>'3ª'!$I44</f>
        <v>0</v>
      </c>
      <c r="L149" s="430" t="str">
        <f ca="1">'3ª'!$J44</f>
        <v/>
      </c>
      <c r="M149" s="430"/>
      <c r="N149" s="252" t="str">
        <f ca="1">'3ª'!$K44</f>
        <v/>
      </c>
      <c r="O149" s="430"/>
      <c r="P149" s="253" t="s">
        <v>122</v>
      </c>
      <c r="Q149" s="542" t="s">
        <v>306</v>
      </c>
      <c r="R149" s="485">
        <f>'3ª'!L44</f>
        <v>0</v>
      </c>
      <c r="S149" s="485">
        <f>'3ª'!M44</f>
        <v>0</v>
      </c>
      <c r="T149" s="485">
        <f>'3ª'!N44</f>
        <v>0</v>
      </c>
      <c r="U149" s="485">
        <f>'3ª'!O44</f>
        <v>0</v>
      </c>
      <c r="V149" s="485">
        <f>'3ª'!P44</f>
        <v>0</v>
      </c>
      <c r="W149" s="485">
        <f>'3ª'!Q44</f>
        <v>0</v>
      </c>
      <c r="X149" s="485">
        <f>'3ª'!R44</f>
        <v>0</v>
      </c>
      <c r="Y149" s="485">
        <f>'3ª'!S44</f>
        <v>0</v>
      </c>
      <c r="Z149" s="486">
        <f>'3ª'!T44</f>
        <v>0</v>
      </c>
      <c r="AA149" s="486">
        <f>'3ª'!U44</f>
        <v>0</v>
      </c>
      <c r="AB149" s="507" t="s">
        <v>503</v>
      </c>
      <c r="AC149" s="507"/>
    </row>
    <row r="150" spans="1:29" ht="15.75" x14ac:dyDescent="0.25">
      <c r="A150" s="543" t="str">
        <f>RIGHT('[1]3ª'!$A$5:$D$5,12)</f>
        <v>3ª SÉRIE E.F</v>
      </c>
      <c r="B150" s="120">
        <v>39</v>
      </c>
      <c r="C150" s="248">
        <f>'3ª'!$B45</f>
        <v>0</v>
      </c>
      <c r="D150" s="430">
        <f>'3ª'!$C45</f>
        <v>0</v>
      </c>
      <c r="E150" s="249">
        <f>'3ª'!$D45</f>
        <v>0</v>
      </c>
      <c r="F150" s="249" t="str">
        <f>'3ª'!$E45</f>
        <v/>
      </c>
      <c r="G150" s="250">
        <f>'3ª'!$F45</f>
        <v>0</v>
      </c>
      <c r="H150" s="430">
        <f>'3ª'!$G45</f>
        <v>0</v>
      </c>
      <c r="I150" s="431">
        <f>'3ª'!$H45</f>
        <v>0</v>
      </c>
      <c r="J150" s="430"/>
      <c r="K150" s="430">
        <f>'3ª'!$I45</f>
        <v>0</v>
      </c>
      <c r="L150" s="430" t="str">
        <f ca="1">'3ª'!$J45</f>
        <v/>
      </c>
      <c r="M150" s="430"/>
      <c r="N150" s="252" t="str">
        <f ca="1">'3ª'!$K45</f>
        <v/>
      </c>
      <c r="O150" s="430"/>
      <c r="P150" s="253" t="s">
        <v>122</v>
      </c>
      <c r="Q150" s="542" t="s">
        <v>306</v>
      </c>
      <c r="R150" s="485">
        <f>'3ª'!L45</f>
        <v>0</v>
      </c>
      <c r="S150" s="485">
        <f>'3ª'!M45</f>
        <v>0</v>
      </c>
      <c r="T150" s="485">
        <f>'3ª'!N45</f>
        <v>0</v>
      </c>
      <c r="U150" s="485">
        <f>'3ª'!O45</f>
        <v>0</v>
      </c>
      <c r="V150" s="485">
        <f>'3ª'!P45</f>
        <v>0</v>
      </c>
      <c r="W150" s="485">
        <f>'3ª'!Q45</f>
        <v>0</v>
      </c>
      <c r="X150" s="485">
        <f>'3ª'!R45</f>
        <v>0</v>
      </c>
      <c r="Y150" s="485">
        <f>'3ª'!S45</f>
        <v>0</v>
      </c>
      <c r="Z150" s="486">
        <f>'3ª'!T45</f>
        <v>0</v>
      </c>
      <c r="AA150" s="486">
        <f>'3ª'!U45</f>
        <v>0</v>
      </c>
      <c r="AB150" s="507" t="s">
        <v>503</v>
      </c>
      <c r="AC150" s="507"/>
    </row>
    <row r="151" spans="1:29" ht="15.75" x14ac:dyDescent="0.25">
      <c r="A151" s="543" t="str">
        <f>RIGHT('[1]3ª'!$A$5:$D$5,12)</f>
        <v>3ª SÉRIE E.F</v>
      </c>
      <c r="B151" s="120">
        <v>40</v>
      </c>
      <c r="C151" s="248">
        <f>'3ª'!$B46</f>
        <v>0</v>
      </c>
      <c r="D151" s="430">
        <f>'3ª'!$C46</f>
        <v>0</v>
      </c>
      <c r="E151" s="249">
        <f>'3ª'!$D46</f>
        <v>0</v>
      </c>
      <c r="F151" s="249" t="str">
        <f>'3ª'!$E46</f>
        <v/>
      </c>
      <c r="G151" s="250">
        <f>'3ª'!$F46</f>
        <v>0</v>
      </c>
      <c r="H151" s="430">
        <f>'3ª'!$G46</f>
        <v>0</v>
      </c>
      <c r="I151" s="431">
        <f>'3ª'!$H46</f>
        <v>0</v>
      </c>
      <c r="J151" s="430"/>
      <c r="K151" s="430">
        <f>'3ª'!$I46</f>
        <v>0</v>
      </c>
      <c r="L151" s="430" t="str">
        <f ca="1">'3ª'!$J46</f>
        <v/>
      </c>
      <c r="M151" s="430"/>
      <c r="N151" s="252" t="str">
        <f ca="1">'3ª'!$K46</f>
        <v/>
      </c>
      <c r="O151" s="430"/>
      <c r="P151" s="253" t="s">
        <v>122</v>
      </c>
      <c r="Q151" s="542" t="s">
        <v>306</v>
      </c>
      <c r="R151" s="485">
        <f>'3ª'!L46</f>
        <v>0</v>
      </c>
      <c r="S151" s="485">
        <f>'3ª'!M46</f>
        <v>0</v>
      </c>
      <c r="T151" s="485">
        <f>'3ª'!N46</f>
        <v>0</v>
      </c>
      <c r="U151" s="485">
        <f>'3ª'!O46</f>
        <v>0</v>
      </c>
      <c r="V151" s="485">
        <f>'3ª'!P46</f>
        <v>0</v>
      </c>
      <c r="W151" s="485">
        <f>'3ª'!Q46</f>
        <v>0</v>
      </c>
      <c r="X151" s="485">
        <f>'3ª'!R46</f>
        <v>0</v>
      </c>
      <c r="Y151" s="485">
        <f>'3ª'!S46</f>
        <v>0</v>
      </c>
      <c r="Z151" s="486">
        <f>'3ª'!T46</f>
        <v>0</v>
      </c>
      <c r="AA151" s="486">
        <f>'3ª'!U46</f>
        <v>0</v>
      </c>
      <c r="AB151" s="507" t="s">
        <v>503</v>
      </c>
      <c r="AC151" s="507"/>
    </row>
    <row r="152" spans="1:29" ht="15.75" x14ac:dyDescent="0.25">
      <c r="A152" s="543" t="str">
        <f>RIGHT('[1]3ª'!$A$5:$D$5,12)</f>
        <v>3ª SÉRIE E.F</v>
      </c>
      <c r="B152" s="120">
        <v>41</v>
      </c>
      <c r="C152" s="248">
        <f>'3ª'!$B47</f>
        <v>0</v>
      </c>
      <c r="D152" s="430">
        <f>'3ª'!$C47</f>
        <v>0</v>
      </c>
      <c r="E152" s="249">
        <f>'3ª'!$D47</f>
        <v>0</v>
      </c>
      <c r="F152" s="249" t="str">
        <f>'3ª'!$E47</f>
        <v/>
      </c>
      <c r="G152" s="250">
        <f>'3ª'!$F47</f>
        <v>0</v>
      </c>
      <c r="H152" s="430">
        <f>'3ª'!$G47</f>
        <v>0</v>
      </c>
      <c r="I152" s="431">
        <f>'3ª'!$H47</f>
        <v>0</v>
      </c>
      <c r="J152" s="430"/>
      <c r="K152" s="430">
        <f>'3ª'!$I47</f>
        <v>0</v>
      </c>
      <c r="L152" s="430" t="str">
        <f ca="1">'3ª'!$J47</f>
        <v/>
      </c>
      <c r="M152" s="430"/>
      <c r="N152" s="252" t="str">
        <f ca="1">'3ª'!$K47</f>
        <v/>
      </c>
      <c r="O152" s="430"/>
      <c r="P152" s="253" t="s">
        <v>122</v>
      </c>
      <c r="Q152" s="542" t="s">
        <v>306</v>
      </c>
      <c r="R152" s="485">
        <f>'3ª'!L47</f>
        <v>0</v>
      </c>
      <c r="S152" s="485">
        <f>'3ª'!M47</f>
        <v>0</v>
      </c>
      <c r="T152" s="485">
        <f>'3ª'!N47</f>
        <v>0</v>
      </c>
      <c r="U152" s="485">
        <f>'3ª'!O47</f>
        <v>0</v>
      </c>
      <c r="V152" s="485">
        <f>'3ª'!P47</f>
        <v>0</v>
      </c>
      <c r="W152" s="485">
        <f>'3ª'!Q47</f>
        <v>0</v>
      </c>
      <c r="X152" s="485">
        <f>'3ª'!R47</f>
        <v>0</v>
      </c>
      <c r="Y152" s="485">
        <f>'3ª'!S47</f>
        <v>0</v>
      </c>
      <c r="Z152" s="486">
        <f>'3ª'!T47</f>
        <v>0</v>
      </c>
      <c r="AA152" s="486">
        <f>'3ª'!U47</f>
        <v>0</v>
      </c>
      <c r="AB152" s="507" t="s">
        <v>503</v>
      </c>
      <c r="AC152" s="507"/>
    </row>
    <row r="153" spans="1:29" ht="15.75" x14ac:dyDescent="0.25">
      <c r="A153" s="543" t="str">
        <f>RIGHT('[1]3ª'!$A$5:$D$5,12)</f>
        <v>3ª SÉRIE E.F</v>
      </c>
      <c r="B153" s="120">
        <v>42</v>
      </c>
      <c r="C153" s="248">
        <f>'3ª'!$B48</f>
        <v>0</v>
      </c>
      <c r="D153" s="430">
        <f>'3ª'!$C48</f>
        <v>0</v>
      </c>
      <c r="E153" s="249">
        <f>'3ª'!$D48</f>
        <v>0</v>
      </c>
      <c r="F153" s="249" t="str">
        <f>'3ª'!$E48</f>
        <v/>
      </c>
      <c r="G153" s="250">
        <f>'3ª'!$F48</f>
        <v>0</v>
      </c>
      <c r="H153" s="430">
        <f>'3ª'!$G48</f>
        <v>0</v>
      </c>
      <c r="I153" s="431">
        <f>'3ª'!$H48</f>
        <v>0</v>
      </c>
      <c r="J153" s="430"/>
      <c r="K153" s="430">
        <f>'3ª'!$I48</f>
        <v>0</v>
      </c>
      <c r="L153" s="430" t="str">
        <f ca="1">'3ª'!$J48</f>
        <v/>
      </c>
      <c r="M153" s="430"/>
      <c r="N153" s="252" t="str">
        <f ca="1">'3ª'!$K48</f>
        <v/>
      </c>
      <c r="O153" s="430"/>
      <c r="P153" s="253" t="s">
        <v>122</v>
      </c>
      <c r="Q153" s="542" t="s">
        <v>306</v>
      </c>
      <c r="R153" s="485">
        <f>'3ª'!L48</f>
        <v>0</v>
      </c>
      <c r="S153" s="485">
        <f>'3ª'!M48</f>
        <v>0</v>
      </c>
      <c r="T153" s="485">
        <f>'3ª'!N48</f>
        <v>0</v>
      </c>
      <c r="U153" s="485">
        <f>'3ª'!O48</f>
        <v>0</v>
      </c>
      <c r="V153" s="485">
        <f>'3ª'!P48</f>
        <v>0</v>
      </c>
      <c r="W153" s="485">
        <f>'3ª'!Q48</f>
        <v>0</v>
      </c>
      <c r="X153" s="485">
        <f>'3ª'!R48</f>
        <v>0</v>
      </c>
      <c r="Y153" s="485">
        <f>'3ª'!S48</f>
        <v>0</v>
      </c>
      <c r="Z153" s="486">
        <f>'3ª'!T48</f>
        <v>0</v>
      </c>
      <c r="AA153" s="486">
        <f>'3ª'!U48</f>
        <v>0</v>
      </c>
      <c r="AB153" s="507" t="s">
        <v>503</v>
      </c>
      <c r="AC153" s="507"/>
    </row>
    <row r="154" spans="1:29" ht="15.75" x14ac:dyDescent="0.25">
      <c r="A154" s="543" t="str">
        <f>RIGHT('[1]3ª'!$A$5:$D$5,12)</f>
        <v>3ª SÉRIE E.F</v>
      </c>
      <c r="B154" s="120">
        <v>43</v>
      </c>
      <c r="C154" s="248">
        <f>'3ª'!$B49</f>
        <v>0</v>
      </c>
      <c r="D154" s="430">
        <f>'3ª'!$C49</f>
        <v>0</v>
      </c>
      <c r="E154" s="249">
        <f>'3ª'!$D49</f>
        <v>0</v>
      </c>
      <c r="F154" s="249" t="str">
        <f>'3ª'!$E49</f>
        <v/>
      </c>
      <c r="G154" s="250">
        <f>'3ª'!$F49</f>
        <v>0</v>
      </c>
      <c r="H154" s="430">
        <f>'3ª'!$G49</f>
        <v>0</v>
      </c>
      <c r="I154" s="431">
        <f>'3ª'!$H49</f>
        <v>0</v>
      </c>
      <c r="J154" s="430"/>
      <c r="K154" s="430">
        <f>'3ª'!$I49</f>
        <v>0</v>
      </c>
      <c r="L154" s="430" t="str">
        <f ca="1">'3ª'!$J49</f>
        <v/>
      </c>
      <c r="M154" s="430"/>
      <c r="N154" s="252" t="str">
        <f ca="1">'3ª'!$K49</f>
        <v/>
      </c>
      <c r="O154" s="430"/>
      <c r="P154" s="253" t="s">
        <v>122</v>
      </c>
      <c r="Q154" s="542" t="s">
        <v>306</v>
      </c>
      <c r="R154" s="485">
        <f>'3ª'!L49</f>
        <v>0</v>
      </c>
      <c r="S154" s="485">
        <f>'3ª'!M49</f>
        <v>0</v>
      </c>
      <c r="T154" s="485">
        <f>'3ª'!N49</f>
        <v>0</v>
      </c>
      <c r="U154" s="485">
        <f>'3ª'!O49</f>
        <v>0</v>
      </c>
      <c r="V154" s="485">
        <f>'3ª'!P49</f>
        <v>0</v>
      </c>
      <c r="W154" s="485">
        <f>'3ª'!Q49</f>
        <v>0</v>
      </c>
      <c r="X154" s="485">
        <f>'3ª'!R49</f>
        <v>0</v>
      </c>
      <c r="Y154" s="485">
        <f>'3ª'!S49</f>
        <v>0</v>
      </c>
      <c r="Z154" s="486">
        <f>'3ª'!T49</f>
        <v>0</v>
      </c>
      <c r="AA154" s="486">
        <f>'3ª'!U49</f>
        <v>0</v>
      </c>
      <c r="AB154" s="507" t="s">
        <v>503</v>
      </c>
      <c r="AC154" s="507"/>
    </row>
    <row r="155" spans="1:29" ht="15.75" x14ac:dyDescent="0.25">
      <c r="A155" s="543" t="str">
        <f>RIGHT('[1]3ª'!$A$5:$D$5,12)</f>
        <v>3ª SÉRIE E.F</v>
      </c>
      <c r="B155" s="120">
        <v>44</v>
      </c>
      <c r="C155" s="248">
        <f>'3ª'!$B50</f>
        <v>0</v>
      </c>
      <c r="D155" s="430">
        <f>'3ª'!$C50</f>
        <v>0</v>
      </c>
      <c r="E155" s="249">
        <f>'3ª'!$D50</f>
        <v>0</v>
      </c>
      <c r="F155" s="249" t="str">
        <f>'3ª'!$E50</f>
        <v/>
      </c>
      <c r="G155" s="250">
        <f>'3ª'!$F50</f>
        <v>0</v>
      </c>
      <c r="H155" s="430">
        <f>'3ª'!$G50</f>
        <v>0</v>
      </c>
      <c r="I155" s="431">
        <f>'3ª'!$H50</f>
        <v>0</v>
      </c>
      <c r="J155" s="430"/>
      <c r="K155" s="430">
        <f>'3ª'!$I50</f>
        <v>0</v>
      </c>
      <c r="L155" s="430" t="str">
        <f ca="1">'3ª'!$J50</f>
        <v/>
      </c>
      <c r="M155" s="430"/>
      <c r="N155" s="252" t="str">
        <f ca="1">'3ª'!$K50</f>
        <v/>
      </c>
      <c r="O155" s="430"/>
      <c r="P155" s="253" t="s">
        <v>122</v>
      </c>
      <c r="Q155" s="542" t="s">
        <v>306</v>
      </c>
      <c r="R155" s="485">
        <f>'3ª'!L50</f>
        <v>0</v>
      </c>
      <c r="S155" s="485">
        <f>'3ª'!M50</f>
        <v>0</v>
      </c>
      <c r="T155" s="485">
        <f>'3ª'!N50</f>
        <v>0</v>
      </c>
      <c r="U155" s="485">
        <f>'3ª'!O50</f>
        <v>0</v>
      </c>
      <c r="V155" s="485">
        <f>'3ª'!P50</f>
        <v>0</v>
      </c>
      <c r="W155" s="485">
        <f>'3ª'!Q50</f>
        <v>0</v>
      </c>
      <c r="X155" s="485">
        <f>'3ª'!R50</f>
        <v>0</v>
      </c>
      <c r="Y155" s="485">
        <f>'3ª'!S50</f>
        <v>0</v>
      </c>
      <c r="Z155" s="486">
        <f>'3ª'!T50</f>
        <v>0</v>
      </c>
      <c r="AA155" s="486">
        <f>'3ª'!U50</f>
        <v>0</v>
      </c>
      <c r="AB155" s="507" t="s">
        <v>503</v>
      </c>
      <c r="AC155" s="507"/>
    </row>
    <row r="156" spans="1:29" ht="15.75" x14ac:dyDescent="0.25">
      <c r="A156" s="543" t="str">
        <f>RIGHT('[1]3ª'!$A$5:$D$5,12)</f>
        <v>3ª SÉRIE E.F</v>
      </c>
      <c r="B156" s="120">
        <v>45</v>
      </c>
      <c r="C156" s="248">
        <f>'3ª'!$B51</f>
        <v>0</v>
      </c>
      <c r="D156" s="430">
        <f>'3ª'!$C51</f>
        <v>0</v>
      </c>
      <c r="E156" s="249">
        <f>'3ª'!$D51</f>
        <v>0</v>
      </c>
      <c r="F156" s="249" t="str">
        <f>'3ª'!$E51</f>
        <v/>
      </c>
      <c r="G156" s="250">
        <f>'3ª'!$F51</f>
        <v>0</v>
      </c>
      <c r="H156" s="430">
        <f>'3ª'!$G51</f>
        <v>0</v>
      </c>
      <c r="I156" s="431">
        <f>'3ª'!$H51</f>
        <v>0</v>
      </c>
      <c r="J156" s="430"/>
      <c r="K156" s="430">
        <f>'3ª'!$I51</f>
        <v>0</v>
      </c>
      <c r="L156" s="430" t="str">
        <f ca="1">'3ª'!$J51</f>
        <v/>
      </c>
      <c r="M156" s="430"/>
      <c r="N156" s="252" t="str">
        <f ca="1">'3ª'!$K51</f>
        <v/>
      </c>
      <c r="O156" s="430"/>
      <c r="P156" s="253" t="s">
        <v>122</v>
      </c>
      <c r="Q156" s="542" t="s">
        <v>306</v>
      </c>
      <c r="R156" s="485">
        <f>'3ª'!L51</f>
        <v>0</v>
      </c>
      <c r="S156" s="485">
        <f>'3ª'!M51</f>
        <v>0</v>
      </c>
      <c r="T156" s="485">
        <f>'3ª'!N51</f>
        <v>0</v>
      </c>
      <c r="U156" s="485">
        <f>'3ª'!O51</f>
        <v>0</v>
      </c>
      <c r="V156" s="485">
        <f>'3ª'!P51</f>
        <v>0</v>
      </c>
      <c r="W156" s="485">
        <f>'3ª'!Q51</f>
        <v>0</v>
      </c>
      <c r="X156" s="485">
        <f>'3ª'!R51</f>
        <v>0</v>
      </c>
      <c r="Y156" s="485">
        <f>'3ª'!S51</f>
        <v>0</v>
      </c>
      <c r="Z156" s="486">
        <f>'3ª'!T51</f>
        <v>0</v>
      </c>
      <c r="AA156" s="486">
        <f>'3ª'!U51</f>
        <v>0</v>
      </c>
      <c r="AB156" s="507" t="s">
        <v>503</v>
      </c>
      <c r="AC156" s="507"/>
    </row>
    <row r="157" spans="1:29" ht="15.75" x14ac:dyDescent="0.25">
      <c r="A157" s="543" t="str">
        <f>RIGHT('[1]3ª'!$A$5:$D$5,12)</f>
        <v>3ª SÉRIE E.F</v>
      </c>
      <c r="B157" s="120">
        <v>46</v>
      </c>
      <c r="C157" s="248">
        <f>'3ª'!$B52</f>
        <v>0</v>
      </c>
      <c r="D157" s="430">
        <f>'3ª'!$C52</f>
        <v>0</v>
      </c>
      <c r="E157" s="249">
        <f>'3ª'!$D52</f>
        <v>0</v>
      </c>
      <c r="F157" s="249" t="str">
        <f>'3ª'!$E52</f>
        <v/>
      </c>
      <c r="G157" s="250">
        <f>'3ª'!$F52</f>
        <v>0</v>
      </c>
      <c r="H157" s="430">
        <f>'3ª'!$G52</f>
        <v>0</v>
      </c>
      <c r="I157" s="431">
        <f>'3ª'!$H52</f>
        <v>0</v>
      </c>
      <c r="J157" s="430"/>
      <c r="K157" s="430">
        <f>'3ª'!$I52</f>
        <v>0</v>
      </c>
      <c r="L157" s="430" t="str">
        <f ca="1">'3ª'!$J52</f>
        <v/>
      </c>
      <c r="M157" s="430"/>
      <c r="N157" s="252" t="str">
        <f ca="1">'3ª'!$K52</f>
        <v/>
      </c>
      <c r="O157" s="430"/>
      <c r="P157" s="253" t="s">
        <v>122</v>
      </c>
      <c r="Q157" s="542" t="s">
        <v>306</v>
      </c>
      <c r="R157" s="485">
        <f>'3ª'!L52</f>
        <v>0</v>
      </c>
      <c r="S157" s="485">
        <f>'3ª'!M52</f>
        <v>0</v>
      </c>
      <c r="T157" s="485">
        <f>'3ª'!N52</f>
        <v>0</v>
      </c>
      <c r="U157" s="485">
        <f>'3ª'!O52</f>
        <v>0</v>
      </c>
      <c r="V157" s="485">
        <f>'3ª'!P52</f>
        <v>0</v>
      </c>
      <c r="W157" s="485">
        <f>'3ª'!Q52</f>
        <v>0</v>
      </c>
      <c r="X157" s="485">
        <f>'3ª'!R52</f>
        <v>0</v>
      </c>
      <c r="Y157" s="485">
        <f>'3ª'!S52</f>
        <v>0</v>
      </c>
      <c r="Z157" s="486">
        <f>'3ª'!T52</f>
        <v>0</v>
      </c>
      <c r="AA157" s="486">
        <f>'3ª'!U52</f>
        <v>0</v>
      </c>
      <c r="AB157" s="507" t="s">
        <v>503</v>
      </c>
      <c r="AC157" s="507"/>
    </row>
    <row r="158" spans="1:29" ht="15.75" x14ac:dyDescent="0.25">
      <c r="A158" s="543" t="str">
        <f>RIGHT('[1]3ª'!$A$5:$D$5,12)</f>
        <v>3ª SÉRIE E.F</v>
      </c>
      <c r="B158" s="120">
        <v>47</v>
      </c>
      <c r="C158" s="248">
        <f>'3ª'!$B53</f>
        <v>0</v>
      </c>
      <c r="D158" s="430">
        <f>'3ª'!$C53</f>
        <v>0</v>
      </c>
      <c r="E158" s="249">
        <f>'3ª'!$D53</f>
        <v>0</v>
      </c>
      <c r="F158" s="249" t="str">
        <f>'3ª'!$E53</f>
        <v/>
      </c>
      <c r="G158" s="250">
        <f>'3ª'!$F53</f>
        <v>0</v>
      </c>
      <c r="H158" s="430">
        <f>'3ª'!$G53</f>
        <v>0</v>
      </c>
      <c r="I158" s="431">
        <f>'3ª'!$H53</f>
        <v>0</v>
      </c>
      <c r="J158" s="430"/>
      <c r="K158" s="430">
        <f>'3ª'!$I53</f>
        <v>0</v>
      </c>
      <c r="L158" s="430" t="str">
        <f ca="1">'3ª'!$J53</f>
        <v/>
      </c>
      <c r="M158" s="430"/>
      <c r="N158" s="252" t="str">
        <f ca="1">'3ª'!$K53</f>
        <v/>
      </c>
      <c r="O158" s="430"/>
      <c r="P158" s="253" t="s">
        <v>122</v>
      </c>
      <c r="Q158" s="542" t="s">
        <v>306</v>
      </c>
      <c r="R158" s="485">
        <f>'3ª'!L53</f>
        <v>0</v>
      </c>
      <c r="S158" s="485">
        <f>'3ª'!M53</f>
        <v>0</v>
      </c>
      <c r="T158" s="485">
        <f>'3ª'!N53</f>
        <v>0</v>
      </c>
      <c r="U158" s="485">
        <f>'3ª'!O53</f>
        <v>0</v>
      </c>
      <c r="V158" s="485">
        <f>'3ª'!P53</f>
        <v>0</v>
      </c>
      <c r="W158" s="485">
        <f>'3ª'!Q53</f>
        <v>0</v>
      </c>
      <c r="X158" s="485">
        <f>'3ª'!R53</f>
        <v>0</v>
      </c>
      <c r="Y158" s="485">
        <f>'3ª'!S53</f>
        <v>0</v>
      </c>
      <c r="Z158" s="486">
        <f>'3ª'!T53</f>
        <v>0</v>
      </c>
      <c r="AA158" s="486">
        <f>'3ª'!U53</f>
        <v>0</v>
      </c>
      <c r="AB158" s="507" t="s">
        <v>503</v>
      </c>
      <c r="AC158" s="507"/>
    </row>
    <row r="159" spans="1:29" ht="15.75" x14ac:dyDescent="0.25">
      <c r="A159" s="543" t="str">
        <f>RIGHT('[1]3ª'!$A$5:$D$5,12)</f>
        <v>3ª SÉRIE E.F</v>
      </c>
      <c r="B159" s="120">
        <v>48</v>
      </c>
      <c r="C159" s="248">
        <f>'3ª'!$B54</f>
        <v>0</v>
      </c>
      <c r="D159" s="430">
        <f>'3ª'!$C54</f>
        <v>0</v>
      </c>
      <c r="E159" s="249">
        <f>'3ª'!$D54</f>
        <v>0</v>
      </c>
      <c r="F159" s="249" t="str">
        <f>'3ª'!$E54</f>
        <v/>
      </c>
      <c r="G159" s="250">
        <f>'3ª'!$F54</f>
        <v>0</v>
      </c>
      <c r="H159" s="430">
        <f>'3ª'!$G54</f>
        <v>0</v>
      </c>
      <c r="I159" s="431">
        <f>'3ª'!$H54</f>
        <v>0</v>
      </c>
      <c r="J159" s="430"/>
      <c r="K159" s="430">
        <f>'3ª'!$I54</f>
        <v>0</v>
      </c>
      <c r="L159" s="430" t="str">
        <f ca="1">'3ª'!$J54</f>
        <v/>
      </c>
      <c r="M159" s="430"/>
      <c r="N159" s="252" t="str">
        <f ca="1">'3ª'!$K54</f>
        <v/>
      </c>
      <c r="O159" s="430"/>
      <c r="P159" s="253" t="s">
        <v>122</v>
      </c>
      <c r="Q159" s="542" t="s">
        <v>306</v>
      </c>
      <c r="R159" s="485">
        <f>'3ª'!L54</f>
        <v>0</v>
      </c>
      <c r="S159" s="485">
        <f>'3ª'!M54</f>
        <v>0</v>
      </c>
      <c r="T159" s="485">
        <f>'3ª'!N54</f>
        <v>0</v>
      </c>
      <c r="U159" s="485">
        <f>'3ª'!O54</f>
        <v>0</v>
      </c>
      <c r="V159" s="485">
        <f>'3ª'!P54</f>
        <v>0</v>
      </c>
      <c r="W159" s="485">
        <f>'3ª'!Q54</f>
        <v>0</v>
      </c>
      <c r="X159" s="485">
        <f>'3ª'!R54</f>
        <v>0</v>
      </c>
      <c r="Y159" s="485">
        <f>'3ª'!S54</f>
        <v>0</v>
      </c>
      <c r="Z159" s="486">
        <f>'3ª'!T54</f>
        <v>0</v>
      </c>
      <c r="AA159" s="486">
        <f>'3ª'!U54</f>
        <v>0</v>
      </c>
      <c r="AB159" s="507" t="s">
        <v>503</v>
      </c>
      <c r="AC159" s="507"/>
    </row>
    <row r="160" spans="1:29" ht="15.75" x14ac:dyDescent="0.25">
      <c r="A160" s="543" t="str">
        <f>RIGHT('[1]3ª'!$A$5:$D$5,12)</f>
        <v>3ª SÉRIE E.F</v>
      </c>
      <c r="B160" s="120">
        <v>49</v>
      </c>
      <c r="C160" s="248">
        <f>'3ª'!$B55</f>
        <v>0</v>
      </c>
      <c r="D160" s="430">
        <f>'3ª'!$C55</f>
        <v>0</v>
      </c>
      <c r="E160" s="249">
        <f>'3ª'!$D55</f>
        <v>0</v>
      </c>
      <c r="F160" s="249" t="str">
        <f>'3ª'!$E55</f>
        <v/>
      </c>
      <c r="G160" s="250">
        <f>'3ª'!$F55</f>
        <v>0</v>
      </c>
      <c r="H160" s="430">
        <f>'3ª'!$G55</f>
        <v>0</v>
      </c>
      <c r="I160" s="431">
        <f>'3ª'!$H55</f>
        <v>0</v>
      </c>
      <c r="J160" s="430"/>
      <c r="K160" s="430">
        <f>'3ª'!$I55</f>
        <v>0</v>
      </c>
      <c r="L160" s="430" t="str">
        <f ca="1">'3ª'!$J55</f>
        <v/>
      </c>
      <c r="M160" s="430"/>
      <c r="N160" s="252" t="str">
        <f ca="1">'3ª'!$K55</f>
        <v/>
      </c>
      <c r="O160" s="430"/>
      <c r="P160" s="253" t="s">
        <v>122</v>
      </c>
      <c r="Q160" s="542" t="s">
        <v>306</v>
      </c>
      <c r="R160" s="485">
        <f>'3ª'!L55</f>
        <v>0</v>
      </c>
      <c r="S160" s="485">
        <f>'3ª'!M55</f>
        <v>0</v>
      </c>
      <c r="T160" s="485">
        <f>'3ª'!N55</f>
        <v>0</v>
      </c>
      <c r="U160" s="485">
        <f>'3ª'!O55</f>
        <v>0</v>
      </c>
      <c r="V160" s="485">
        <f>'3ª'!P55</f>
        <v>0</v>
      </c>
      <c r="W160" s="485">
        <f>'3ª'!Q55</f>
        <v>0</v>
      </c>
      <c r="X160" s="485">
        <f>'3ª'!R55</f>
        <v>0</v>
      </c>
      <c r="Y160" s="485">
        <f>'3ª'!S55</f>
        <v>0</v>
      </c>
      <c r="Z160" s="486">
        <f>'3ª'!T55</f>
        <v>0</v>
      </c>
      <c r="AA160" s="486">
        <f>'3ª'!U55</f>
        <v>0</v>
      </c>
      <c r="AB160" s="507" t="s">
        <v>503</v>
      </c>
      <c r="AC160" s="507"/>
    </row>
    <row r="161" spans="1:29" ht="15.75" x14ac:dyDescent="0.25">
      <c r="A161" s="543" t="str">
        <f>RIGHT('[1]3ª'!$A$5:$D$5,12)</f>
        <v>3ª SÉRIE E.F</v>
      </c>
      <c r="B161" s="120">
        <v>50</v>
      </c>
      <c r="C161" s="248">
        <f>'3ª'!$B56</f>
        <v>0</v>
      </c>
      <c r="D161" s="430">
        <f>'3ª'!$C56</f>
        <v>0</v>
      </c>
      <c r="E161" s="249">
        <f>'3ª'!$D56</f>
        <v>0</v>
      </c>
      <c r="F161" s="249" t="str">
        <f>'3ª'!$E56</f>
        <v/>
      </c>
      <c r="G161" s="250">
        <f>'3ª'!$F56</f>
        <v>0</v>
      </c>
      <c r="H161" s="430">
        <f>'3ª'!$G56</f>
        <v>0</v>
      </c>
      <c r="I161" s="431">
        <f>'3ª'!$H56</f>
        <v>0</v>
      </c>
      <c r="J161" s="430"/>
      <c r="K161" s="430">
        <f>'3ª'!$I56</f>
        <v>0</v>
      </c>
      <c r="L161" s="430" t="str">
        <f ca="1">'3ª'!$J56</f>
        <v/>
      </c>
      <c r="M161" s="430"/>
      <c r="N161" s="252" t="str">
        <f ca="1">'3ª'!$K56</f>
        <v/>
      </c>
      <c r="O161" s="430"/>
      <c r="P161" s="253" t="s">
        <v>122</v>
      </c>
      <c r="Q161" s="542" t="s">
        <v>306</v>
      </c>
      <c r="R161" s="485">
        <f>'3ª'!L56</f>
        <v>0</v>
      </c>
      <c r="S161" s="485">
        <f>'3ª'!M56</f>
        <v>0</v>
      </c>
      <c r="T161" s="485">
        <f>'3ª'!N56</f>
        <v>0</v>
      </c>
      <c r="U161" s="485">
        <f>'3ª'!O56</f>
        <v>0</v>
      </c>
      <c r="V161" s="485">
        <f>'3ª'!P56</f>
        <v>0</v>
      </c>
      <c r="W161" s="485">
        <f>'3ª'!Q56</f>
        <v>0</v>
      </c>
      <c r="X161" s="485">
        <f>'3ª'!R56</f>
        <v>0</v>
      </c>
      <c r="Y161" s="485">
        <f>'3ª'!S56</f>
        <v>0</v>
      </c>
      <c r="Z161" s="486">
        <f>'3ª'!T56</f>
        <v>0</v>
      </c>
      <c r="AA161" s="486">
        <f>'3ª'!U56</f>
        <v>0</v>
      </c>
      <c r="AB161" s="507" t="s">
        <v>503</v>
      </c>
      <c r="AC161" s="507"/>
    </row>
    <row r="162" spans="1:29" ht="15.75" x14ac:dyDescent="0.25">
      <c r="A162" s="543" t="str">
        <f>RIGHT('[1]3ª'!$A$5:$D$5,12)</f>
        <v>3ª SÉRIE E.F</v>
      </c>
      <c r="B162" s="120">
        <v>51</v>
      </c>
      <c r="C162" s="248">
        <f>'3ª'!$B57</f>
        <v>0</v>
      </c>
      <c r="D162" s="430">
        <f>'3ª'!$C57</f>
        <v>0</v>
      </c>
      <c r="E162" s="249">
        <f>'3ª'!$D57</f>
        <v>0</v>
      </c>
      <c r="F162" s="249" t="str">
        <f>'3ª'!$E57</f>
        <v/>
      </c>
      <c r="G162" s="250">
        <f>'3ª'!$F57</f>
        <v>0</v>
      </c>
      <c r="H162" s="430">
        <f>'3ª'!$G57</f>
        <v>0</v>
      </c>
      <c r="I162" s="431">
        <f>'3ª'!$H57</f>
        <v>0</v>
      </c>
      <c r="J162" s="430"/>
      <c r="K162" s="430">
        <f>'3ª'!$I57</f>
        <v>0</v>
      </c>
      <c r="L162" s="430" t="str">
        <f ca="1">'3ª'!$J57</f>
        <v/>
      </c>
      <c r="M162" s="430"/>
      <c r="N162" s="252" t="str">
        <f ca="1">'3ª'!$K57</f>
        <v/>
      </c>
      <c r="O162" s="430"/>
      <c r="P162" s="253" t="s">
        <v>122</v>
      </c>
      <c r="Q162" s="542" t="s">
        <v>306</v>
      </c>
      <c r="R162" s="485">
        <f>'3ª'!L57</f>
        <v>0</v>
      </c>
      <c r="S162" s="485">
        <f>'3ª'!M57</f>
        <v>0</v>
      </c>
      <c r="T162" s="485">
        <f>'3ª'!N57</f>
        <v>0</v>
      </c>
      <c r="U162" s="485">
        <f>'3ª'!O57</f>
        <v>0</v>
      </c>
      <c r="V162" s="485">
        <f>'3ª'!P57</f>
        <v>0</v>
      </c>
      <c r="W162" s="485">
        <f>'3ª'!Q57</f>
        <v>0</v>
      </c>
      <c r="X162" s="485">
        <f>'3ª'!R57</f>
        <v>0</v>
      </c>
      <c r="Y162" s="485">
        <f>'3ª'!S57</f>
        <v>0</v>
      </c>
      <c r="Z162" s="486">
        <f>'3ª'!T57</f>
        <v>0</v>
      </c>
      <c r="AA162" s="486">
        <f>'3ª'!U57</f>
        <v>0</v>
      </c>
      <c r="AB162" s="507" t="s">
        <v>503</v>
      </c>
      <c r="AC162" s="507"/>
    </row>
    <row r="163" spans="1:29" ht="15.75" x14ac:dyDescent="0.25">
      <c r="A163" s="543" t="str">
        <f>RIGHT('[1]3ª'!$A$5:$D$5,12)</f>
        <v>3ª SÉRIE E.F</v>
      </c>
      <c r="B163" s="120">
        <v>52</v>
      </c>
      <c r="C163" s="248">
        <f>'3ª'!$B58</f>
        <v>0</v>
      </c>
      <c r="D163" s="430">
        <f>'3ª'!$C58</f>
        <v>0</v>
      </c>
      <c r="E163" s="249">
        <f>'3ª'!$D58</f>
        <v>0</v>
      </c>
      <c r="F163" s="249" t="str">
        <f>'3ª'!$E58</f>
        <v/>
      </c>
      <c r="G163" s="250">
        <f>'3ª'!$F58</f>
        <v>0</v>
      </c>
      <c r="H163" s="430">
        <f>'3ª'!$G58</f>
        <v>0</v>
      </c>
      <c r="I163" s="431">
        <f>'3ª'!$H58</f>
        <v>0</v>
      </c>
      <c r="J163" s="430"/>
      <c r="K163" s="430">
        <f>'3ª'!$I58</f>
        <v>0</v>
      </c>
      <c r="L163" s="430" t="str">
        <f ca="1">'3ª'!$J58</f>
        <v/>
      </c>
      <c r="M163" s="430"/>
      <c r="N163" s="252" t="str">
        <f ca="1">'3ª'!$K58</f>
        <v/>
      </c>
      <c r="O163" s="430"/>
      <c r="P163" s="253" t="s">
        <v>122</v>
      </c>
      <c r="Q163" s="542" t="s">
        <v>306</v>
      </c>
      <c r="R163" s="485">
        <f>'3ª'!L58</f>
        <v>0</v>
      </c>
      <c r="S163" s="485">
        <f>'3ª'!M58</f>
        <v>0</v>
      </c>
      <c r="T163" s="485">
        <f>'3ª'!N58</f>
        <v>0</v>
      </c>
      <c r="U163" s="485">
        <f>'3ª'!O58</f>
        <v>0</v>
      </c>
      <c r="V163" s="485">
        <f>'3ª'!P58</f>
        <v>0</v>
      </c>
      <c r="W163" s="485">
        <f>'3ª'!Q58</f>
        <v>0</v>
      </c>
      <c r="X163" s="485">
        <f>'3ª'!R58</f>
        <v>0</v>
      </c>
      <c r="Y163" s="485">
        <f>'3ª'!S58</f>
        <v>0</v>
      </c>
      <c r="Z163" s="486">
        <f>'3ª'!T58</f>
        <v>0</v>
      </c>
      <c r="AA163" s="486">
        <f>'3ª'!U58</f>
        <v>0</v>
      </c>
      <c r="AB163" s="507" t="s">
        <v>503</v>
      </c>
      <c r="AC163" s="507"/>
    </row>
    <row r="164" spans="1:29" ht="15.75" x14ac:dyDescent="0.25">
      <c r="A164" s="543" t="str">
        <f>RIGHT('[1]3ª'!$A$5:$D$5,12)</f>
        <v>3ª SÉRIE E.F</v>
      </c>
      <c r="B164" s="120">
        <v>53</v>
      </c>
      <c r="C164" s="248">
        <f>'3ª'!$B59</f>
        <v>0</v>
      </c>
      <c r="D164" s="430">
        <f>'3ª'!$C59</f>
        <v>0</v>
      </c>
      <c r="E164" s="249">
        <f>'3ª'!$D59</f>
        <v>0</v>
      </c>
      <c r="F164" s="249" t="str">
        <f>'3ª'!$E59</f>
        <v/>
      </c>
      <c r="G164" s="250">
        <f>'3ª'!$F59</f>
        <v>0</v>
      </c>
      <c r="H164" s="430">
        <f>'3ª'!$G59</f>
        <v>0</v>
      </c>
      <c r="I164" s="431">
        <f>'3ª'!$H59</f>
        <v>0</v>
      </c>
      <c r="J164" s="430"/>
      <c r="K164" s="430">
        <f>'3ª'!$I59</f>
        <v>0</v>
      </c>
      <c r="L164" s="430" t="str">
        <f ca="1">'3ª'!$J59</f>
        <v/>
      </c>
      <c r="M164" s="430"/>
      <c r="N164" s="252" t="str">
        <f ca="1">'3ª'!$K59</f>
        <v/>
      </c>
      <c r="O164" s="430"/>
      <c r="P164" s="253" t="s">
        <v>122</v>
      </c>
      <c r="Q164" s="542" t="s">
        <v>306</v>
      </c>
      <c r="R164" s="485">
        <f>'3ª'!L59</f>
        <v>0</v>
      </c>
      <c r="S164" s="485">
        <f>'3ª'!M59</f>
        <v>0</v>
      </c>
      <c r="T164" s="485">
        <f>'3ª'!N59</f>
        <v>0</v>
      </c>
      <c r="U164" s="485">
        <f>'3ª'!O59</f>
        <v>0</v>
      </c>
      <c r="V164" s="485">
        <f>'3ª'!P59</f>
        <v>0</v>
      </c>
      <c r="W164" s="485">
        <f>'3ª'!Q59</f>
        <v>0</v>
      </c>
      <c r="X164" s="485">
        <f>'3ª'!R59</f>
        <v>0</v>
      </c>
      <c r="Y164" s="485">
        <f>'3ª'!S59</f>
        <v>0</v>
      </c>
      <c r="Z164" s="486">
        <f>'3ª'!T59</f>
        <v>0</v>
      </c>
      <c r="AA164" s="486">
        <f>'3ª'!U59</f>
        <v>0</v>
      </c>
      <c r="AB164" s="507" t="s">
        <v>503</v>
      </c>
      <c r="AC164" s="507"/>
    </row>
    <row r="165" spans="1:29" ht="15.75" x14ac:dyDescent="0.25">
      <c r="A165" s="543" t="str">
        <f>RIGHT('[1]3ª'!$A$5:$D$5,12)</f>
        <v>3ª SÉRIE E.F</v>
      </c>
      <c r="B165" s="120">
        <v>54</v>
      </c>
      <c r="C165" s="248">
        <f>'3ª'!$B60</f>
        <v>0</v>
      </c>
      <c r="D165" s="430">
        <f>'3ª'!$C60</f>
        <v>0</v>
      </c>
      <c r="E165" s="249">
        <f>'3ª'!$D60</f>
        <v>0</v>
      </c>
      <c r="F165" s="249" t="str">
        <f>'3ª'!$E60</f>
        <v/>
      </c>
      <c r="G165" s="250">
        <f>'3ª'!$F60</f>
        <v>0</v>
      </c>
      <c r="H165" s="430">
        <f>'3ª'!$G60</f>
        <v>0</v>
      </c>
      <c r="I165" s="431">
        <f>'3ª'!$H60</f>
        <v>0</v>
      </c>
      <c r="J165" s="430"/>
      <c r="K165" s="430">
        <f>'3ª'!$I60</f>
        <v>0</v>
      </c>
      <c r="L165" s="430" t="str">
        <f ca="1">'3ª'!$J60</f>
        <v/>
      </c>
      <c r="M165" s="430"/>
      <c r="N165" s="252" t="str">
        <f ca="1">'3ª'!$K60</f>
        <v/>
      </c>
      <c r="O165" s="430"/>
      <c r="P165" s="253" t="s">
        <v>122</v>
      </c>
      <c r="Q165" s="542" t="s">
        <v>306</v>
      </c>
      <c r="R165" s="485">
        <f>'3ª'!L60</f>
        <v>0</v>
      </c>
      <c r="S165" s="485">
        <f>'3ª'!M60</f>
        <v>0</v>
      </c>
      <c r="T165" s="485">
        <f>'3ª'!N60</f>
        <v>0</v>
      </c>
      <c r="U165" s="485">
        <f>'3ª'!O60</f>
        <v>0</v>
      </c>
      <c r="V165" s="485">
        <f>'3ª'!P60</f>
        <v>0</v>
      </c>
      <c r="W165" s="485">
        <f>'3ª'!Q60</f>
        <v>0</v>
      </c>
      <c r="X165" s="485">
        <f>'3ª'!R60</f>
        <v>0</v>
      </c>
      <c r="Y165" s="485">
        <f>'3ª'!S60</f>
        <v>0</v>
      </c>
      <c r="Z165" s="486">
        <f>'3ª'!T60</f>
        <v>0</v>
      </c>
      <c r="AA165" s="486">
        <f>'3ª'!U60</f>
        <v>0</v>
      </c>
      <c r="AB165" s="507" t="s">
        <v>503</v>
      </c>
      <c r="AC165" s="507"/>
    </row>
    <row r="166" spans="1:29" ht="15.75" x14ac:dyDescent="0.25">
      <c r="A166" s="543" t="str">
        <f>RIGHT('[1]3ª'!$A$5:$D$5,12)</f>
        <v>3ª SÉRIE E.F</v>
      </c>
      <c r="B166" s="120">
        <v>55</v>
      </c>
      <c r="C166" s="248">
        <f>'3ª'!$B61</f>
        <v>0</v>
      </c>
      <c r="D166" s="430">
        <f>'3ª'!$C61</f>
        <v>0</v>
      </c>
      <c r="E166" s="249">
        <f>'3ª'!$D61</f>
        <v>0</v>
      </c>
      <c r="F166" s="249">
        <f>'3ª'!$E61</f>
        <v>0</v>
      </c>
      <c r="G166" s="250">
        <f>'3ª'!$F61</f>
        <v>0</v>
      </c>
      <c r="H166" s="430">
        <f>'3ª'!$G61</f>
        <v>0</v>
      </c>
      <c r="I166" s="431">
        <f>'3ª'!$H61</f>
        <v>0</v>
      </c>
      <c r="J166" s="430"/>
      <c r="K166" s="430">
        <f>'3ª'!$I61</f>
        <v>0</v>
      </c>
      <c r="L166" s="430" t="str">
        <f ca="1">'3ª'!$J61</f>
        <v/>
      </c>
      <c r="M166" s="430"/>
      <c r="N166" s="252" t="str">
        <f ca="1">'3ª'!$K61</f>
        <v/>
      </c>
      <c r="O166" s="430"/>
      <c r="P166" s="253" t="s">
        <v>122</v>
      </c>
      <c r="Q166" s="542" t="s">
        <v>306</v>
      </c>
      <c r="R166" s="485">
        <f>'3ª'!L61</f>
        <v>0</v>
      </c>
      <c r="S166" s="485">
        <f>'3ª'!M61</f>
        <v>0</v>
      </c>
      <c r="T166" s="485">
        <f>'3ª'!N61</f>
        <v>0</v>
      </c>
      <c r="U166" s="485">
        <f>'3ª'!O61</f>
        <v>0</v>
      </c>
      <c r="V166" s="485">
        <f>'3ª'!P61</f>
        <v>0</v>
      </c>
      <c r="W166" s="485">
        <f>'3ª'!Q61</f>
        <v>0</v>
      </c>
      <c r="X166" s="485">
        <f>'3ª'!R61</f>
        <v>0</v>
      </c>
      <c r="Y166" s="485">
        <f>'3ª'!S61</f>
        <v>0</v>
      </c>
      <c r="Z166" s="486">
        <f>'3ª'!T61</f>
        <v>0</v>
      </c>
      <c r="AA166" s="486">
        <f>'3ª'!U61</f>
        <v>0</v>
      </c>
      <c r="AB166" s="507" t="s">
        <v>503</v>
      </c>
      <c r="AC166" s="507"/>
    </row>
    <row r="167" spans="1:29" s="575" customFormat="1" ht="15.75" x14ac:dyDescent="0.25">
      <c r="A167" s="510" t="str">
        <f>RIGHT('[1]4ª'!$A$5:$D$5,12)</f>
        <v>4ª SÉRIE E.F</v>
      </c>
      <c r="B167" s="511">
        <v>1</v>
      </c>
      <c r="C167" s="512">
        <f>'4ª'!B7</f>
        <v>18515</v>
      </c>
      <c r="D167" s="513" t="str">
        <f>'4ª'!C7</f>
        <v>ANA MARIA DOS SANTOS</v>
      </c>
      <c r="E167" s="514" t="str">
        <f>'4ª'!D7</f>
        <v>F</v>
      </c>
      <c r="F167" s="514" t="str">
        <f>'4ª'!E7</f>
        <v>MA</v>
      </c>
      <c r="G167" s="515">
        <f>'4ª'!F7</f>
        <v>25981</v>
      </c>
      <c r="H167" s="513" t="str">
        <f>'4ª'!G7</f>
        <v>108824556-0</v>
      </c>
      <c r="I167" s="513" t="str">
        <f>'4ª'!H7</f>
        <v>29008260-2</v>
      </c>
      <c r="J167" s="513"/>
      <c r="K167" s="513">
        <f>'4ª'!I7</f>
        <v>0</v>
      </c>
      <c r="L167" s="513" t="str">
        <f ca="1">'4ª'!J7</f>
        <v>DISP.IDADE</v>
      </c>
      <c r="M167" s="513"/>
      <c r="N167" s="513">
        <f ca="1">'4ª'!K7</f>
        <v>54</v>
      </c>
      <c r="O167" s="513"/>
      <c r="P167" s="518" t="s">
        <v>122</v>
      </c>
      <c r="Q167" s="519" t="s">
        <v>306</v>
      </c>
      <c r="R167" s="520" t="str">
        <f>'4ª'!L7</f>
        <v>Não</v>
      </c>
      <c r="S167" s="520" t="str">
        <f>'4ª'!M7</f>
        <v>Eliane</v>
      </c>
      <c r="T167" s="520" t="str">
        <f>'4ª'!N7</f>
        <v>-</v>
      </c>
      <c r="U167" s="520" t="str">
        <f>'4ª'!O7</f>
        <v>-</v>
      </c>
      <c r="V167" s="520" t="str">
        <f>'4ª'!P7</f>
        <v>-</v>
      </c>
      <c r="W167" s="520" t="str">
        <f>'4ª'!Q7</f>
        <v>-</v>
      </c>
      <c r="X167" s="520" t="str">
        <f>'4ª'!R7</f>
        <v>-</v>
      </c>
      <c r="Y167" s="520" t="str">
        <f>'4ª'!S7</f>
        <v>-</v>
      </c>
      <c r="Z167" s="521">
        <f>'4ª'!T7</f>
        <v>0</v>
      </c>
      <c r="AA167" s="521">
        <f>'4ª'!U7</f>
        <v>0</v>
      </c>
      <c r="AB167" s="522" t="s">
        <v>504</v>
      </c>
      <c r="AC167" s="522"/>
    </row>
    <row r="168" spans="1:29" ht="15.75" x14ac:dyDescent="0.25">
      <c r="A168" s="543" t="str">
        <f>RIGHT('[1]4ª'!$A$5:$D$5,12)</f>
        <v>4ª SÉRIE E.F</v>
      </c>
      <c r="B168" s="120">
        <v>2</v>
      </c>
      <c r="C168" s="248">
        <f>'4ª'!B8</f>
        <v>18834</v>
      </c>
      <c r="D168" s="430" t="str">
        <f>'4ª'!C8</f>
        <v>ELISANGELA DA SILVA SIMOES</v>
      </c>
      <c r="E168" s="249" t="str">
        <f>'4ª'!D8</f>
        <v>F</v>
      </c>
      <c r="F168" s="249" t="str">
        <f>'4ª'!E8</f>
        <v>MA</v>
      </c>
      <c r="G168" s="250">
        <f>'4ª'!F8</f>
        <v>29038</v>
      </c>
      <c r="H168" s="430">
        <f>'4ª'!G8</f>
        <v>0</v>
      </c>
      <c r="I168" s="430">
        <f>'4ª'!H8</f>
        <v>0</v>
      </c>
      <c r="J168" s="430"/>
      <c r="K168" s="430" t="str">
        <f>'4ª'!I8</f>
        <v xml:space="preserve">RECL DA 1ª </v>
      </c>
      <c r="L168" s="430" t="str">
        <f ca="1">'4ª'!J8</f>
        <v>DISP.IDADE</v>
      </c>
      <c r="M168" s="430"/>
      <c r="N168" s="430">
        <f ca="1">'4ª'!K8</f>
        <v>45</v>
      </c>
      <c r="O168" s="430"/>
      <c r="P168" s="253" t="s">
        <v>122</v>
      </c>
      <c r="Q168" s="542" t="s">
        <v>306</v>
      </c>
      <c r="R168" s="485" t="str">
        <f>'4ª'!L8</f>
        <v>Não</v>
      </c>
      <c r="S168" s="485" t="str">
        <f>'4ª'!M8</f>
        <v>Eliane</v>
      </c>
      <c r="T168" s="485" t="str">
        <f>'4ª'!N8</f>
        <v>-</v>
      </c>
      <c r="U168" s="485" t="str">
        <f>'4ª'!O8</f>
        <v>-</v>
      </c>
      <c r="V168" s="485" t="str">
        <f>'4ª'!P8</f>
        <v>-</v>
      </c>
      <c r="W168" s="485" t="str">
        <f>'4ª'!Q8</f>
        <v>-</v>
      </c>
      <c r="X168" s="485" t="str">
        <f>'4ª'!R8</f>
        <v>-</v>
      </c>
      <c r="Y168" s="485" t="str">
        <f>'4ª'!S8</f>
        <v>-</v>
      </c>
      <c r="Z168" s="486">
        <f>'4ª'!T8</f>
        <v>0</v>
      </c>
      <c r="AA168" s="486">
        <f>'4ª'!U8</f>
        <v>0</v>
      </c>
      <c r="AB168" s="507" t="s">
        <v>504</v>
      </c>
      <c r="AC168" s="507"/>
    </row>
    <row r="169" spans="1:29" ht="15.75" x14ac:dyDescent="0.25">
      <c r="A169" s="543" t="str">
        <f>RIGHT('[1]4ª'!$A$5:$D$5,12)</f>
        <v>4ª SÉRIE E.F</v>
      </c>
      <c r="B169" s="120">
        <v>3</v>
      </c>
      <c r="C169" s="248">
        <f>'4ª'!B9</f>
        <v>15909</v>
      </c>
      <c r="D169" s="430" t="str">
        <f>'4ª'!C9</f>
        <v>ELISANGELA VIANA DOS SANTOS</v>
      </c>
      <c r="E169" s="249" t="str">
        <f>'4ª'!D9</f>
        <v>F</v>
      </c>
      <c r="F169" s="249" t="str">
        <f>'4ª'!E9</f>
        <v>MA</v>
      </c>
      <c r="G169" s="250">
        <f>'4ª'!F9</f>
        <v>30299</v>
      </c>
      <c r="H169" s="430" t="str">
        <f>'4ª'!G9</f>
        <v>105910197-X</v>
      </c>
      <c r="I169" s="430">
        <f>'4ª'!H9</f>
        <v>0</v>
      </c>
      <c r="J169" s="430"/>
      <c r="K169" s="430" t="str">
        <f>'4ª'!I9</f>
        <v>RETIDO</v>
      </c>
      <c r="L169" s="430" t="str">
        <f ca="1">'4ª'!J9</f>
        <v>DISP.IDADE</v>
      </c>
      <c r="M169" s="430"/>
      <c r="N169" s="430">
        <f ca="1">'4ª'!K9</f>
        <v>42</v>
      </c>
      <c r="O169" s="430"/>
      <c r="P169" s="253" t="s">
        <v>122</v>
      </c>
      <c r="Q169" s="542" t="s">
        <v>306</v>
      </c>
      <c r="R169" s="485" t="str">
        <f>'4ª'!L9</f>
        <v>Não</v>
      </c>
      <c r="S169" s="485" t="str">
        <f>'4ª'!M9</f>
        <v>Eliane</v>
      </c>
      <c r="T169" s="485" t="str">
        <f>'4ª'!N9</f>
        <v>-</v>
      </c>
      <c r="U169" s="485" t="str">
        <f>'4ª'!O9</f>
        <v>-</v>
      </c>
      <c r="V169" s="485" t="str">
        <f>'4ª'!P9</f>
        <v>-</v>
      </c>
      <c r="W169" s="485" t="str">
        <f>'4ª'!Q9</f>
        <v>-</v>
      </c>
      <c r="X169" s="485" t="str">
        <f>'4ª'!R9</f>
        <v>-</v>
      </c>
      <c r="Y169" s="485" t="str">
        <f>'4ª'!S9</f>
        <v>-</v>
      </c>
      <c r="Z169" s="486">
        <f>'4ª'!T9</f>
        <v>0</v>
      </c>
      <c r="AA169" s="486">
        <f>'4ª'!U9</f>
        <v>0</v>
      </c>
      <c r="AB169" s="507" t="s">
        <v>504</v>
      </c>
      <c r="AC169" s="507"/>
    </row>
    <row r="170" spans="1:29" ht="15.75" x14ac:dyDescent="0.25">
      <c r="A170" s="543" t="str">
        <f>RIGHT('[1]4ª'!$A$5:$D$5,12)</f>
        <v>4ª SÉRIE E.F</v>
      </c>
      <c r="B170" s="120">
        <v>4</v>
      </c>
      <c r="C170" s="248">
        <f>'4ª'!B10</f>
        <v>18147</v>
      </c>
      <c r="D170" s="430" t="str">
        <f>'4ª'!C10</f>
        <v>GILBERTO SOUZA DOS SANTOS</v>
      </c>
      <c r="E170" s="249" t="str">
        <f>'4ª'!D10</f>
        <v>M</v>
      </c>
      <c r="F170" s="249" t="str">
        <f>'4ª'!E10</f>
        <v>MA</v>
      </c>
      <c r="G170" s="250">
        <f>'4ª'!F10</f>
        <v>28241</v>
      </c>
      <c r="H170" s="430">
        <f>'4ª'!G10</f>
        <v>0</v>
      </c>
      <c r="I170" s="430" t="str">
        <f>'4ª'!H10</f>
        <v>86770586-8</v>
      </c>
      <c r="J170" s="430"/>
      <c r="K170" s="430">
        <f>'4ª'!I10</f>
        <v>0</v>
      </c>
      <c r="L170" s="430" t="str">
        <f ca="1">'4ª'!J10</f>
        <v>DISP.IDADE</v>
      </c>
      <c r="M170" s="430"/>
      <c r="N170" s="430">
        <f ca="1">'4ª'!K10</f>
        <v>48</v>
      </c>
      <c r="O170" s="430"/>
      <c r="P170" s="253" t="s">
        <v>122</v>
      </c>
      <c r="Q170" s="542" t="s">
        <v>306</v>
      </c>
      <c r="R170" s="485" t="str">
        <f>'4ª'!L10</f>
        <v>Não</v>
      </c>
      <c r="S170" s="485" t="str">
        <f>'4ª'!M10</f>
        <v>Eliane</v>
      </c>
      <c r="T170" s="485" t="str">
        <f>'4ª'!N10</f>
        <v>-</v>
      </c>
      <c r="U170" s="485" t="str">
        <f>'4ª'!O10</f>
        <v>-</v>
      </c>
      <c r="V170" s="485" t="str">
        <f>'4ª'!P10</f>
        <v>-</v>
      </c>
      <c r="W170" s="485" t="str">
        <f>'4ª'!Q10</f>
        <v>-</v>
      </c>
      <c r="X170" s="485" t="str">
        <f>'4ª'!R10</f>
        <v>-</v>
      </c>
      <c r="Y170" s="485" t="str">
        <f>'4ª'!S10</f>
        <v>-</v>
      </c>
      <c r="Z170" s="486">
        <f>'4ª'!T10</f>
        <v>0</v>
      </c>
      <c r="AA170" s="486">
        <f>'4ª'!U10</f>
        <v>0</v>
      </c>
      <c r="AB170" s="507" t="s">
        <v>504</v>
      </c>
      <c r="AC170" s="507"/>
    </row>
    <row r="171" spans="1:29" ht="15.75" x14ac:dyDescent="0.25">
      <c r="A171" s="543" t="str">
        <f>RIGHT('[1]4ª'!$A$5:$D$5,12)</f>
        <v>4ª SÉRIE E.F</v>
      </c>
      <c r="B171" s="120">
        <v>5</v>
      </c>
      <c r="C171" s="248">
        <f>'4ª'!B11</f>
        <v>15109</v>
      </c>
      <c r="D171" s="430" t="str">
        <f>'4ª'!C11</f>
        <v>JOEL SILVA SANTOS</v>
      </c>
      <c r="E171" s="249" t="str">
        <f>'4ª'!D11</f>
        <v>M</v>
      </c>
      <c r="F171" s="249" t="str">
        <f>'4ª'!E11</f>
        <v>MA</v>
      </c>
      <c r="G171" s="250">
        <f>'4ª'!F11</f>
        <v>20529</v>
      </c>
      <c r="H171" s="430" t="str">
        <f>'4ª'!G11</f>
        <v>116443134-1</v>
      </c>
      <c r="I171" s="430" t="str">
        <f>'4ª'!H11</f>
        <v>52316564-X</v>
      </c>
      <c r="J171" s="430"/>
      <c r="K171" s="430">
        <f>'4ª'!I11</f>
        <v>0</v>
      </c>
      <c r="L171" s="430" t="str">
        <f ca="1">'4ª'!J11</f>
        <v>DISP.IDADE</v>
      </c>
      <c r="M171" s="430"/>
      <c r="N171" s="430">
        <f ca="1">'4ª'!K11</f>
        <v>69</v>
      </c>
      <c r="O171" s="430"/>
      <c r="P171" s="253" t="s">
        <v>122</v>
      </c>
      <c r="Q171" s="542" t="s">
        <v>306</v>
      </c>
      <c r="R171" s="485" t="str">
        <f>'4ª'!L11</f>
        <v>Não</v>
      </c>
      <c r="S171" s="485" t="str">
        <f>'4ª'!M11</f>
        <v>Eliane</v>
      </c>
      <c r="T171" s="485" t="str">
        <f>'4ª'!N11</f>
        <v>-</v>
      </c>
      <c r="U171" s="485" t="str">
        <f>'4ª'!O11</f>
        <v>-</v>
      </c>
      <c r="V171" s="485" t="str">
        <f>'4ª'!P11</f>
        <v>-</v>
      </c>
      <c r="W171" s="485" t="str">
        <f>'4ª'!Q11</f>
        <v>-</v>
      </c>
      <c r="X171" s="485" t="str">
        <f>'4ª'!R11</f>
        <v>-</v>
      </c>
      <c r="Y171" s="485" t="str">
        <f>'4ª'!S11</f>
        <v>-</v>
      </c>
      <c r="Z171" s="486">
        <f>'4ª'!T11</f>
        <v>0</v>
      </c>
      <c r="AA171" s="486">
        <f>'4ª'!U11</f>
        <v>0</v>
      </c>
      <c r="AB171" s="507" t="s">
        <v>504</v>
      </c>
      <c r="AC171" s="507"/>
    </row>
    <row r="172" spans="1:29" ht="15.75" x14ac:dyDescent="0.25">
      <c r="A172" s="543" t="str">
        <f>RIGHT('[1]4ª'!$A$5:$D$5,12)</f>
        <v>4ª SÉRIE E.F</v>
      </c>
      <c r="B172" s="120">
        <v>6</v>
      </c>
      <c r="C172" s="248">
        <f>'4ª'!B12</f>
        <v>17898</v>
      </c>
      <c r="D172" s="430" t="str">
        <f>'4ª'!C12</f>
        <v>JOSE ADAUTO DOS SANTOS</v>
      </c>
      <c r="E172" s="249" t="str">
        <f>'4ª'!D12</f>
        <v>M</v>
      </c>
      <c r="F172" s="249" t="str">
        <f>'4ª'!E12</f>
        <v>MC</v>
      </c>
      <c r="G172" s="250">
        <f>'4ª'!F12</f>
        <v>30207</v>
      </c>
      <c r="H172" s="430" t="str">
        <f>'4ª'!G12</f>
        <v>152834-9</v>
      </c>
      <c r="I172" s="430">
        <f>'4ª'!H12</f>
        <v>0</v>
      </c>
      <c r="J172" s="430"/>
      <c r="K172" s="430" t="str">
        <f>'4ª'!I12</f>
        <v>MC 01/03</v>
      </c>
      <c r="L172" s="430" t="str">
        <f ca="1">'4ª'!J12</f>
        <v>DISP.IDADE</v>
      </c>
      <c r="M172" s="430"/>
      <c r="N172" s="430">
        <f ca="1">'4ª'!K12</f>
        <v>42</v>
      </c>
      <c r="O172" s="430"/>
      <c r="P172" s="253" t="s">
        <v>122</v>
      </c>
      <c r="Q172" s="542" t="s">
        <v>306</v>
      </c>
      <c r="R172" s="485" t="str">
        <f>'4ª'!L12</f>
        <v>Não</v>
      </c>
      <c r="S172" s="485" t="str">
        <f>'4ª'!M12</f>
        <v>Eliane</v>
      </c>
      <c r="T172" s="485" t="str">
        <f>'4ª'!N12</f>
        <v>-</v>
      </c>
      <c r="U172" s="485" t="str">
        <f>'4ª'!O12</f>
        <v>-</v>
      </c>
      <c r="V172" s="485" t="str">
        <f>'4ª'!P12</f>
        <v>-</v>
      </c>
      <c r="W172" s="485" t="str">
        <f>'4ª'!Q12</f>
        <v>-</v>
      </c>
      <c r="X172" s="485" t="str">
        <f>'4ª'!R12</f>
        <v>-</v>
      </c>
      <c r="Y172" s="485" t="str">
        <f>'4ª'!S12</f>
        <v>-</v>
      </c>
      <c r="Z172" s="486" t="str">
        <f>'4ª'!T12</f>
        <v>Sem Informação</v>
      </c>
      <c r="AA172" s="486">
        <f>'4ª'!U12</f>
        <v>0</v>
      </c>
      <c r="AB172" s="507" t="s">
        <v>504</v>
      </c>
      <c r="AC172" s="507"/>
    </row>
    <row r="173" spans="1:29" ht="15.75" x14ac:dyDescent="0.25">
      <c r="A173" s="543" t="str">
        <f>RIGHT('[1]4ª'!$A$5:$D$5,12)</f>
        <v>4ª SÉRIE E.F</v>
      </c>
      <c r="B173" s="120">
        <v>7</v>
      </c>
      <c r="C173" s="248">
        <f>'4ª'!B13</f>
        <v>16682</v>
      </c>
      <c r="D173" s="430" t="str">
        <f>'4ª'!C13</f>
        <v>MARGARIDA BERNARDINA DOS SANTOS</v>
      </c>
      <c r="E173" s="249" t="str">
        <f>'4ª'!D13</f>
        <v>F</v>
      </c>
      <c r="F173" s="249" t="str">
        <f>'4ª'!E13</f>
        <v>MA</v>
      </c>
      <c r="G173" s="250">
        <f>'4ª'!F13</f>
        <v>19436</v>
      </c>
      <c r="H173" s="430" t="str">
        <f>'4ª'!G13</f>
        <v>122047495-2</v>
      </c>
      <c r="I173" s="430">
        <f>'4ª'!H13</f>
        <v>0</v>
      </c>
      <c r="J173" s="430"/>
      <c r="K173" s="430" t="str">
        <f>'4ª'!I13</f>
        <v>RETIDO</v>
      </c>
      <c r="L173" s="430" t="str">
        <f ca="1">'4ª'!J13</f>
        <v>DISP.IDADE</v>
      </c>
      <c r="M173" s="430"/>
      <c r="N173" s="430">
        <f ca="1">'4ª'!K13</f>
        <v>72</v>
      </c>
      <c r="O173" s="430"/>
      <c r="P173" s="253" t="s">
        <v>122</v>
      </c>
      <c r="Q173" s="542" t="s">
        <v>306</v>
      </c>
      <c r="R173" s="485" t="str">
        <f>'4ª'!L13</f>
        <v>Não</v>
      </c>
      <c r="S173" s="485" t="str">
        <f>'4ª'!M13</f>
        <v>Eliane</v>
      </c>
      <c r="T173" s="485" t="str">
        <f>'4ª'!N13</f>
        <v>-</v>
      </c>
      <c r="U173" s="485" t="str">
        <f>'4ª'!O13</f>
        <v>-</v>
      </c>
      <c r="V173" s="485" t="str">
        <f>'4ª'!P13</f>
        <v>-</v>
      </c>
      <c r="W173" s="485" t="str">
        <f>'4ª'!Q13</f>
        <v>-</v>
      </c>
      <c r="X173" s="485" t="str">
        <f>'4ª'!R13</f>
        <v>-</v>
      </c>
      <c r="Y173" s="485" t="str">
        <f>'4ª'!S13</f>
        <v>-</v>
      </c>
      <c r="Z173" s="486">
        <f>'4ª'!T13</f>
        <v>0</v>
      </c>
      <c r="AA173" s="486">
        <f>'4ª'!U13</f>
        <v>0</v>
      </c>
      <c r="AB173" s="507" t="s">
        <v>504</v>
      </c>
      <c r="AC173" s="507"/>
    </row>
    <row r="174" spans="1:29" ht="15.75" x14ac:dyDescent="0.25">
      <c r="A174" s="543" t="str">
        <f>RIGHT('[1]4ª'!$A$5:$D$5,12)</f>
        <v>4ª SÉRIE E.F</v>
      </c>
      <c r="B174" s="120">
        <v>8</v>
      </c>
      <c r="C174" s="248">
        <f>'4ª'!B14</f>
        <v>17641</v>
      </c>
      <c r="D174" s="430" t="str">
        <f>'4ª'!C14</f>
        <v>NAISA DO NASCIMENTO SILVA</v>
      </c>
      <c r="E174" s="249" t="str">
        <f>'4ª'!D14</f>
        <v>F</v>
      </c>
      <c r="F174" s="249" t="str">
        <f>'4ª'!E14</f>
        <v>MA</v>
      </c>
      <c r="G174" s="250">
        <f>'4ª'!F14</f>
        <v>26744</v>
      </c>
      <c r="H174" s="430">
        <f>'4ª'!G14</f>
        <v>0</v>
      </c>
      <c r="I174" s="430" t="str">
        <f>'4ª'!H14</f>
        <v>38574581-3</v>
      </c>
      <c r="J174" s="430"/>
      <c r="K174" s="430" t="str">
        <f>'4ª'!I14</f>
        <v>RETIDO</v>
      </c>
      <c r="L174" s="430" t="str">
        <f ca="1">'4ª'!J14</f>
        <v>DISP.IDADE</v>
      </c>
      <c r="M174" s="430"/>
      <c r="N174" s="430">
        <f ca="1">'4ª'!K14</f>
        <v>52</v>
      </c>
      <c r="O174" s="430"/>
      <c r="P174" s="253" t="s">
        <v>122</v>
      </c>
      <c r="Q174" s="542" t="s">
        <v>306</v>
      </c>
      <c r="R174" s="485" t="str">
        <f>'4ª'!L14</f>
        <v>Não</v>
      </c>
      <c r="S174" s="485" t="str">
        <f>'4ª'!M14</f>
        <v>Eliane</v>
      </c>
      <c r="T174" s="485" t="str">
        <f>'4ª'!N14</f>
        <v>-</v>
      </c>
      <c r="U174" s="485" t="str">
        <f>'4ª'!O14</f>
        <v>-</v>
      </c>
      <c r="V174" s="485" t="str">
        <f>'4ª'!P14</f>
        <v>-</v>
      </c>
      <c r="W174" s="485" t="str">
        <f>'4ª'!Q14</f>
        <v>-</v>
      </c>
      <c r="X174" s="485" t="str">
        <f>'4ª'!R14</f>
        <v>-</v>
      </c>
      <c r="Y174" s="485" t="str">
        <f>'4ª'!S14</f>
        <v>-</v>
      </c>
      <c r="Z174" s="486">
        <f>'4ª'!T14</f>
        <v>0</v>
      </c>
      <c r="AA174" s="486">
        <f>'4ª'!U14</f>
        <v>0</v>
      </c>
      <c r="AB174" s="507" t="s">
        <v>504</v>
      </c>
      <c r="AC174" s="507"/>
    </row>
    <row r="175" spans="1:29" ht="15.75" x14ac:dyDescent="0.25">
      <c r="A175" s="543" t="str">
        <f>RIGHT('[1]4ª'!$A$5:$D$5,12)</f>
        <v>4ª SÉRIE E.F</v>
      </c>
      <c r="B175" s="120">
        <v>9</v>
      </c>
      <c r="C175" s="248">
        <f>'4ª'!B15</f>
        <v>18314</v>
      </c>
      <c r="D175" s="430" t="str">
        <f>'4ª'!C15</f>
        <v>ZUDILVA DOS SANTOS ALVES</v>
      </c>
      <c r="E175" s="249" t="str">
        <f>'4ª'!D15</f>
        <v>F</v>
      </c>
      <c r="F175" s="249" t="str">
        <f>'4ª'!E15</f>
        <v>MA</v>
      </c>
      <c r="G175" s="250">
        <f>'4ª'!F15</f>
        <v>20988</v>
      </c>
      <c r="H175" s="430" t="str">
        <f>'4ª'!G15</f>
        <v>14124550-5</v>
      </c>
      <c r="I175" s="430">
        <f>'4ª'!H15</f>
        <v>0</v>
      </c>
      <c r="J175" s="430"/>
      <c r="K175" s="430" t="str">
        <f>'4ª'!I15</f>
        <v>RETIDO</v>
      </c>
      <c r="L175" s="430" t="str">
        <f ca="1">'4ª'!J15</f>
        <v>DISP.IDADE</v>
      </c>
      <c r="M175" s="430"/>
      <c r="N175" s="430">
        <f ca="1">'4ª'!K15</f>
        <v>68</v>
      </c>
      <c r="O175" s="430"/>
      <c r="P175" s="253" t="s">
        <v>122</v>
      </c>
      <c r="Q175" s="542" t="s">
        <v>306</v>
      </c>
      <c r="R175" s="485" t="str">
        <f>'4ª'!L15</f>
        <v>Não</v>
      </c>
      <c r="S175" s="485" t="str">
        <f>'4ª'!M15</f>
        <v>Eliane</v>
      </c>
      <c r="T175" s="485" t="str">
        <f>'4ª'!N15</f>
        <v>-</v>
      </c>
      <c r="U175" s="485" t="str">
        <f>'4ª'!O15</f>
        <v>-</v>
      </c>
      <c r="V175" s="485" t="str">
        <f>'4ª'!P15</f>
        <v>-</v>
      </c>
      <c r="W175" s="485" t="str">
        <f>'4ª'!Q15</f>
        <v>-</v>
      </c>
      <c r="X175" s="485" t="str">
        <f>'4ª'!R15</f>
        <v>-</v>
      </c>
      <c r="Y175" s="485" t="str">
        <f>'4ª'!S15</f>
        <v>-</v>
      </c>
      <c r="Z175" s="486">
        <f>'4ª'!T15</f>
        <v>0</v>
      </c>
      <c r="AA175" s="486">
        <f>'4ª'!U15</f>
        <v>0</v>
      </c>
      <c r="AB175" s="507" t="s">
        <v>504</v>
      </c>
      <c r="AC175" s="507"/>
    </row>
    <row r="176" spans="1:29" ht="15.75" x14ac:dyDescent="0.25">
      <c r="A176" s="543" t="str">
        <f>RIGHT('[1]4ª'!$A$5:$D$5,12)</f>
        <v>4ª SÉRIE E.F</v>
      </c>
      <c r="B176" s="120">
        <v>10</v>
      </c>
      <c r="C176" s="248">
        <f>'4ª'!B16</f>
        <v>0</v>
      </c>
      <c r="D176" s="430">
        <f>'4ª'!C16</f>
        <v>0</v>
      </c>
      <c r="E176" s="249">
        <f>'4ª'!D16</f>
        <v>0</v>
      </c>
      <c r="F176" s="249">
        <f>'4ª'!E16</f>
        <v>0</v>
      </c>
      <c r="G176" s="250">
        <f>'4ª'!F16</f>
        <v>0</v>
      </c>
      <c r="H176" s="430">
        <f>'4ª'!G16</f>
        <v>0</v>
      </c>
      <c r="I176" s="430">
        <f>'4ª'!H16</f>
        <v>0</v>
      </c>
      <c r="J176" s="430"/>
      <c r="K176" s="430">
        <f>'4ª'!I16</f>
        <v>0</v>
      </c>
      <c r="L176" s="430" t="str">
        <f ca="1">'4ª'!J16</f>
        <v/>
      </c>
      <c r="M176" s="430"/>
      <c r="N176" s="430" t="str">
        <f ca="1">'4ª'!K16</f>
        <v/>
      </c>
      <c r="O176" s="430"/>
      <c r="P176" s="253" t="s">
        <v>122</v>
      </c>
      <c r="Q176" s="542" t="s">
        <v>306</v>
      </c>
      <c r="R176" s="485">
        <f>'4ª'!L16</f>
        <v>0</v>
      </c>
      <c r="S176" s="485">
        <f>'4ª'!M16</f>
        <v>0</v>
      </c>
      <c r="T176" s="485">
        <f>'4ª'!N16</f>
        <v>0</v>
      </c>
      <c r="U176" s="485">
        <f>'4ª'!O16</f>
        <v>0</v>
      </c>
      <c r="V176" s="485">
        <f>'4ª'!P16</f>
        <v>0</v>
      </c>
      <c r="W176" s="485">
        <f>'4ª'!Q16</f>
        <v>0</v>
      </c>
      <c r="X176" s="485">
        <f>'4ª'!R16</f>
        <v>0</v>
      </c>
      <c r="Y176" s="485">
        <f>'4ª'!S16</f>
        <v>0</v>
      </c>
      <c r="Z176" s="486">
        <f>'4ª'!T16</f>
        <v>0</v>
      </c>
      <c r="AA176" s="486">
        <f>'4ª'!U16</f>
        <v>0</v>
      </c>
      <c r="AB176" s="507" t="s">
        <v>504</v>
      </c>
      <c r="AC176" s="507"/>
    </row>
    <row r="177" spans="1:29" ht="15.75" x14ac:dyDescent="0.25">
      <c r="A177" s="543" t="str">
        <f>RIGHT('[1]4ª'!$A$5:$D$5,12)</f>
        <v>4ª SÉRIE E.F</v>
      </c>
      <c r="B177" s="120">
        <v>11</v>
      </c>
      <c r="C177" s="248">
        <f>'4ª'!B17</f>
        <v>0</v>
      </c>
      <c r="D177" s="430">
        <f>'4ª'!C17</f>
        <v>0</v>
      </c>
      <c r="E177" s="249">
        <f>'4ª'!D17</f>
        <v>0</v>
      </c>
      <c r="F177" s="249" t="str">
        <f>'4ª'!E17</f>
        <v/>
      </c>
      <c r="G177" s="250">
        <f>'4ª'!F17</f>
        <v>0</v>
      </c>
      <c r="H177" s="430">
        <f>'4ª'!G17</f>
        <v>0</v>
      </c>
      <c r="I177" s="430">
        <f>'4ª'!H17</f>
        <v>0</v>
      </c>
      <c r="J177" s="430"/>
      <c r="K177" s="430">
        <f>'4ª'!I17</f>
        <v>0</v>
      </c>
      <c r="L177" s="430" t="str">
        <f ca="1">'4ª'!J17</f>
        <v/>
      </c>
      <c r="M177" s="430"/>
      <c r="N177" s="430" t="str">
        <f ca="1">'4ª'!K17</f>
        <v/>
      </c>
      <c r="O177" s="430"/>
      <c r="P177" s="253" t="s">
        <v>122</v>
      </c>
      <c r="Q177" s="542" t="s">
        <v>306</v>
      </c>
      <c r="R177" s="485">
        <f>'4ª'!L17</f>
        <v>0</v>
      </c>
      <c r="S177" s="485">
        <f>'4ª'!M17</f>
        <v>0</v>
      </c>
      <c r="T177" s="485">
        <f>'4ª'!N17</f>
        <v>0</v>
      </c>
      <c r="U177" s="485">
        <f>'4ª'!O17</f>
        <v>0</v>
      </c>
      <c r="V177" s="485">
        <f>'4ª'!P17</f>
        <v>0</v>
      </c>
      <c r="W177" s="485">
        <f>'4ª'!Q17</f>
        <v>0</v>
      </c>
      <c r="X177" s="485">
        <f>'4ª'!R17</f>
        <v>0</v>
      </c>
      <c r="Y177" s="485">
        <f>'4ª'!S17</f>
        <v>0</v>
      </c>
      <c r="Z177" s="486">
        <f>'4ª'!T17</f>
        <v>0</v>
      </c>
      <c r="AA177" s="486">
        <f>'4ª'!U17</f>
        <v>0</v>
      </c>
      <c r="AB177" s="507" t="s">
        <v>504</v>
      </c>
      <c r="AC177" s="507"/>
    </row>
    <row r="178" spans="1:29" ht="15.75" x14ac:dyDescent="0.25">
      <c r="A178" s="543" t="str">
        <f>RIGHT('[1]4ª'!$A$5:$D$5,12)</f>
        <v>4ª SÉRIE E.F</v>
      </c>
      <c r="B178" s="120">
        <v>12</v>
      </c>
      <c r="C178" s="248">
        <f>'4ª'!B18</f>
        <v>0</v>
      </c>
      <c r="D178" s="430">
        <f>'4ª'!C18</f>
        <v>0</v>
      </c>
      <c r="E178" s="249">
        <f>'4ª'!D18</f>
        <v>0</v>
      </c>
      <c r="F178" s="249" t="str">
        <f>'4ª'!E18</f>
        <v/>
      </c>
      <c r="G178" s="250">
        <f>'4ª'!F18</f>
        <v>0</v>
      </c>
      <c r="H178" s="430">
        <f>'4ª'!G18</f>
        <v>0</v>
      </c>
      <c r="I178" s="430">
        <f>'4ª'!H18</f>
        <v>0</v>
      </c>
      <c r="J178" s="430"/>
      <c r="K178" s="430">
        <f>'4ª'!I18</f>
        <v>0</v>
      </c>
      <c r="L178" s="430" t="str">
        <f ca="1">'4ª'!J18</f>
        <v/>
      </c>
      <c r="M178" s="430"/>
      <c r="N178" s="430" t="str">
        <f ca="1">'4ª'!K18</f>
        <v/>
      </c>
      <c r="O178" s="430"/>
      <c r="P178" s="253" t="s">
        <v>122</v>
      </c>
      <c r="Q178" s="542" t="s">
        <v>306</v>
      </c>
      <c r="R178" s="485">
        <f>'4ª'!L18</f>
        <v>0</v>
      </c>
      <c r="S178" s="485">
        <f>'4ª'!M18</f>
        <v>0</v>
      </c>
      <c r="T178" s="485">
        <f>'4ª'!N18</f>
        <v>0</v>
      </c>
      <c r="U178" s="485">
        <f>'4ª'!O18</f>
        <v>0</v>
      </c>
      <c r="V178" s="485">
        <f>'4ª'!P18</f>
        <v>0</v>
      </c>
      <c r="W178" s="485">
        <f>'4ª'!Q18</f>
        <v>0</v>
      </c>
      <c r="X178" s="485">
        <f>'4ª'!R18</f>
        <v>0</v>
      </c>
      <c r="Y178" s="485">
        <f>'4ª'!S18</f>
        <v>0</v>
      </c>
      <c r="Z178" s="486">
        <f>'4ª'!T18</f>
        <v>0</v>
      </c>
      <c r="AA178" s="486">
        <f>'4ª'!U18</f>
        <v>0</v>
      </c>
      <c r="AB178" s="507" t="s">
        <v>504</v>
      </c>
      <c r="AC178" s="507"/>
    </row>
    <row r="179" spans="1:29" ht="15.75" x14ac:dyDescent="0.25">
      <c r="A179" s="543" t="str">
        <f>RIGHT('[1]4ª'!$A$5:$D$5,12)</f>
        <v>4ª SÉRIE E.F</v>
      </c>
      <c r="B179" s="120">
        <v>13</v>
      </c>
      <c r="C179" s="248">
        <f>'4ª'!B19</f>
        <v>0</v>
      </c>
      <c r="D179" s="430">
        <f>'4ª'!C19</f>
        <v>0</v>
      </c>
      <c r="E179" s="249">
        <f>'4ª'!D19</f>
        <v>0</v>
      </c>
      <c r="F179" s="249" t="str">
        <f>'4ª'!E19</f>
        <v/>
      </c>
      <c r="G179" s="250">
        <f>'4ª'!F19</f>
        <v>0</v>
      </c>
      <c r="H179" s="430">
        <f>'4ª'!G19</f>
        <v>0</v>
      </c>
      <c r="I179" s="430">
        <f>'4ª'!H19</f>
        <v>0</v>
      </c>
      <c r="J179" s="430"/>
      <c r="K179" s="430">
        <f>'4ª'!I19</f>
        <v>0</v>
      </c>
      <c r="L179" s="430" t="str">
        <f ca="1">'4ª'!J19</f>
        <v/>
      </c>
      <c r="M179" s="430"/>
      <c r="N179" s="430" t="str">
        <f ca="1">'4ª'!K19</f>
        <v/>
      </c>
      <c r="O179" s="430"/>
      <c r="P179" s="253" t="s">
        <v>122</v>
      </c>
      <c r="Q179" s="542" t="s">
        <v>306</v>
      </c>
      <c r="R179" s="485">
        <f>'4ª'!L19</f>
        <v>0</v>
      </c>
      <c r="S179" s="485">
        <f>'4ª'!M19</f>
        <v>0</v>
      </c>
      <c r="T179" s="485">
        <f>'4ª'!N19</f>
        <v>0</v>
      </c>
      <c r="U179" s="485">
        <f>'4ª'!O19</f>
        <v>0</v>
      </c>
      <c r="V179" s="485">
        <f>'4ª'!P19</f>
        <v>0</v>
      </c>
      <c r="W179" s="485">
        <f>'4ª'!Q19</f>
        <v>0</v>
      </c>
      <c r="X179" s="485">
        <f>'4ª'!R19</f>
        <v>0</v>
      </c>
      <c r="Y179" s="485">
        <f>'4ª'!S19</f>
        <v>0</v>
      </c>
      <c r="Z179" s="486">
        <f>'4ª'!T19</f>
        <v>0</v>
      </c>
      <c r="AA179" s="486">
        <f>'4ª'!U19</f>
        <v>0</v>
      </c>
      <c r="AB179" s="507" t="s">
        <v>504</v>
      </c>
      <c r="AC179" s="507"/>
    </row>
    <row r="180" spans="1:29" ht="15.75" x14ac:dyDescent="0.25">
      <c r="A180" s="543" t="str">
        <f>RIGHT('[1]4ª'!$A$5:$D$5,12)</f>
        <v>4ª SÉRIE E.F</v>
      </c>
      <c r="B180" s="120">
        <v>14</v>
      </c>
      <c r="C180" s="248">
        <f>'4ª'!B20</f>
        <v>0</v>
      </c>
      <c r="D180" s="430">
        <f>'4ª'!C20</f>
        <v>0</v>
      </c>
      <c r="E180" s="249">
        <f>'4ª'!D20</f>
        <v>0</v>
      </c>
      <c r="F180" s="249" t="str">
        <f>'4ª'!E20</f>
        <v/>
      </c>
      <c r="G180" s="250">
        <f>'4ª'!F20</f>
        <v>0</v>
      </c>
      <c r="H180" s="430">
        <f>'4ª'!G20</f>
        <v>0</v>
      </c>
      <c r="I180" s="430">
        <f>'4ª'!H20</f>
        <v>0</v>
      </c>
      <c r="J180" s="430"/>
      <c r="K180" s="430">
        <f>'4ª'!I20</f>
        <v>0</v>
      </c>
      <c r="L180" s="430" t="str">
        <f ca="1">'4ª'!J20</f>
        <v/>
      </c>
      <c r="M180" s="430"/>
      <c r="N180" s="430" t="str">
        <f ca="1">'4ª'!K20</f>
        <v/>
      </c>
      <c r="O180" s="430"/>
      <c r="P180" s="253" t="s">
        <v>122</v>
      </c>
      <c r="Q180" s="542" t="s">
        <v>306</v>
      </c>
      <c r="R180" s="485">
        <f>'4ª'!L20</f>
        <v>0</v>
      </c>
      <c r="S180" s="485">
        <f>'4ª'!M20</f>
        <v>0</v>
      </c>
      <c r="T180" s="485">
        <f>'4ª'!N20</f>
        <v>0</v>
      </c>
      <c r="U180" s="485">
        <f>'4ª'!O20</f>
        <v>0</v>
      </c>
      <c r="V180" s="485">
        <f>'4ª'!P20</f>
        <v>0</v>
      </c>
      <c r="W180" s="485">
        <f>'4ª'!Q20</f>
        <v>0</v>
      </c>
      <c r="X180" s="485">
        <f>'4ª'!R20</f>
        <v>0</v>
      </c>
      <c r="Y180" s="485">
        <f>'4ª'!S20</f>
        <v>0</v>
      </c>
      <c r="Z180" s="486">
        <f>'4ª'!T20</f>
        <v>0</v>
      </c>
      <c r="AA180" s="486">
        <f>'4ª'!U20</f>
        <v>0</v>
      </c>
      <c r="AB180" s="507" t="s">
        <v>504</v>
      </c>
      <c r="AC180" s="507"/>
    </row>
    <row r="181" spans="1:29" ht="15.75" x14ac:dyDescent="0.25">
      <c r="A181" s="543" t="str">
        <f>RIGHT('[1]4ª'!$A$5:$D$5,12)</f>
        <v>4ª SÉRIE E.F</v>
      </c>
      <c r="B181" s="120">
        <v>15</v>
      </c>
      <c r="C181" s="248">
        <f>'4ª'!B21</f>
        <v>0</v>
      </c>
      <c r="D181" s="430">
        <f>'4ª'!C21</f>
        <v>0</v>
      </c>
      <c r="E181" s="249">
        <f>'4ª'!D21</f>
        <v>0</v>
      </c>
      <c r="F181" s="249" t="str">
        <f>'4ª'!E21</f>
        <v/>
      </c>
      <c r="G181" s="250">
        <f>'4ª'!F21</f>
        <v>0</v>
      </c>
      <c r="H181" s="430">
        <f>'4ª'!G21</f>
        <v>0</v>
      </c>
      <c r="I181" s="430">
        <f>'4ª'!H21</f>
        <v>0</v>
      </c>
      <c r="J181" s="430"/>
      <c r="K181" s="430">
        <f>'4ª'!I21</f>
        <v>0</v>
      </c>
      <c r="L181" s="430" t="str">
        <f ca="1">'4ª'!J21</f>
        <v/>
      </c>
      <c r="M181" s="430"/>
      <c r="N181" s="430" t="str">
        <f ca="1">'4ª'!K21</f>
        <v/>
      </c>
      <c r="O181" s="430"/>
      <c r="P181" s="253" t="s">
        <v>122</v>
      </c>
      <c r="Q181" s="542" t="s">
        <v>306</v>
      </c>
      <c r="R181" s="485">
        <f>'4ª'!L21</f>
        <v>0</v>
      </c>
      <c r="S181" s="485">
        <f>'4ª'!M21</f>
        <v>0</v>
      </c>
      <c r="T181" s="485">
        <f>'4ª'!N21</f>
        <v>0</v>
      </c>
      <c r="U181" s="485">
        <f>'4ª'!O21</f>
        <v>0</v>
      </c>
      <c r="V181" s="485">
        <f>'4ª'!P21</f>
        <v>0</v>
      </c>
      <c r="W181" s="485">
        <f>'4ª'!Q21</f>
        <v>0</v>
      </c>
      <c r="X181" s="485">
        <f>'4ª'!R21</f>
        <v>0</v>
      </c>
      <c r="Y181" s="485">
        <f>'4ª'!S21</f>
        <v>0</v>
      </c>
      <c r="Z181" s="486">
        <f>'4ª'!T21</f>
        <v>0</v>
      </c>
      <c r="AA181" s="486">
        <f>'4ª'!U21</f>
        <v>0</v>
      </c>
      <c r="AB181" s="507" t="s">
        <v>504</v>
      </c>
      <c r="AC181" s="507"/>
    </row>
    <row r="182" spans="1:29" ht="15.75" x14ac:dyDescent="0.25">
      <c r="A182" s="543" t="str">
        <f>RIGHT('[1]4ª'!$A$5:$D$5,12)</f>
        <v>4ª SÉRIE E.F</v>
      </c>
      <c r="B182" s="120">
        <v>16</v>
      </c>
      <c r="C182" s="248">
        <f>'4ª'!B22</f>
        <v>0</v>
      </c>
      <c r="D182" s="430">
        <f>'4ª'!C22</f>
        <v>0</v>
      </c>
      <c r="E182" s="249">
        <f>'4ª'!D22</f>
        <v>0</v>
      </c>
      <c r="F182" s="249" t="str">
        <f>'4ª'!E22</f>
        <v/>
      </c>
      <c r="G182" s="250">
        <f>'4ª'!F22</f>
        <v>0</v>
      </c>
      <c r="H182" s="430">
        <f>'4ª'!G22</f>
        <v>0</v>
      </c>
      <c r="I182" s="430">
        <f>'4ª'!H22</f>
        <v>0</v>
      </c>
      <c r="J182" s="430"/>
      <c r="K182" s="430">
        <f>'4ª'!I22</f>
        <v>0</v>
      </c>
      <c r="L182" s="430" t="str">
        <f ca="1">'4ª'!J22</f>
        <v/>
      </c>
      <c r="M182" s="430"/>
      <c r="N182" s="430" t="str">
        <f ca="1">'4ª'!K22</f>
        <v/>
      </c>
      <c r="O182" s="430"/>
      <c r="P182" s="253" t="s">
        <v>122</v>
      </c>
      <c r="Q182" s="542" t="s">
        <v>306</v>
      </c>
      <c r="R182" s="485">
        <f>'4ª'!L22</f>
        <v>0</v>
      </c>
      <c r="S182" s="485">
        <f>'4ª'!M22</f>
        <v>0</v>
      </c>
      <c r="T182" s="485">
        <f>'4ª'!N22</f>
        <v>0</v>
      </c>
      <c r="U182" s="485">
        <f>'4ª'!O22</f>
        <v>0</v>
      </c>
      <c r="V182" s="485">
        <f>'4ª'!P22</f>
        <v>0</v>
      </c>
      <c r="W182" s="485">
        <f>'4ª'!Q22</f>
        <v>0</v>
      </c>
      <c r="X182" s="485">
        <f>'4ª'!R22</f>
        <v>0</v>
      </c>
      <c r="Y182" s="485">
        <f>'4ª'!S22</f>
        <v>0</v>
      </c>
      <c r="Z182" s="486">
        <f>'4ª'!T22</f>
        <v>0</v>
      </c>
      <c r="AA182" s="486">
        <f>'4ª'!U22</f>
        <v>0</v>
      </c>
      <c r="AB182" s="507" t="s">
        <v>504</v>
      </c>
      <c r="AC182" s="507"/>
    </row>
    <row r="183" spans="1:29" ht="15.75" x14ac:dyDescent="0.25">
      <c r="A183" s="543" t="str">
        <f>RIGHT('[1]4ª'!$A$5:$D$5,12)</f>
        <v>4ª SÉRIE E.F</v>
      </c>
      <c r="B183" s="120">
        <v>17</v>
      </c>
      <c r="C183" s="248">
        <f>'4ª'!B23</f>
        <v>0</v>
      </c>
      <c r="D183" s="430">
        <f>'4ª'!C23</f>
        <v>0</v>
      </c>
      <c r="E183" s="249">
        <f>'4ª'!D23</f>
        <v>0</v>
      </c>
      <c r="F183" s="249" t="str">
        <f>'4ª'!E23</f>
        <v/>
      </c>
      <c r="G183" s="250">
        <f>'4ª'!F23</f>
        <v>0</v>
      </c>
      <c r="H183" s="430">
        <f>'4ª'!G23</f>
        <v>0</v>
      </c>
      <c r="I183" s="430">
        <f>'4ª'!H23</f>
        <v>0</v>
      </c>
      <c r="J183" s="430"/>
      <c r="K183" s="430">
        <f>'4ª'!I23</f>
        <v>0</v>
      </c>
      <c r="L183" s="430" t="str">
        <f ca="1">'4ª'!J23</f>
        <v/>
      </c>
      <c r="M183" s="430"/>
      <c r="N183" s="430" t="str">
        <f ca="1">'4ª'!K23</f>
        <v/>
      </c>
      <c r="O183" s="430"/>
      <c r="P183" s="253" t="s">
        <v>122</v>
      </c>
      <c r="Q183" s="542" t="s">
        <v>306</v>
      </c>
      <c r="R183" s="485">
        <f>'4ª'!L23</f>
        <v>0</v>
      </c>
      <c r="S183" s="485">
        <f>'4ª'!M23</f>
        <v>0</v>
      </c>
      <c r="T183" s="485">
        <f>'4ª'!N23</f>
        <v>0</v>
      </c>
      <c r="U183" s="485">
        <f>'4ª'!O23</f>
        <v>0</v>
      </c>
      <c r="V183" s="485">
        <f>'4ª'!P23</f>
        <v>0</v>
      </c>
      <c r="W183" s="485">
        <f>'4ª'!Q23</f>
        <v>0</v>
      </c>
      <c r="X183" s="485">
        <f>'4ª'!R23</f>
        <v>0</v>
      </c>
      <c r="Y183" s="485">
        <f>'4ª'!S23</f>
        <v>0</v>
      </c>
      <c r="Z183" s="486">
        <f>'4ª'!T23</f>
        <v>0</v>
      </c>
      <c r="AA183" s="486">
        <f>'4ª'!U23</f>
        <v>0</v>
      </c>
      <c r="AB183" s="507" t="s">
        <v>504</v>
      </c>
      <c r="AC183" s="507"/>
    </row>
    <row r="184" spans="1:29" ht="15.75" x14ac:dyDescent="0.25">
      <c r="A184" s="543" t="str">
        <f>RIGHT('[1]4ª'!$A$5:$D$5,12)</f>
        <v>4ª SÉRIE E.F</v>
      </c>
      <c r="B184" s="120">
        <v>18</v>
      </c>
      <c r="C184" s="248">
        <f>'4ª'!B24</f>
        <v>0</v>
      </c>
      <c r="D184" s="430">
        <f>'4ª'!C24</f>
        <v>0</v>
      </c>
      <c r="E184" s="249">
        <f>'4ª'!D24</f>
        <v>0</v>
      </c>
      <c r="F184" s="249" t="str">
        <f>'4ª'!E24</f>
        <v/>
      </c>
      <c r="G184" s="250">
        <f>'4ª'!F24</f>
        <v>0</v>
      </c>
      <c r="H184" s="430">
        <f>'4ª'!G24</f>
        <v>0</v>
      </c>
      <c r="I184" s="430">
        <f>'4ª'!H24</f>
        <v>0</v>
      </c>
      <c r="J184" s="430"/>
      <c r="K184" s="430">
        <f>'4ª'!I24</f>
        <v>0</v>
      </c>
      <c r="L184" s="430" t="str">
        <f ca="1">'4ª'!J24</f>
        <v/>
      </c>
      <c r="M184" s="430"/>
      <c r="N184" s="430" t="str">
        <f ca="1">'4ª'!K24</f>
        <v/>
      </c>
      <c r="O184" s="430"/>
      <c r="P184" s="253" t="s">
        <v>122</v>
      </c>
      <c r="Q184" s="542" t="s">
        <v>306</v>
      </c>
      <c r="R184" s="485">
        <f>'4ª'!L24</f>
        <v>0</v>
      </c>
      <c r="S184" s="485">
        <f>'4ª'!M24</f>
        <v>0</v>
      </c>
      <c r="T184" s="485">
        <f>'4ª'!N24</f>
        <v>0</v>
      </c>
      <c r="U184" s="485">
        <f>'4ª'!O24</f>
        <v>0</v>
      </c>
      <c r="V184" s="485">
        <f>'4ª'!P24</f>
        <v>0</v>
      </c>
      <c r="W184" s="485">
        <f>'4ª'!Q24</f>
        <v>0</v>
      </c>
      <c r="X184" s="485">
        <f>'4ª'!R24</f>
        <v>0</v>
      </c>
      <c r="Y184" s="485">
        <f>'4ª'!S24</f>
        <v>0</v>
      </c>
      <c r="Z184" s="486">
        <f>'4ª'!T24</f>
        <v>0</v>
      </c>
      <c r="AA184" s="486">
        <f>'4ª'!U24</f>
        <v>0</v>
      </c>
      <c r="AB184" s="507" t="s">
        <v>504</v>
      </c>
      <c r="AC184" s="507"/>
    </row>
    <row r="185" spans="1:29" ht="15.75" x14ac:dyDescent="0.25">
      <c r="A185" s="543" t="str">
        <f>RIGHT('[1]4ª'!$A$5:$D$5,12)</f>
        <v>4ª SÉRIE E.F</v>
      </c>
      <c r="B185" s="120">
        <v>19</v>
      </c>
      <c r="C185" s="248">
        <f>'4ª'!B25</f>
        <v>0</v>
      </c>
      <c r="D185" s="430">
        <f>'4ª'!C25</f>
        <v>0</v>
      </c>
      <c r="E185" s="249">
        <f>'4ª'!D25</f>
        <v>0</v>
      </c>
      <c r="F185" s="249" t="str">
        <f>'4ª'!E25</f>
        <v/>
      </c>
      <c r="G185" s="250">
        <f>'4ª'!F25</f>
        <v>0</v>
      </c>
      <c r="H185" s="430">
        <f>'4ª'!G25</f>
        <v>0</v>
      </c>
      <c r="I185" s="430">
        <f>'4ª'!H25</f>
        <v>0</v>
      </c>
      <c r="J185" s="430"/>
      <c r="K185" s="430">
        <f>'4ª'!I25</f>
        <v>0</v>
      </c>
      <c r="L185" s="430" t="str">
        <f ca="1">'4ª'!J25</f>
        <v/>
      </c>
      <c r="M185" s="430"/>
      <c r="N185" s="430" t="str">
        <f ca="1">'4ª'!K25</f>
        <v/>
      </c>
      <c r="O185" s="430"/>
      <c r="P185" s="253" t="s">
        <v>122</v>
      </c>
      <c r="Q185" s="542" t="s">
        <v>306</v>
      </c>
      <c r="R185" s="485">
        <f>'4ª'!L25</f>
        <v>0</v>
      </c>
      <c r="S185" s="485">
        <f>'4ª'!M25</f>
        <v>0</v>
      </c>
      <c r="T185" s="485">
        <f>'4ª'!N25</f>
        <v>0</v>
      </c>
      <c r="U185" s="485">
        <f>'4ª'!O25</f>
        <v>0</v>
      </c>
      <c r="V185" s="485">
        <f>'4ª'!P25</f>
        <v>0</v>
      </c>
      <c r="W185" s="485">
        <f>'4ª'!Q25</f>
        <v>0</v>
      </c>
      <c r="X185" s="485">
        <f>'4ª'!R25</f>
        <v>0</v>
      </c>
      <c r="Y185" s="485">
        <f>'4ª'!S25</f>
        <v>0</v>
      </c>
      <c r="Z185" s="486">
        <f>'4ª'!T25</f>
        <v>0</v>
      </c>
      <c r="AA185" s="486">
        <f>'4ª'!U25</f>
        <v>0</v>
      </c>
      <c r="AB185" s="507" t="s">
        <v>504</v>
      </c>
      <c r="AC185" s="507"/>
    </row>
    <row r="186" spans="1:29" ht="15.75" x14ac:dyDescent="0.25">
      <c r="A186" s="543" t="str">
        <f>RIGHT('[1]4ª'!$A$5:$D$5,12)</f>
        <v>4ª SÉRIE E.F</v>
      </c>
      <c r="B186" s="120">
        <v>20</v>
      </c>
      <c r="C186" s="248">
        <f>'4ª'!B26</f>
        <v>0</v>
      </c>
      <c r="D186" s="430">
        <f>'4ª'!C26</f>
        <v>0</v>
      </c>
      <c r="E186" s="249">
        <f>'4ª'!D26</f>
        <v>0</v>
      </c>
      <c r="F186" s="249" t="str">
        <f>'4ª'!E26</f>
        <v/>
      </c>
      <c r="G186" s="250">
        <f>'4ª'!F26</f>
        <v>0</v>
      </c>
      <c r="H186" s="430">
        <f>'4ª'!G26</f>
        <v>0</v>
      </c>
      <c r="I186" s="430">
        <f>'4ª'!H26</f>
        <v>0</v>
      </c>
      <c r="J186" s="430"/>
      <c r="K186" s="430">
        <f>'4ª'!I26</f>
        <v>0</v>
      </c>
      <c r="L186" s="430" t="str">
        <f ca="1">'4ª'!J26</f>
        <v/>
      </c>
      <c r="M186" s="430"/>
      <c r="N186" s="430" t="str">
        <f ca="1">'4ª'!K26</f>
        <v/>
      </c>
      <c r="O186" s="430"/>
      <c r="P186" s="253" t="s">
        <v>122</v>
      </c>
      <c r="Q186" s="542" t="s">
        <v>306</v>
      </c>
      <c r="R186" s="485">
        <f>'4ª'!L26</f>
        <v>0</v>
      </c>
      <c r="S186" s="485">
        <f>'4ª'!M26</f>
        <v>0</v>
      </c>
      <c r="T186" s="485">
        <f>'4ª'!N26</f>
        <v>0</v>
      </c>
      <c r="U186" s="485">
        <f>'4ª'!O26</f>
        <v>0</v>
      </c>
      <c r="V186" s="485">
        <f>'4ª'!P26</f>
        <v>0</v>
      </c>
      <c r="W186" s="485">
        <f>'4ª'!Q26</f>
        <v>0</v>
      </c>
      <c r="X186" s="485">
        <f>'4ª'!R26</f>
        <v>0</v>
      </c>
      <c r="Y186" s="485">
        <f>'4ª'!S26</f>
        <v>0</v>
      </c>
      <c r="Z186" s="486">
        <f>'4ª'!T26</f>
        <v>0</v>
      </c>
      <c r="AA186" s="486">
        <f>'4ª'!U26</f>
        <v>0</v>
      </c>
      <c r="AB186" s="507" t="s">
        <v>504</v>
      </c>
      <c r="AC186" s="507"/>
    </row>
    <row r="187" spans="1:29" ht="15.75" x14ac:dyDescent="0.25">
      <c r="A187" s="543" t="str">
        <f>RIGHT('[1]4ª'!$A$5:$D$5,12)</f>
        <v>4ª SÉRIE E.F</v>
      </c>
      <c r="B187" s="120">
        <v>21</v>
      </c>
      <c r="C187" s="248">
        <f>'4ª'!B27</f>
        <v>0</v>
      </c>
      <c r="D187" s="430">
        <f>'4ª'!C27</f>
        <v>0</v>
      </c>
      <c r="E187" s="249">
        <f>'4ª'!D27</f>
        <v>0</v>
      </c>
      <c r="F187" s="249" t="str">
        <f>'4ª'!E27</f>
        <v/>
      </c>
      <c r="G187" s="250">
        <f>'4ª'!F27</f>
        <v>0</v>
      </c>
      <c r="H187" s="430">
        <f>'4ª'!G27</f>
        <v>0</v>
      </c>
      <c r="I187" s="430">
        <f>'4ª'!H27</f>
        <v>0</v>
      </c>
      <c r="J187" s="430"/>
      <c r="K187" s="430">
        <f>'4ª'!I27</f>
        <v>0</v>
      </c>
      <c r="L187" s="430" t="str">
        <f ca="1">'4ª'!J27</f>
        <v/>
      </c>
      <c r="M187" s="430"/>
      <c r="N187" s="430" t="str">
        <f ca="1">'4ª'!K27</f>
        <v/>
      </c>
      <c r="O187" s="430"/>
      <c r="P187" s="253" t="s">
        <v>122</v>
      </c>
      <c r="Q187" s="542" t="s">
        <v>306</v>
      </c>
      <c r="R187" s="485">
        <f>'4ª'!L27</f>
        <v>0</v>
      </c>
      <c r="S187" s="485">
        <f>'4ª'!M27</f>
        <v>0</v>
      </c>
      <c r="T187" s="485">
        <f>'4ª'!N27</f>
        <v>0</v>
      </c>
      <c r="U187" s="485">
        <f>'4ª'!O27</f>
        <v>0</v>
      </c>
      <c r="V187" s="485">
        <f>'4ª'!P27</f>
        <v>0</v>
      </c>
      <c r="W187" s="485">
        <f>'4ª'!Q27</f>
        <v>0</v>
      </c>
      <c r="X187" s="485">
        <f>'4ª'!R27</f>
        <v>0</v>
      </c>
      <c r="Y187" s="485">
        <f>'4ª'!S27</f>
        <v>0</v>
      </c>
      <c r="Z187" s="486">
        <f>'4ª'!T27</f>
        <v>0</v>
      </c>
      <c r="AA187" s="486">
        <f>'4ª'!U27</f>
        <v>0</v>
      </c>
      <c r="AB187" s="507" t="s">
        <v>504</v>
      </c>
      <c r="AC187" s="507"/>
    </row>
    <row r="188" spans="1:29" ht="15.75" x14ac:dyDescent="0.25">
      <c r="A188" s="543" t="str">
        <f>RIGHT('[1]4ª'!$A$5:$D$5,12)</f>
        <v>4ª SÉRIE E.F</v>
      </c>
      <c r="B188" s="120">
        <v>22</v>
      </c>
      <c r="C188" s="248">
        <f>'4ª'!B28</f>
        <v>0</v>
      </c>
      <c r="D188" s="430">
        <f>'4ª'!C28</f>
        <v>0</v>
      </c>
      <c r="E188" s="249">
        <f>'4ª'!D28</f>
        <v>0</v>
      </c>
      <c r="F188" s="249" t="str">
        <f>'4ª'!E28</f>
        <v/>
      </c>
      <c r="G188" s="250">
        <f>'4ª'!F28</f>
        <v>0</v>
      </c>
      <c r="H188" s="430">
        <f>'4ª'!G28</f>
        <v>0</v>
      </c>
      <c r="I188" s="430">
        <f>'4ª'!H28</f>
        <v>0</v>
      </c>
      <c r="J188" s="430"/>
      <c r="K188" s="430">
        <f>'4ª'!I28</f>
        <v>0</v>
      </c>
      <c r="L188" s="430" t="str">
        <f ca="1">'4ª'!J28</f>
        <v/>
      </c>
      <c r="M188" s="430"/>
      <c r="N188" s="430" t="str">
        <f ca="1">'4ª'!K28</f>
        <v/>
      </c>
      <c r="O188" s="430"/>
      <c r="P188" s="253" t="s">
        <v>122</v>
      </c>
      <c r="Q188" s="542" t="s">
        <v>306</v>
      </c>
      <c r="R188" s="485">
        <f>'4ª'!L28</f>
        <v>0</v>
      </c>
      <c r="S188" s="485">
        <f>'4ª'!M28</f>
        <v>0</v>
      </c>
      <c r="T188" s="485">
        <f>'4ª'!N28</f>
        <v>0</v>
      </c>
      <c r="U188" s="485">
        <f>'4ª'!O28</f>
        <v>0</v>
      </c>
      <c r="V188" s="485">
        <f>'4ª'!P28</f>
        <v>0</v>
      </c>
      <c r="W188" s="485">
        <f>'4ª'!Q28</f>
        <v>0</v>
      </c>
      <c r="X188" s="485">
        <f>'4ª'!R28</f>
        <v>0</v>
      </c>
      <c r="Y188" s="485">
        <f>'4ª'!S28</f>
        <v>0</v>
      </c>
      <c r="Z188" s="486">
        <f>'4ª'!T28</f>
        <v>0</v>
      </c>
      <c r="AA188" s="486">
        <f>'4ª'!U28</f>
        <v>0</v>
      </c>
      <c r="AB188" s="507" t="s">
        <v>504</v>
      </c>
      <c r="AC188" s="507"/>
    </row>
    <row r="189" spans="1:29" ht="15.75" x14ac:dyDescent="0.25">
      <c r="A189" s="543" t="str">
        <f>RIGHT('[1]4ª'!$A$5:$D$5,12)</f>
        <v>4ª SÉRIE E.F</v>
      </c>
      <c r="B189" s="120">
        <v>23</v>
      </c>
      <c r="C189" s="248">
        <f>'4ª'!B29</f>
        <v>0</v>
      </c>
      <c r="D189" s="430">
        <f>'4ª'!C29</f>
        <v>0</v>
      </c>
      <c r="E189" s="249">
        <f>'4ª'!D29</f>
        <v>0</v>
      </c>
      <c r="F189" s="249" t="str">
        <f>'4ª'!E29</f>
        <v/>
      </c>
      <c r="G189" s="250">
        <f>'4ª'!F29</f>
        <v>0</v>
      </c>
      <c r="H189" s="430">
        <f>'4ª'!G29</f>
        <v>0</v>
      </c>
      <c r="I189" s="430">
        <f>'4ª'!H29</f>
        <v>0</v>
      </c>
      <c r="J189" s="430"/>
      <c r="K189" s="430">
        <f>'4ª'!I29</f>
        <v>0</v>
      </c>
      <c r="L189" s="430" t="str">
        <f ca="1">'4ª'!J29</f>
        <v/>
      </c>
      <c r="M189" s="430"/>
      <c r="N189" s="430" t="str">
        <f ca="1">'4ª'!K29</f>
        <v/>
      </c>
      <c r="O189" s="430"/>
      <c r="P189" s="253" t="s">
        <v>122</v>
      </c>
      <c r="Q189" s="542" t="s">
        <v>306</v>
      </c>
      <c r="R189" s="485">
        <f>'4ª'!L29</f>
        <v>0</v>
      </c>
      <c r="S189" s="485">
        <f>'4ª'!M29</f>
        <v>0</v>
      </c>
      <c r="T189" s="485">
        <f>'4ª'!N29</f>
        <v>0</v>
      </c>
      <c r="U189" s="485">
        <f>'4ª'!O29</f>
        <v>0</v>
      </c>
      <c r="V189" s="485">
        <f>'4ª'!P29</f>
        <v>0</v>
      </c>
      <c r="W189" s="485">
        <f>'4ª'!Q29</f>
        <v>0</v>
      </c>
      <c r="X189" s="485">
        <f>'4ª'!R29</f>
        <v>0</v>
      </c>
      <c r="Y189" s="485">
        <f>'4ª'!S29</f>
        <v>0</v>
      </c>
      <c r="Z189" s="486">
        <f>'4ª'!T29</f>
        <v>0</v>
      </c>
      <c r="AA189" s="486">
        <f>'4ª'!U29</f>
        <v>0</v>
      </c>
      <c r="AB189" s="507" t="s">
        <v>504</v>
      </c>
      <c r="AC189" s="507"/>
    </row>
    <row r="190" spans="1:29" ht="15.75" x14ac:dyDescent="0.25">
      <c r="A190" s="543" t="str">
        <f>RIGHT('[1]4ª'!$A$5:$D$5,12)</f>
        <v>4ª SÉRIE E.F</v>
      </c>
      <c r="B190" s="120">
        <v>24</v>
      </c>
      <c r="C190" s="248">
        <f>'4ª'!B30</f>
        <v>0</v>
      </c>
      <c r="D190" s="430">
        <f>'4ª'!C30</f>
        <v>0</v>
      </c>
      <c r="E190" s="249">
        <f>'4ª'!D30</f>
        <v>0</v>
      </c>
      <c r="F190" s="249" t="str">
        <f>'4ª'!E30</f>
        <v/>
      </c>
      <c r="G190" s="250">
        <f>'4ª'!F30</f>
        <v>0</v>
      </c>
      <c r="H190" s="430">
        <f>'4ª'!G30</f>
        <v>0</v>
      </c>
      <c r="I190" s="430">
        <f>'4ª'!H30</f>
        <v>0</v>
      </c>
      <c r="J190" s="430"/>
      <c r="K190" s="430">
        <f>'4ª'!I30</f>
        <v>0</v>
      </c>
      <c r="L190" s="430" t="str">
        <f ca="1">'4ª'!J30</f>
        <v/>
      </c>
      <c r="M190" s="430"/>
      <c r="N190" s="430" t="str">
        <f ca="1">'4ª'!K30</f>
        <v/>
      </c>
      <c r="O190" s="430"/>
      <c r="P190" s="253" t="s">
        <v>122</v>
      </c>
      <c r="Q190" s="542" t="s">
        <v>306</v>
      </c>
      <c r="R190" s="485">
        <f>'4ª'!L30</f>
        <v>0</v>
      </c>
      <c r="S190" s="485">
        <f>'4ª'!M30</f>
        <v>0</v>
      </c>
      <c r="T190" s="485">
        <f>'4ª'!N30</f>
        <v>0</v>
      </c>
      <c r="U190" s="485">
        <f>'4ª'!O30</f>
        <v>0</v>
      </c>
      <c r="V190" s="485">
        <f>'4ª'!P30</f>
        <v>0</v>
      </c>
      <c r="W190" s="485">
        <f>'4ª'!Q30</f>
        <v>0</v>
      </c>
      <c r="X190" s="485">
        <f>'4ª'!R30</f>
        <v>0</v>
      </c>
      <c r="Y190" s="485">
        <f>'4ª'!S30</f>
        <v>0</v>
      </c>
      <c r="Z190" s="486">
        <f>'4ª'!T30</f>
        <v>0</v>
      </c>
      <c r="AA190" s="486">
        <f>'4ª'!U30</f>
        <v>0</v>
      </c>
      <c r="AB190" s="507" t="s">
        <v>504</v>
      </c>
      <c r="AC190" s="507"/>
    </row>
    <row r="191" spans="1:29" ht="15.75" x14ac:dyDescent="0.25">
      <c r="A191" s="543" t="str">
        <f>RIGHT('[1]4ª'!$A$5:$D$5,12)</f>
        <v>4ª SÉRIE E.F</v>
      </c>
      <c r="B191" s="120">
        <v>25</v>
      </c>
      <c r="C191" s="248">
        <f>'4ª'!B31</f>
        <v>0</v>
      </c>
      <c r="D191" s="430">
        <f>'4ª'!C31</f>
        <v>0</v>
      </c>
      <c r="E191" s="249">
        <f>'4ª'!D31</f>
        <v>0</v>
      </c>
      <c r="F191" s="249" t="str">
        <f>'4ª'!E31</f>
        <v/>
      </c>
      <c r="G191" s="250">
        <f>'4ª'!F31</f>
        <v>0</v>
      </c>
      <c r="H191" s="430">
        <f>'4ª'!G31</f>
        <v>0</v>
      </c>
      <c r="I191" s="430">
        <f>'4ª'!H31</f>
        <v>0</v>
      </c>
      <c r="J191" s="430"/>
      <c r="K191" s="430">
        <f>'4ª'!I31</f>
        <v>0</v>
      </c>
      <c r="L191" s="430" t="str">
        <f ca="1">'4ª'!J31</f>
        <v/>
      </c>
      <c r="M191" s="430"/>
      <c r="N191" s="430" t="str">
        <f ca="1">'4ª'!K31</f>
        <v/>
      </c>
      <c r="O191" s="430"/>
      <c r="P191" s="253" t="s">
        <v>122</v>
      </c>
      <c r="Q191" s="542" t="s">
        <v>306</v>
      </c>
      <c r="R191" s="485">
        <f>'4ª'!L31</f>
        <v>0</v>
      </c>
      <c r="S191" s="485">
        <f>'4ª'!M31</f>
        <v>0</v>
      </c>
      <c r="T191" s="485">
        <f>'4ª'!N31</f>
        <v>0</v>
      </c>
      <c r="U191" s="485">
        <f>'4ª'!O31</f>
        <v>0</v>
      </c>
      <c r="V191" s="485">
        <f>'4ª'!P31</f>
        <v>0</v>
      </c>
      <c r="W191" s="485">
        <f>'4ª'!Q31</f>
        <v>0</v>
      </c>
      <c r="X191" s="485">
        <f>'4ª'!R31</f>
        <v>0</v>
      </c>
      <c r="Y191" s="485">
        <f>'4ª'!S31</f>
        <v>0</v>
      </c>
      <c r="Z191" s="486">
        <f>'4ª'!T31</f>
        <v>0</v>
      </c>
      <c r="AA191" s="486">
        <f>'4ª'!U31</f>
        <v>0</v>
      </c>
      <c r="AB191" s="507" t="s">
        <v>504</v>
      </c>
      <c r="AC191" s="507"/>
    </row>
    <row r="192" spans="1:29" ht="15.75" x14ac:dyDescent="0.25">
      <c r="A192" s="543" t="str">
        <f>RIGHT('[1]4ª'!$A$5:$D$5,12)</f>
        <v>4ª SÉRIE E.F</v>
      </c>
      <c r="B192" s="120">
        <v>26</v>
      </c>
      <c r="C192" s="248">
        <f>'4ª'!B32</f>
        <v>0</v>
      </c>
      <c r="D192" s="430">
        <f>'4ª'!C32</f>
        <v>0</v>
      </c>
      <c r="E192" s="249">
        <f>'4ª'!D32</f>
        <v>0</v>
      </c>
      <c r="F192" s="249" t="str">
        <f>'4ª'!E32</f>
        <v/>
      </c>
      <c r="G192" s="250">
        <f>'4ª'!F32</f>
        <v>0</v>
      </c>
      <c r="H192" s="430">
        <f>'4ª'!G32</f>
        <v>0</v>
      </c>
      <c r="I192" s="430">
        <f>'4ª'!H32</f>
        <v>0</v>
      </c>
      <c r="J192" s="430"/>
      <c r="K192" s="430">
        <f>'4ª'!I32</f>
        <v>0</v>
      </c>
      <c r="L192" s="430" t="str">
        <f ca="1">'4ª'!J32</f>
        <v/>
      </c>
      <c r="M192" s="430"/>
      <c r="N192" s="430" t="str">
        <f ca="1">'4ª'!K32</f>
        <v/>
      </c>
      <c r="O192" s="430"/>
      <c r="P192" s="253" t="s">
        <v>122</v>
      </c>
      <c r="Q192" s="542" t="s">
        <v>306</v>
      </c>
      <c r="R192" s="485">
        <f>'4ª'!L32</f>
        <v>0</v>
      </c>
      <c r="S192" s="485">
        <f>'4ª'!M32</f>
        <v>0</v>
      </c>
      <c r="T192" s="485">
        <f>'4ª'!N32</f>
        <v>0</v>
      </c>
      <c r="U192" s="485">
        <f>'4ª'!O32</f>
        <v>0</v>
      </c>
      <c r="V192" s="485">
        <f>'4ª'!P32</f>
        <v>0</v>
      </c>
      <c r="W192" s="485">
        <f>'4ª'!Q32</f>
        <v>0</v>
      </c>
      <c r="X192" s="485">
        <f>'4ª'!R32</f>
        <v>0</v>
      </c>
      <c r="Y192" s="485">
        <f>'4ª'!S32</f>
        <v>0</v>
      </c>
      <c r="Z192" s="486">
        <f>'4ª'!T32</f>
        <v>0</v>
      </c>
      <c r="AA192" s="486">
        <f>'4ª'!U32</f>
        <v>0</v>
      </c>
      <c r="AB192" s="507" t="s">
        <v>504</v>
      </c>
      <c r="AC192" s="507"/>
    </row>
    <row r="193" spans="1:29" ht="15.75" x14ac:dyDescent="0.25">
      <c r="A193" s="543" t="str">
        <f>RIGHT('[1]4ª'!$A$5:$D$5,12)</f>
        <v>4ª SÉRIE E.F</v>
      </c>
      <c r="B193" s="120">
        <v>27</v>
      </c>
      <c r="C193" s="248">
        <f>'4ª'!B33</f>
        <v>0</v>
      </c>
      <c r="D193" s="430">
        <f>'4ª'!C33</f>
        <v>0</v>
      </c>
      <c r="E193" s="249">
        <f>'4ª'!D33</f>
        <v>0</v>
      </c>
      <c r="F193" s="249" t="str">
        <f>'4ª'!E33</f>
        <v/>
      </c>
      <c r="G193" s="250">
        <f>'4ª'!F33</f>
        <v>0</v>
      </c>
      <c r="H193" s="430">
        <f>'4ª'!G33</f>
        <v>0</v>
      </c>
      <c r="I193" s="430">
        <f>'4ª'!H33</f>
        <v>0</v>
      </c>
      <c r="J193" s="430"/>
      <c r="K193" s="430">
        <f>'4ª'!I33</f>
        <v>0</v>
      </c>
      <c r="L193" s="430" t="str">
        <f ca="1">'4ª'!J33</f>
        <v/>
      </c>
      <c r="M193" s="430"/>
      <c r="N193" s="430" t="str">
        <f ca="1">'4ª'!K33</f>
        <v/>
      </c>
      <c r="O193" s="430"/>
      <c r="P193" s="253" t="s">
        <v>122</v>
      </c>
      <c r="Q193" s="542" t="s">
        <v>306</v>
      </c>
      <c r="R193" s="485">
        <f>'4ª'!L33</f>
        <v>0</v>
      </c>
      <c r="S193" s="485">
        <f>'4ª'!M33</f>
        <v>0</v>
      </c>
      <c r="T193" s="485">
        <f>'4ª'!N33</f>
        <v>0</v>
      </c>
      <c r="U193" s="485">
        <f>'4ª'!O33</f>
        <v>0</v>
      </c>
      <c r="V193" s="485">
        <f>'4ª'!P33</f>
        <v>0</v>
      </c>
      <c r="W193" s="485">
        <f>'4ª'!Q33</f>
        <v>0</v>
      </c>
      <c r="X193" s="485">
        <f>'4ª'!R33</f>
        <v>0</v>
      </c>
      <c r="Y193" s="485">
        <f>'4ª'!S33</f>
        <v>0</v>
      </c>
      <c r="Z193" s="486">
        <f>'4ª'!T33</f>
        <v>0</v>
      </c>
      <c r="AA193" s="486">
        <f>'4ª'!U33</f>
        <v>0</v>
      </c>
      <c r="AB193" s="507" t="s">
        <v>504</v>
      </c>
      <c r="AC193" s="507"/>
    </row>
    <row r="194" spans="1:29" ht="15.75" x14ac:dyDescent="0.25">
      <c r="A194" s="543" t="str">
        <f>RIGHT('[1]4ª'!$A$5:$D$5,12)</f>
        <v>4ª SÉRIE E.F</v>
      </c>
      <c r="B194" s="120">
        <v>28</v>
      </c>
      <c r="C194" s="248">
        <f>'4ª'!B34</f>
        <v>0</v>
      </c>
      <c r="D194" s="430">
        <f>'4ª'!C34</f>
        <v>0</v>
      </c>
      <c r="E194" s="249">
        <f>'4ª'!D34</f>
        <v>0</v>
      </c>
      <c r="F194" s="249" t="str">
        <f>'4ª'!E34</f>
        <v/>
      </c>
      <c r="G194" s="250">
        <f>'4ª'!F34</f>
        <v>0</v>
      </c>
      <c r="H194" s="430">
        <f>'4ª'!G34</f>
        <v>0</v>
      </c>
      <c r="I194" s="430">
        <f>'4ª'!H34</f>
        <v>0</v>
      </c>
      <c r="J194" s="430"/>
      <c r="K194" s="430">
        <f>'4ª'!I34</f>
        <v>0</v>
      </c>
      <c r="L194" s="430" t="str">
        <f ca="1">'4ª'!J34</f>
        <v/>
      </c>
      <c r="M194" s="430"/>
      <c r="N194" s="430" t="str">
        <f ca="1">'4ª'!K34</f>
        <v/>
      </c>
      <c r="O194" s="430"/>
      <c r="P194" s="253" t="s">
        <v>122</v>
      </c>
      <c r="Q194" s="542" t="s">
        <v>306</v>
      </c>
      <c r="R194" s="485">
        <f>'4ª'!L34</f>
        <v>0</v>
      </c>
      <c r="S194" s="485">
        <f>'4ª'!M34</f>
        <v>0</v>
      </c>
      <c r="T194" s="485">
        <f>'4ª'!N34</f>
        <v>0</v>
      </c>
      <c r="U194" s="485">
        <f>'4ª'!O34</f>
        <v>0</v>
      </c>
      <c r="V194" s="485">
        <f>'4ª'!P34</f>
        <v>0</v>
      </c>
      <c r="W194" s="485">
        <f>'4ª'!Q34</f>
        <v>0</v>
      </c>
      <c r="X194" s="485">
        <f>'4ª'!R34</f>
        <v>0</v>
      </c>
      <c r="Y194" s="485">
        <f>'4ª'!S34</f>
        <v>0</v>
      </c>
      <c r="Z194" s="486">
        <f>'4ª'!T34</f>
        <v>0</v>
      </c>
      <c r="AA194" s="486">
        <f>'4ª'!U34</f>
        <v>0</v>
      </c>
      <c r="AB194" s="507" t="s">
        <v>504</v>
      </c>
      <c r="AC194" s="507"/>
    </row>
    <row r="195" spans="1:29" ht="15.75" x14ac:dyDescent="0.25">
      <c r="A195" s="543" t="str">
        <f>RIGHT('[1]4ª'!$A$5:$D$5,12)</f>
        <v>4ª SÉRIE E.F</v>
      </c>
      <c r="B195" s="120">
        <v>29</v>
      </c>
      <c r="C195" s="248">
        <f>'4ª'!B35</f>
        <v>0</v>
      </c>
      <c r="D195" s="430">
        <f>'4ª'!C35</f>
        <v>0</v>
      </c>
      <c r="E195" s="249">
        <f>'4ª'!D35</f>
        <v>0</v>
      </c>
      <c r="F195" s="249" t="str">
        <f>'4ª'!E35</f>
        <v/>
      </c>
      <c r="G195" s="250">
        <f>'4ª'!F35</f>
        <v>0</v>
      </c>
      <c r="H195" s="430">
        <f>'4ª'!G35</f>
        <v>0</v>
      </c>
      <c r="I195" s="430">
        <f>'4ª'!H35</f>
        <v>0</v>
      </c>
      <c r="J195" s="430"/>
      <c r="K195" s="430">
        <f>'4ª'!I35</f>
        <v>0</v>
      </c>
      <c r="L195" s="430" t="str">
        <f ca="1">'4ª'!J35</f>
        <v/>
      </c>
      <c r="M195" s="430"/>
      <c r="N195" s="430" t="str">
        <f ca="1">'4ª'!K35</f>
        <v/>
      </c>
      <c r="O195" s="430"/>
      <c r="P195" s="253" t="s">
        <v>122</v>
      </c>
      <c r="Q195" s="542" t="s">
        <v>306</v>
      </c>
      <c r="R195" s="485">
        <f>'4ª'!L35</f>
        <v>0</v>
      </c>
      <c r="S195" s="485">
        <f>'4ª'!M35</f>
        <v>0</v>
      </c>
      <c r="T195" s="485">
        <f>'4ª'!N35</f>
        <v>0</v>
      </c>
      <c r="U195" s="485">
        <f>'4ª'!O35</f>
        <v>0</v>
      </c>
      <c r="V195" s="485">
        <f>'4ª'!P35</f>
        <v>0</v>
      </c>
      <c r="W195" s="485">
        <f>'4ª'!Q35</f>
        <v>0</v>
      </c>
      <c r="X195" s="485">
        <f>'4ª'!R35</f>
        <v>0</v>
      </c>
      <c r="Y195" s="485">
        <f>'4ª'!S35</f>
        <v>0</v>
      </c>
      <c r="Z195" s="486">
        <f>'4ª'!T35</f>
        <v>0</v>
      </c>
      <c r="AA195" s="486">
        <f>'4ª'!U35</f>
        <v>0</v>
      </c>
      <c r="AB195" s="507" t="s">
        <v>504</v>
      </c>
      <c r="AC195" s="507"/>
    </row>
    <row r="196" spans="1:29" ht="15.75" x14ac:dyDescent="0.25">
      <c r="A196" s="543" t="str">
        <f>RIGHT('[1]4ª'!$A$5:$D$5,12)</f>
        <v>4ª SÉRIE E.F</v>
      </c>
      <c r="B196" s="120">
        <v>30</v>
      </c>
      <c r="C196" s="248">
        <f>'4ª'!B36</f>
        <v>0</v>
      </c>
      <c r="D196" s="430">
        <f>'4ª'!C36</f>
        <v>0</v>
      </c>
      <c r="E196" s="249">
        <f>'4ª'!D36</f>
        <v>0</v>
      </c>
      <c r="F196" s="249" t="str">
        <f>'4ª'!E36</f>
        <v/>
      </c>
      <c r="G196" s="250">
        <f>'4ª'!F36</f>
        <v>0</v>
      </c>
      <c r="H196" s="430">
        <f>'4ª'!G36</f>
        <v>0</v>
      </c>
      <c r="I196" s="430">
        <f>'4ª'!H36</f>
        <v>0</v>
      </c>
      <c r="J196" s="430"/>
      <c r="K196" s="430">
        <f>'4ª'!I36</f>
        <v>0</v>
      </c>
      <c r="L196" s="430" t="str">
        <f ca="1">'4ª'!J36</f>
        <v/>
      </c>
      <c r="M196" s="430"/>
      <c r="N196" s="430" t="str">
        <f ca="1">'4ª'!K36</f>
        <v/>
      </c>
      <c r="O196" s="430"/>
      <c r="P196" s="253" t="s">
        <v>122</v>
      </c>
      <c r="Q196" s="542" t="s">
        <v>306</v>
      </c>
      <c r="R196" s="485">
        <f>'4ª'!L36</f>
        <v>0</v>
      </c>
      <c r="S196" s="485">
        <f>'4ª'!M36</f>
        <v>0</v>
      </c>
      <c r="T196" s="485">
        <f>'4ª'!N36</f>
        <v>0</v>
      </c>
      <c r="U196" s="485">
        <f>'4ª'!O36</f>
        <v>0</v>
      </c>
      <c r="V196" s="485">
        <f>'4ª'!P36</f>
        <v>0</v>
      </c>
      <c r="W196" s="485">
        <f>'4ª'!Q36</f>
        <v>0</v>
      </c>
      <c r="X196" s="485">
        <f>'4ª'!R36</f>
        <v>0</v>
      </c>
      <c r="Y196" s="485">
        <f>'4ª'!S36</f>
        <v>0</v>
      </c>
      <c r="Z196" s="486">
        <f>'4ª'!T36</f>
        <v>0</v>
      </c>
      <c r="AA196" s="486">
        <f>'4ª'!U36</f>
        <v>0</v>
      </c>
      <c r="AB196" s="507" t="s">
        <v>504</v>
      </c>
      <c r="AC196" s="507"/>
    </row>
    <row r="197" spans="1:29" ht="15.75" x14ac:dyDescent="0.25">
      <c r="A197" s="543" t="str">
        <f>RIGHT('[1]4ª'!$A$5:$D$5,12)</f>
        <v>4ª SÉRIE E.F</v>
      </c>
      <c r="B197" s="120">
        <v>31</v>
      </c>
      <c r="C197" s="248">
        <f>'4ª'!B37</f>
        <v>0</v>
      </c>
      <c r="D197" s="430">
        <f>'4ª'!C37</f>
        <v>0</v>
      </c>
      <c r="E197" s="249">
        <f>'4ª'!D37</f>
        <v>0</v>
      </c>
      <c r="F197" s="249" t="str">
        <f>'4ª'!E37</f>
        <v/>
      </c>
      <c r="G197" s="250">
        <f>'4ª'!F37</f>
        <v>0</v>
      </c>
      <c r="H197" s="430">
        <f>'4ª'!G37</f>
        <v>0</v>
      </c>
      <c r="I197" s="430">
        <f>'4ª'!H37</f>
        <v>0</v>
      </c>
      <c r="J197" s="430"/>
      <c r="K197" s="430">
        <f>'4ª'!I37</f>
        <v>0</v>
      </c>
      <c r="L197" s="430" t="str">
        <f ca="1">'4ª'!J37</f>
        <v/>
      </c>
      <c r="M197" s="430"/>
      <c r="N197" s="430" t="str">
        <f ca="1">'4ª'!K37</f>
        <v/>
      </c>
      <c r="O197" s="430"/>
      <c r="P197" s="253" t="s">
        <v>122</v>
      </c>
      <c r="Q197" s="542" t="s">
        <v>306</v>
      </c>
      <c r="R197" s="485">
        <f>'4ª'!L37</f>
        <v>0</v>
      </c>
      <c r="S197" s="485">
        <f>'4ª'!M37</f>
        <v>0</v>
      </c>
      <c r="T197" s="485">
        <f>'4ª'!N37</f>
        <v>0</v>
      </c>
      <c r="U197" s="485">
        <f>'4ª'!O37</f>
        <v>0</v>
      </c>
      <c r="V197" s="485">
        <f>'4ª'!P37</f>
        <v>0</v>
      </c>
      <c r="W197" s="485">
        <f>'4ª'!Q37</f>
        <v>0</v>
      </c>
      <c r="X197" s="485">
        <f>'4ª'!R37</f>
        <v>0</v>
      </c>
      <c r="Y197" s="485">
        <f>'4ª'!S37</f>
        <v>0</v>
      </c>
      <c r="Z197" s="486">
        <f>'4ª'!T37</f>
        <v>0</v>
      </c>
      <c r="AA197" s="486">
        <f>'4ª'!U37</f>
        <v>0</v>
      </c>
      <c r="AB197" s="507" t="s">
        <v>504</v>
      </c>
      <c r="AC197" s="507"/>
    </row>
    <row r="198" spans="1:29" ht="15.75" x14ac:dyDescent="0.25">
      <c r="A198" s="543" t="str">
        <f>RIGHT('[1]4ª'!$A$5:$D$5,12)</f>
        <v>4ª SÉRIE E.F</v>
      </c>
      <c r="B198" s="120">
        <v>32</v>
      </c>
      <c r="C198" s="248">
        <f>'4ª'!B38</f>
        <v>0</v>
      </c>
      <c r="D198" s="430">
        <f>'4ª'!C38</f>
        <v>0</v>
      </c>
      <c r="E198" s="249">
        <f>'4ª'!D38</f>
        <v>0</v>
      </c>
      <c r="F198" s="249" t="str">
        <f>'4ª'!E38</f>
        <v/>
      </c>
      <c r="G198" s="250">
        <f>'4ª'!F38</f>
        <v>0</v>
      </c>
      <c r="H198" s="430">
        <f>'4ª'!G38</f>
        <v>0</v>
      </c>
      <c r="I198" s="430">
        <f>'4ª'!H38</f>
        <v>0</v>
      </c>
      <c r="J198" s="430"/>
      <c r="K198" s="430">
        <f>'4ª'!I38</f>
        <v>0</v>
      </c>
      <c r="L198" s="430" t="str">
        <f ca="1">'4ª'!J38</f>
        <v/>
      </c>
      <c r="M198" s="430"/>
      <c r="N198" s="430" t="str">
        <f ca="1">'4ª'!K38</f>
        <v/>
      </c>
      <c r="O198" s="430"/>
      <c r="P198" s="253" t="s">
        <v>122</v>
      </c>
      <c r="Q198" s="542" t="s">
        <v>306</v>
      </c>
      <c r="R198" s="485">
        <f>'4ª'!L38</f>
        <v>0</v>
      </c>
      <c r="S198" s="485">
        <f>'4ª'!M38</f>
        <v>0</v>
      </c>
      <c r="T198" s="485">
        <f>'4ª'!N38</f>
        <v>0</v>
      </c>
      <c r="U198" s="485">
        <f>'4ª'!O38</f>
        <v>0</v>
      </c>
      <c r="V198" s="485">
        <f>'4ª'!P38</f>
        <v>0</v>
      </c>
      <c r="W198" s="485">
        <f>'4ª'!Q38</f>
        <v>0</v>
      </c>
      <c r="X198" s="485">
        <f>'4ª'!R38</f>
        <v>0</v>
      </c>
      <c r="Y198" s="485">
        <f>'4ª'!S38</f>
        <v>0</v>
      </c>
      <c r="Z198" s="486">
        <f>'4ª'!T38</f>
        <v>0</v>
      </c>
      <c r="AA198" s="486">
        <f>'4ª'!U38</f>
        <v>0</v>
      </c>
      <c r="AB198" s="507" t="s">
        <v>504</v>
      </c>
      <c r="AC198" s="507"/>
    </row>
    <row r="199" spans="1:29" ht="15.75" x14ac:dyDescent="0.25">
      <c r="A199" s="543" t="str">
        <f>RIGHT('[1]4ª'!$A$5:$D$5,12)</f>
        <v>4ª SÉRIE E.F</v>
      </c>
      <c r="B199" s="120">
        <v>33</v>
      </c>
      <c r="C199" s="248">
        <f>'4ª'!B39</f>
        <v>0</v>
      </c>
      <c r="D199" s="430">
        <f>'4ª'!C39</f>
        <v>0</v>
      </c>
      <c r="E199" s="249">
        <f>'4ª'!D39</f>
        <v>0</v>
      </c>
      <c r="F199" s="249" t="str">
        <f>'4ª'!E39</f>
        <v/>
      </c>
      <c r="G199" s="250">
        <f>'4ª'!F39</f>
        <v>0</v>
      </c>
      <c r="H199" s="430">
        <f>'4ª'!G39</f>
        <v>0</v>
      </c>
      <c r="I199" s="430">
        <f>'4ª'!H39</f>
        <v>0</v>
      </c>
      <c r="J199" s="430"/>
      <c r="K199" s="430">
        <f>'4ª'!I39</f>
        <v>0</v>
      </c>
      <c r="L199" s="430" t="str">
        <f ca="1">'4ª'!J39</f>
        <v/>
      </c>
      <c r="M199" s="430"/>
      <c r="N199" s="430" t="str">
        <f ca="1">'4ª'!K39</f>
        <v/>
      </c>
      <c r="O199" s="430"/>
      <c r="P199" s="253" t="s">
        <v>122</v>
      </c>
      <c r="Q199" s="542" t="s">
        <v>306</v>
      </c>
      <c r="R199" s="485">
        <f>'4ª'!L39</f>
        <v>0</v>
      </c>
      <c r="S199" s="485">
        <f>'4ª'!M39</f>
        <v>0</v>
      </c>
      <c r="T199" s="485">
        <f>'4ª'!N39</f>
        <v>0</v>
      </c>
      <c r="U199" s="485">
        <f>'4ª'!O39</f>
        <v>0</v>
      </c>
      <c r="V199" s="485">
        <f>'4ª'!P39</f>
        <v>0</v>
      </c>
      <c r="W199" s="485">
        <f>'4ª'!Q39</f>
        <v>0</v>
      </c>
      <c r="X199" s="485">
        <f>'4ª'!R39</f>
        <v>0</v>
      </c>
      <c r="Y199" s="485">
        <f>'4ª'!S39</f>
        <v>0</v>
      </c>
      <c r="Z199" s="486">
        <f>'4ª'!T39</f>
        <v>0</v>
      </c>
      <c r="AA199" s="486">
        <f>'4ª'!U39</f>
        <v>0</v>
      </c>
      <c r="AB199" s="507" t="s">
        <v>504</v>
      </c>
      <c r="AC199" s="507"/>
    </row>
    <row r="200" spans="1:29" ht="15.75" x14ac:dyDescent="0.25">
      <c r="A200" s="543" t="str">
        <f>RIGHT('[1]4ª'!$A$5:$D$5,12)</f>
        <v>4ª SÉRIE E.F</v>
      </c>
      <c r="B200" s="120">
        <v>34</v>
      </c>
      <c r="C200" s="248">
        <f>'4ª'!B40</f>
        <v>0</v>
      </c>
      <c r="D200" s="430">
        <f>'4ª'!C40</f>
        <v>0</v>
      </c>
      <c r="E200" s="249">
        <f>'4ª'!D40</f>
        <v>0</v>
      </c>
      <c r="F200" s="249" t="str">
        <f>'4ª'!E40</f>
        <v/>
      </c>
      <c r="G200" s="250">
        <f>'4ª'!F40</f>
        <v>0</v>
      </c>
      <c r="H200" s="430">
        <f>'4ª'!G40</f>
        <v>0</v>
      </c>
      <c r="I200" s="430">
        <f>'4ª'!H40</f>
        <v>0</v>
      </c>
      <c r="J200" s="430"/>
      <c r="K200" s="430">
        <f>'4ª'!I40</f>
        <v>0</v>
      </c>
      <c r="L200" s="430" t="str">
        <f ca="1">'4ª'!J40</f>
        <v/>
      </c>
      <c r="M200" s="430"/>
      <c r="N200" s="430" t="str">
        <f ca="1">'4ª'!K40</f>
        <v/>
      </c>
      <c r="O200" s="430"/>
      <c r="P200" s="253" t="s">
        <v>122</v>
      </c>
      <c r="Q200" s="542" t="s">
        <v>306</v>
      </c>
      <c r="R200" s="485">
        <f>'4ª'!L40</f>
        <v>0</v>
      </c>
      <c r="S200" s="485">
        <f>'4ª'!M40</f>
        <v>0</v>
      </c>
      <c r="T200" s="485">
        <f>'4ª'!N40</f>
        <v>0</v>
      </c>
      <c r="U200" s="485">
        <f>'4ª'!O40</f>
        <v>0</v>
      </c>
      <c r="V200" s="485">
        <f>'4ª'!P40</f>
        <v>0</v>
      </c>
      <c r="W200" s="485">
        <f>'4ª'!Q40</f>
        <v>0</v>
      </c>
      <c r="X200" s="485">
        <f>'4ª'!R40</f>
        <v>0</v>
      </c>
      <c r="Y200" s="485">
        <f>'4ª'!S40</f>
        <v>0</v>
      </c>
      <c r="Z200" s="486">
        <f>'4ª'!T40</f>
        <v>0</v>
      </c>
      <c r="AA200" s="486">
        <f>'4ª'!U40</f>
        <v>0</v>
      </c>
      <c r="AB200" s="507" t="s">
        <v>504</v>
      </c>
      <c r="AC200" s="507"/>
    </row>
    <row r="201" spans="1:29" ht="15.75" x14ac:dyDescent="0.25">
      <c r="A201" s="543" t="str">
        <f>RIGHT('[1]4ª'!$A$5:$D$5,12)</f>
        <v>4ª SÉRIE E.F</v>
      </c>
      <c r="B201" s="120">
        <v>35</v>
      </c>
      <c r="C201" s="248">
        <f>'4ª'!B41</f>
        <v>0</v>
      </c>
      <c r="D201" s="430">
        <f>'4ª'!C41</f>
        <v>0</v>
      </c>
      <c r="E201" s="249">
        <f>'4ª'!D41</f>
        <v>0</v>
      </c>
      <c r="F201" s="249" t="str">
        <f>'4ª'!E41</f>
        <v/>
      </c>
      <c r="G201" s="250">
        <f>'4ª'!F41</f>
        <v>0</v>
      </c>
      <c r="H201" s="430">
        <f>'4ª'!G41</f>
        <v>0</v>
      </c>
      <c r="I201" s="430">
        <f>'4ª'!H41</f>
        <v>0</v>
      </c>
      <c r="J201" s="430"/>
      <c r="K201" s="430">
        <f>'4ª'!I41</f>
        <v>0</v>
      </c>
      <c r="L201" s="430" t="str">
        <f ca="1">'4ª'!J41</f>
        <v/>
      </c>
      <c r="M201" s="430"/>
      <c r="N201" s="430" t="str">
        <f ca="1">'4ª'!K41</f>
        <v/>
      </c>
      <c r="O201" s="430"/>
      <c r="P201" s="253" t="s">
        <v>122</v>
      </c>
      <c r="Q201" s="542" t="s">
        <v>306</v>
      </c>
      <c r="R201" s="485">
        <f>'4ª'!L41</f>
        <v>0</v>
      </c>
      <c r="S201" s="485">
        <f>'4ª'!M41</f>
        <v>0</v>
      </c>
      <c r="T201" s="485">
        <f>'4ª'!N41</f>
        <v>0</v>
      </c>
      <c r="U201" s="485">
        <f>'4ª'!O41</f>
        <v>0</v>
      </c>
      <c r="V201" s="485">
        <f>'4ª'!P41</f>
        <v>0</v>
      </c>
      <c r="W201" s="485">
        <f>'4ª'!Q41</f>
        <v>0</v>
      </c>
      <c r="X201" s="485">
        <f>'4ª'!R41</f>
        <v>0</v>
      </c>
      <c r="Y201" s="485">
        <f>'4ª'!S41</f>
        <v>0</v>
      </c>
      <c r="Z201" s="486">
        <f>'4ª'!T41</f>
        <v>0</v>
      </c>
      <c r="AA201" s="486">
        <f>'4ª'!U41</f>
        <v>0</v>
      </c>
      <c r="AB201" s="507" t="s">
        <v>504</v>
      </c>
      <c r="AC201" s="507"/>
    </row>
    <row r="202" spans="1:29" ht="15.75" x14ac:dyDescent="0.25">
      <c r="A202" s="543" t="str">
        <f>RIGHT('[1]4ª'!$A$5:$D$5,12)</f>
        <v>4ª SÉRIE E.F</v>
      </c>
      <c r="B202" s="120">
        <v>36</v>
      </c>
      <c r="C202" s="248">
        <f>'4ª'!B42</f>
        <v>0</v>
      </c>
      <c r="D202" s="430">
        <f>'4ª'!C42</f>
        <v>0</v>
      </c>
      <c r="E202" s="249">
        <f>'4ª'!D42</f>
        <v>0</v>
      </c>
      <c r="F202" s="249" t="str">
        <f>'4ª'!E42</f>
        <v/>
      </c>
      <c r="G202" s="250">
        <f>'4ª'!F42</f>
        <v>0</v>
      </c>
      <c r="H202" s="430">
        <f>'4ª'!G42</f>
        <v>0</v>
      </c>
      <c r="I202" s="430">
        <f>'4ª'!H42</f>
        <v>0</v>
      </c>
      <c r="J202" s="430"/>
      <c r="K202" s="430">
        <f>'4ª'!I42</f>
        <v>0</v>
      </c>
      <c r="L202" s="430" t="str">
        <f ca="1">'4ª'!J42</f>
        <v/>
      </c>
      <c r="M202" s="430"/>
      <c r="N202" s="430" t="str">
        <f ca="1">'4ª'!K42</f>
        <v/>
      </c>
      <c r="O202" s="430"/>
      <c r="P202" s="253" t="s">
        <v>122</v>
      </c>
      <c r="Q202" s="542" t="s">
        <v>306</v>
      </c>
      <c r="R202" s="485">
        <f>'4ª'!L42</f>
        <v>0</v>
      </c>
      <c r="S202" s="485">
        <f>'4ª'!M42</f>
        <v>0</v>
      </c>
      <c r="T202" s="485">
        <f>'4ª'!N42</f>
        <v>0</v>
      </c>
      <c r="U202" s="485">
        <f>'4ª'!O42</f>
        <v>0</v>
      </c>
      <c r="V202" s="485">
        <f>'4ª'!P42</f>
        <v>0</v>
      </c>
      <c r="W202" s="485">
        <f>'4ª'!Q42</f>
        <v>0</v>
      </c>
      <c r="X202" s="485">
        <f>'4ª'!R42</f>
        <v>0</v>
      </c>
      <c r="Y202" s="485">
        <f>'4ª'!S42</f>
        <v>0</v>
      </c>
      <c r="Z202" s="486">
        <f>'4ª'!T42</f>
        <v>0</v>
      </c>
      <c r="AA202" s="486">
        <f>'4ª'!U42</f>
        <v>0</v>
      </c>
      <c r="AB202" s="507" t="s">
        <v>504</v>
      </c>
      <c r="AC202" s="507"/>
    </row>
    <row r="203" spans="1:29" ht="15.75" x14ac:dyDescent="0.25">
      <c r="A203" s="543" t="str">
        <f>RIGHT('[1]4ª'!$A$5:$D$5,12)</f>
        <v>4ª SÉRIE E.F</v>
      </c>
      <c r="B203" s="120">
        <v>37</v>
      </c>
      <c r="C203" s="248">
        <f>'4ª'!B43</f>
        <v>0</v>
      </c>
      <c r="D203" s="430">
        <f>'4ª'!C43</f>
        <v>0</v>
      </c>
      <c r="E203" s="249">
        <f>'4ª'!D43</f>
        <v>0</v>
      </c>
      <c r="F203" s="249" t="str">
        <f>'4ª'!E43</f>
        <v/>
      </c>
      <c r="G203" s="250">
        <f>'4ª'!F43</f>
        <v>0</v>
      </c>
      <c r="H203" s="430">
        <f>'4ª'!G43</f>
        <v>0</v>
      </c>
      <c r="I203" s="430">
        <f>'4ª'!H43</f>
        <v>0</v>
      </c>
      <c r="J203" s="430"/>
      <c r="K203" s="430">
        <f>'4ª'!I43</f>
        <v>0</v>
      </c>
      <c r="L203" s="430" t="str">
        <f ca="1">'4ª'!J43</f>
        <v/>
      </c>
      <c r="M203" s="430"/>
      <c r="N203" s="430" t="str">
        <f ca="1">'4ª'!K43</f>
        <v/>
      </c>
      <c r="O203" s="430"/>
      <c r="P203" s="253" t="s">
        <v>122</v>
      </c>
      <c r="Q203" s="542" t="s">
        <v>306</v>
      </c>
      <c r="R203" s="485">
        <f>'4ª'!L43</f>
        <v>0</v>
      </c>
      <c r="S203" s="485">
        <f>'4ª'!M43</f>
        <v>0</v>
      </c>
      <c r="T203" s="485">
        <f>'4ª'!N43</f>
        <v>0</v>
      </c>
      <c r="U203" s="485">
        <f>'4ª'!O43</f>
        <v>0</v>
      </c>
      <c r="V203" s="485">
        <f>'4ª'!P43</f>
        <v>0</v>
      </c>
      <c r="W203" s="485">
        <f>'4ª'!Q43</f>
        <v>0</v>
      </c>
      <c r="X203" s="485">
        <f>'4ª'!R43</f>
        <v>0</v>
      </c>
      <c r="Y203" s="485">
        <f>'4ª'!S43</f>
        <v>0</v>
      </c>
      <c r="Z203" s="486">
        <f>'4ª'!T43</f>
        <v>0</v>
      </c>
      <c r="AA203" s="486">
        <f>'4ª'!U43</f>
        <v>0</v>
      </c>
      <c r="AB203" s="507" t="s">
        <v>504</v>
      </c>
      <c r="AC203" s="507"/>
    </row>
    <row r="204" spans="1:29" ht="15.75" x14ac:dyDescent="0.25">
      <c r="A204" s="543" t="str">
        <f>RIGHT('[1]4ª'!$A$5:$D$5,12)</f>
        <v>4ª SÉRIE E.F</v>
      </c>
      <c r="B204" s="120">
        <v>38</v>
      </c>
      <c r="C204" s="248">
        <f>'4ª'!B44</f>
        <v>0</v>
      </c>
      <c r="D204" s="430">
        <f>'4ª'!C44</f>
        <v>0</v>
      </c>
      <c r="E204" s="249">
        <f>'4ª'!D44</f>
        <v>0</v>
      </c>
      <c r="F204" s="249" t="str">
        <f>'4ª'!E44</f>
        <v/>
      </c>
      <c r="G204" s="250">
        <f>'4ª'!F44</f>
        <v>0</v>
      </c>
      <c r="H204" s="430">
        <f>'4ª'!G44</f>
        <v>0</v>
      </c>
      <c r="I204" s="430">
        <f>'4ª'!H44</f>
        <v>0</v>
      </c>
      <c r="J204" s="430"/>
      <c r="K204" s="430">
        <f>'4ª'!I44</f>
        <v>0</v>
      </c>
      <c r="L204" s="430" t="str">
        <f ca="1">'4ª'!J44</f>
        <v/>
      </c>
      <c r="M204" s="430"/>
      <c r="N204" s="430" t="str">
        <f ca="1">'4ª'!K44</f>
        <v/>
      </c>
      <c r="O204" s="430"/>
      <c r="P204" s="253" t="s">
        <v>122</v>
      </c>
      <c r="Q204" s="542" t="s">
        <v>306</v>
      </c>
      <c r="R204" s="485">
        <f>'4ª'!L44</f>
        <v>0</v>
      </c>
      <c r="S204" s="485">
        <f>'4ª'!M44</f>
        <v>0</v>
      </c>
      <c r="T204" s="485">
        <f>'4ª'!N44</f>
        <v>0</v>
      </c>
      <c r="U204" s="485">
        <f>'4ª'!O44</f>
        <v>0</v>
      </c>
      <c r="V204" s="485">
        <f>'4ª'!P44</f>
        <v>0</v>
      </c>
      <c r="W204" s="485">
        <f>'4ª'!Q44</f>
        <v>0</v>
      </c>
      <c r="X204" s="485">
        <f>'4ª'!R44</f>
        <v>0</v>
      </c>
      <c r="Y204" s="485">
        <f>'4ª'!S44</f>
        <v>0</v>
      </c>
      <c r="Z204" s="486">
        <f>'4ª'!T44</f>
        <v>0</v>
      </c>
      <c r="AA204" s="486">
        <f>'4ª'!U44</f>
        <v>0</v>
      </c>
      <c r="AB204" s="507" t="s">
        <v>504</v>
      </c>
      <c r="AC204" s="507"/>
    </row>
    <row r="205" spans="1:29" ht="15.75" x14ac:dyDescent="0.25">
      <c r="A205" s="543" t="str">
        <f>RIGHT('[1]4ª'!$A$5:$D$5,12)</f>
        <v>4ª SÉRIE E.F</v>
      </c>
      <c r="B205" s="120">
        <v>39</v>
      </c>
      <c r="C205" s="248">
        <f>'4ª'!B45</f>
        <v>0</v>
      </c>
      <c r="D205" s="430">
        <f>'4ª'!C45</f>
        <v>0</v>
      </c>
      <c r="E205" s="249">
        <f>'4ª'!D45</f>
        <v>0</v>
      </c>
      <c r="F205" s="249" t="str">
        <f>'4ª'!E45</f>
        <v/>
      </c>
      <c r="G205" s="250">
        <f>'4ª'!F45</f>
        <v>0</v>
      </c>
      <c r="H205" s="430">
        <f>'4ª'!G45</f>
        <v>0</v>
      </c>
      <c r="I205" s="430">
        <f>'4ª'!H45</f>
        <v>0</v>
      </c>
      <c r="J205" s="430"/>
      <c r="K205" s="430">
        <f>'4ª'!I45</f>
        <v>0</v>
      </c>
      <c r="L205" s="430" t="str">
        <f ca="1">'4ª'!J45</f>
        <v/>
      </c>
      <c r="M205" s="430"/>
      <c r="N205" s="430" t="str">
        <f ca="1">'4ª'!K45</f>
        <v/>
      </c>
      <c r="O205" s="430"/>
      <c r="P205" s="253" t="s">
        <v>122</v>
      </c>
      <c r="Q205" s="542" t="s">
        <v>306</v>
      </c>
      <c r="R205" s="485">
        <f>'4ª'!L45</f>
        <v>0</v>
      </c>
      <c r="S205" s="485">
        <f>'4ª'!M45</f>
        <v>0</v>
      </c>
      <c r="T205" s="485">
        <f>'4ª'!N45</f>
        <v>0</v>
      </c>
      <c r="U205" s="485">
        <f>'4ª'!O45</f>
        <v>0</v>
      </c>
      <c r="V205" s="485">
        <f>'4ª'!P45</f>
        <v>0</v>
      </c>
      <c r="W205" s="485">
        <f>'4ª'!Q45</f>
        <v>0</v>
      </c>
      <c r="X205" s="485">
        <f>'4ª'!R45</f>
        <v>0</v>
      </c>
      <c r="Y205" s="485">
        <f>'4ª'!S45</f>
        <v>0</v>
      </c>
      <c r="Z205" s="486">
        <f>'4ª'!T45</f>
        <v>0</v>
      </c>
      <c r="AA205" s="486">
        <f>'4ª'!U45</f>
        <v>0</v>
      </c>
      <c r="AB205" s="507" t="s">
        <v>504</v>
      </c>
      <c r="AC205" s="507"/>
    </row>
    <row r="206" spans="1:29" ht="15.75" x14ac:dyDescent="0.25">
      <c r="A206" s="543" t="str">
        <f>RIGHT('[1]4ª'!$A$5:$D$5,12)</f>
        <v>4ª SÉRIE E.F</v>
      </c>
      <c r="B206" s="120">
        <v>40</v>
      </c>
      <c r="C206" s="248">
        <f>'4ª'!B46</f>
        <v>0</v>
      </c>
      <c r="D206" s="430">
        <f>'4ª'!C46</f>
        <v>0</v>
      </c>
      <c r="E206" s="249">
        <f>'4ª'!D46</f>
        <v>0</v>
      </c>
      <c r="F206" s="249" t="str">
        <f>'4ª'!E46</f>
        <v/>
      </c>
      <c r="G206" s="250">
        <f>'4ª'!F46</f>
        <v>0</v>
      </c>
      <c r="H206" s="430">
        <f>'4ª'!G46</f>
        <v>0</v>
      </c>
      <c r="I206" s="430">
        <f>'4ª'!H46</f>
        <v>0</v>
      </c>
      <c r="J206" s="430"/>
      <c r="K206" s="430">
        <f>'4ª'!I46</f>
        <v>0</v>
      </c>
      <c r="L206" s="430" t="str">
        <f ca="1">'4ª'!J46</f>
        <v/>
      </c>
      <c r="M206" s="430"/>
      <c r="N206" s="430" t="str">
        <f ca="1">'4ª'!K46</f>
        <v/>
      </c>
      <c r="O206" s="430"/>
      <c r="P206" s="253" t="s">
        <v>122</v>
      </c>
      <c r="Q206" s="542" t="s">
        <v>306</v>
      </c>
      <c r="R206" s="485">
        <f>'4ª'!L46</f>
        <v>0</v>
      </c>
      <c r="S206" s="485">
        <f>'4ª'!M46</f>
        <v>0</v>
      </c>
      <c r="T206" s="485">
        <f>'4ª'!N46</f>
        <v>0</v>
      </c>
      <c r="U206" s="485">
        <f>'4ª'!O46</f>
        <v>0</v>
      </c>
      <c r="V206" s="485">
        <f>'4ª'!P46</f>
        <v>0</v>
      </c>
      <c r="W206" s="485">
        <f>'4ª'!Q46</f>
        <v>0</v>
      </c>
      <c r="X206" s="485">
        <f>'4ª'!R46</f>
        <v>0</v>
      </c>
      <c r="Y206" s="485">
        <f>'4ª'!S46</f>
        <v>0</v>
      </c>
      <c r="Z206" s="486">
        <f>'4ª'!T46</f>
        <v>0</v>
      </c>
      <c r="AA206" s="486">
        <f>'4ª'!U46</f>
        <v>0</v>
      </c>
      <c r="AB206" s="507" t="s">
        <v>504</v>
      </c>
      <c r="AC206" s="507"/>
    </row>
    <row r="207" spans="1:29" ht="15.75" x14ac:dyDescent="0.25">
      <c r="A207" s="543" t="str">
        <f>RIGHT('[1]4ª'!$A$5:$D$5,12)</f>
        <v>4ª SÉRIE E.F</v>
      </c>
      <c r="B207" s="120">
        <v>41</v>
      </c>
      <c r="C207" s="248">
        <f>'4ª'!B47</f>
        <v>0</v>
      </c>
      <c r="D207" s="430">
        <f>'4ª'!C47</f>
        <v>0</v>
      </c>
      <c r="E207" s="249">
        <f>'4ª'!D47</f>
        <v>0</v>
      </c>
      <c r="F207" s="249" t="str">
        <f>'4ª'!E47</f>
        <v/>
      </c>
      <c r="G207" s="250">
        <f>'4ª'!F47</f>
        <v>0</v>
      </c>
      <c r="H207" s="430">
        <f>'4ª'!G47</f>
        <v>0</v>
      </c>
      <c r="I207" s="430">
        <f>'4ª'!H47</f>
        <v>0</v>
      </c>
      <c r="J207" s="430"/>
      <c r="K207" s="430">
        <f>'4ª'!I47</f>
        <v>0</v>
      </c>
      <c r="L207" s="430" t="str">
        <f ca="1">'4ª'!J47</f>
        <v/>
      </c>
      <c r="M207" s="430"/>
      <c r="N207" s="430" t="str">
        <f ca="1">'4ª'!K47</f>
        <v/>
      </c>
      <c r="O207" s="430"/>
      <c r="P207" s="253" t="s">
        <v>122</v>
      </c>
      <c r="Q207" s="542" t="s">
        <v>306</v>
      </c>
      <c r="R207" s="485">
        <f>'4ª'!L47</f>
        <v>0</v>
      </c>
      <c r="S207" s="485">
        <f>'4ª'!M47</f>
        <v>0</v>
      </c>
      <c r="T207" s="485">
        <f>'4ª'!N47</f>
        <v>0</v>
      </c>
      <c r="U207" s="485">
        <f>'4ª'!O47</f>
        <v>0</v>
      </c>
      <c r="V207" s="485">
        <f>'4ª'!P47</f>
        <v>0</v>
      </c>
      <c r="W207" s="485">
        <f>'4ª'!Q47</f>
        <v>0</v>
      </c>
      <c r="X207" s="485">
        <f>'4ª'!R47</f>
        <v>0</v>
      </c>
      <c r="Y207" s="485">
        <f>'4ª'!S47</f>
        <v>0</v>
      </c>
      <c r="Z207" s="486">
        <f>'4ª'!T47</f>
        <v>0</v>
      </c>
      <c r="AA207" s="486">
        <f>'4ª'!U47</f>
        <v>0</v>
      </c>
      <c r="AB207" s="507" t="s">
        <v>504</v>
      </c>
      <c r="AC207" s="507"/>
    </row>
    <row r="208" spans="1:29" ht="15.75" x14ac:dyDescent="0.25">
      <c r="A208" s="543" t="str">
        <f>RIGHT('[1]4ª'!$A$5:$D$5,12)</f>
        <v>4ª SÉRIE E.F</v>
      </c>
      <c r="B208" s="120">
        <v>42</v>
      </c>
      <c r="C208" s="248">
        <f>'4ª'!B48</f>
        <v>0</v>
      </c>
      <c r="D208" s="430">
        <f>'4ª'!C48</f>
        <v>0</v>
      </c>
      <c r="E208" s="249">
        <f>'4ª'!D48</f>
        <v>0</v>
      </c>
      <c r="F208" s="249" t="str">
        <f>'4ª'!E48</f>
        <v/>
      </c>
      <c r="G208" s="250">
        <f>'4ª'!F48</f>
        <v>0</v>
      </c>
      <c r="H208" s="430">
        <f>'4ª'!G48</f>
        <v>0</v>
      </c>
      <c r="I208" s="430">
        <f>'4ª'!H48</f>
        <v>0</v>
      </c>
      <c r="J208" s="430"/>
      <c r="K208" s="430">
        <f>'4ª'!I48</f>
        <v>0</v>
      </c>
      <c r="L208" s="430" t="str">
        <f ca="1">'4ª'!J48</f>
        <v/>
      </c>
      <c r="M208" s="430"/>
      <c r="N208" s="430" t="str">
        <f ca="1">'4ª'!K48</f>
        <v/>
      </c>
      <c r="O208" s="430"/>
      <c r="P208" s="253" t="s">
        <v>122</v>
      </c>
      <c r="Q208" s="542" t="s">
        <v>306</v>
      </c>
      <c r="R208" s="485">
        <f>'4ª'!L48</f>
        <v>0</v>
      </c>
      <c r="S208" s="485">
        <f>'4ª'!M48</f>
        <v>0</v>
      </c>
      <c r="T208" s="485">
        <f>'4ª'!N48</f>
        <v>0</v>
      </c>
      <c r="U208" s="485">
        <f>'4ª'!O48</f>
        <v>0</v>
      </c>
      <c r="V208" s="485">
        <f>'4ª'!P48</f>
        <v>0</v>
      </c>
      <c r="W208" s="485">
        <f>'4ª'!Q48</f>
        <v>0</v>
      </c>
      <c r="X208" s="485">
        <f>'4ª'!R48</f>
        <v>0</v>
      </c>
      <c r="Y208" s="485">
        <f>'4ª'!S48</f>
        <v>0</v>
      </c>
      <c r="Z208" s="486">
        <f>'4ª'!T48</f>
        <v>0</v>
      </c>
      <c r="AA208" s="486">
        <f>'4ª'!U48</f>
        <v>0</v>
      </c>
      <c r="AB208" s="507" t="s">
        <v>504</v>
      </c>
      <c r="AC208" s="507"/>
    </row>
    <row r="209" spans="1:29" ht="15.75" x14ac:dyDescent="0.25">
      <c r="A209" s="543" t="str">
        <f>RIGHT('[1]4ª'!$A$5:$D$5,12)</f>
        <v>4ª SÉRIE E.F</v>
      </c>
      <c r="B209" s="120">
        <v>43</v>
      </c>
      <c r="C209" s="248">
        <f>'4ª'!B49</f>
        <v>0</v>
      </c>
      <c r="D209" s="430">
        <f>'4ª'!C49</f>
        <v>0</v>
      </c>
      <c r="E209" s="249">
        <f>'4ª'!D49</f>
        <v>0</v>
      </c>
      <c r="F209" s="249" t="str">
        <f>'4ª'!E49</f>
        <v/>
      </c>
      <c r="G209" s="250">
        <f>'4ª'!F49</f>
        <v>0</v>
      </c>
      <c r="H209" s="430">
        <f>'4ª'!G49</f>
        <v>0</v>
      </c>
      <c r="I209" s="430">
        <f>'4ª'!H49</f>
        <v>0</v>
      </c>
      <c r="J209" s="430"/>
      <c r="K209" s="430">
        <f>'4ª'!I49</f>
        <v>0</v>
      </c>
      <c r="L209" s="430" t="str">
        <f ca="1">'4ª'!J49</f>
        <v/>
      </c>
      <c r="M209" s="430"/>
      <c r="N209" s="430" t="str">
        <f ca="1">'4ª'!K49</f>
        <v/>
      </c>
      <c r="O209" s="430"/>
      <c r="P209" s="253" t="s">
        <v>122</v>
      </c>
      <c r="Q209" s="542" t="s">
        <v>306</v>
      </c>
      <c r="R209" s="485">
        <f>'4ª'!L49</f>
        <v>0</v>
      </c>
      <c r="S209" s="485">
        <f>'4ª'!M49</f>
        <v>0</v>
      </c>
      <c r="T209" s="485">
        <f>'4ª'!N49</f>
        <v>0</v>
      </c>
      <c r="U209" s="485">
        <f>'4ª'!O49</f>
        <v>0</v>
      </c>
      <c r="V209" s="485">
        <f>'4ª'!P49</f>
        <v>0</v>
      </c>
      <c r="W209" s="485">
        <f>'4ª'!Q49</f>
        <v>0</v>
      </c>
      <c r="X209" s="485">
        <f>'4ª'!R49</f>
        <v>0</v>
      </c>
      <c r="Y209" s="485">
        <f>'4ª'!S49</f>
        <v>0</v>
      </c>
      <c r="Z209" s="486">
        <f>'4ª'!T49</f>
        <v>0</v>
      </c>
      <c r="AA209" s="486">
        <f>'4ª'!U49</f>
        <v>0</v>
      </c>
      <c r="AB209" s="507" t="s">
        <v>504</v>
      </c>
      <c r="AC209" s="507"/>
    </row>
    <row r="210" spans="1:29" ht="15.75" x14ac:dyDescent="0.25">
      <c r="A210" s="543" t="str">
        <f>RIGHT('[1]4ª'!$A$5:$D$5,12)</f>
        <v>4ª SÉRIE E.F</v>
      </c>
      <c r="B210" s="120">
        <v>44</v>
      </c>
      <c r="C210" s="248">
        <f>'4ª'!B50</f>
        <v>0</v>
      </c>
      <c r="D210" s="430">
        <f>'4ª'!C50</f>
        <v>0</v>
      </c>
      <c r="E210" s="249">
        <f>'4ª'!D50</f>
        <v>0</v>
      </c>
      <c r="F210" s="249" t="str">
        <f>'4ª'!E50</f>
        <v/>
      </c>
      <c r="G210" s="250">
        <f>'4ª'!F50</f>
        <v>0</v>
      </c>
      <c r="H210" s="430">
        <f>'4ª'!G50</f>
        <v>0</v>
      </c>
      <c r="I210" s="430">
        <f>'4ª'!H50</f>
        <v>0</v>
      </c>
      <c r="J210" s="430"/>
      <c r="K210" s="430">
        <f>'4ª'!I50</f>
        <v>0</v>
      </c>
      <c r="L210" s="430" t="str">
        <f ca="1">'4ª'!J50</f>
        <v/>
      </c>
      <c r="M210" s="430"/>
      <c r="N210" s="430" t="str">
        <f ca="1">'4ª'!K50</f>
        <v/>
      </c>
      <c r="O210" s="430"/>
      <c r="P210" s="253" t="s">
        <v>122</v>
      </c>
      <c r="Q210" s="542" t="s">
        <v>306</v>
      </c>
      <c r="R210" s="485">
        <f>'4ª'!L50</f>
        <v>0</v>
      </c>
      <c r="S210" s="485">
        <f>'4ª'!M50</f>
        <v>0</v>
      </c>
      <c r="T210" s="485">
        <f>'4ª'!N50</f>
        <v>0</v>
      </c>
      <c r="U210" s="485">
        <f>'4ª'!O50</f>
        <v>0</v>
      </c>
      <c r="V210" s="485">
        <f>'4ª'!P50</f>
        <v>0</v>
      </c>
      <c r="W210" s="485">
        <f>'4ª'!Q50</f>
        <v>0</v>
      </c>
      <c r="X210" s="485">
        <f>'4ª'!R50</f>
        <v>0</v>
      </c>
      <c r="Y210" s="485">
        <f>'4ª'!S50</f>
        <v>0</v>
      </c>
      <c r="Z210" s="486">
        <f>'4ª'!T50</f>
        <v>0</v>
      </c>
      <c r="AA210" s="486">
        <f>'4ª'!U50</f>
        <v>0</v>
      </c>
      <c r="AB210" s="507" t="s">
        <v>504</v>
      </c>
      <c r="AC210" s="507"/>
    </row>
    <row r="211" spans="1:29" ht="15.75" x14ac:dyDescent="0.25">
      <c r="A211" s="543" t="str">
        <f>RIGHT('[1]4ª'!$A$5:$D$5,12)</f>
        <v>4ª SÉRIE E.F</v>
      </c>
      <c r="B211" s="120">
        <v>45</v>
      </c>
      <c r="C211" s="248">
        <f>'4ª'!B51</f>
        <v>0</v>
      </c>
      <c r="D211" s="430">
        <f>'4ª'!C51</f>
        <v>0</v>
      </c>
      <c r="E211" s="249">
        <f>'4ª'!D51</f>
        <v>0</v>
      </c>
      <c r="F211" s="249" t="str">
        <f>'4ª'!E51</f>
        <v/>
      </c>
      <c r="G211" s="250">
        <f>'4ª'!F51</f>
        <v>0</v>
      </c>
      <c r="H211" s="430">
        <f>'4ª'!G51</f>
        <v>0</v>
      </c>
      <c r="I211" s="430">
        <f>'4ª'!H51</f>
        <v>0</v>
      </c>
      <c r="J211" s="430"/>
      <c r="K211" s="430">
        <f>'4ª'!I51</f>
        <v>0</v>
      </c>
      <c r="L211" s="430" t="str">
        <f ca="1">'4ª'!J51</f>
        <v/>
      </c>
      <c r="M211" s="430"/>
      <c r="N211" s="430" t="str">
        <f ca="1">'4ª'!K51</f>
        <v/>
      </c>
      <c r="O211" s="430"/>
      <c r="P211" s="253" t="s">
        <v>122</v>
      </c>
      <c r="Q211" s="542" t="s">
        <v>306</v>
      </c>
      <c r="R211" s="485">
        <f>'4ª'!L51</f>
        <v>0</v>
      </c>
      <c r="S211" s="485">
        <f>'4ª'!M51</f>
        <v>0</v>
      </c>
      <c r="T211" s="485">
        <f>'4ª'!N51</f>
        <v>0</v>
      </c>
      <c r="U211" s="485">
        <f>'4ª'!O51</f>
        <v>0</v>
      </c>
      <c r="V211" s="485">
        <f>'4ª'!P51</f>
        <v>0</v>
      </c>
      <c r="W211" s="485">
        <f>'4ª'!Q51</f>
        <v>0</v>
      </c>
      <c r="X211" s="485">
        <f>'4ª'!R51</f>
        <v>0</v>
      </c>
      <c r="Y211" s="485">
        <f>'4ª'!S51</f>
        <v>0</v>
      </c>
      <c r="Z211" s="486">
        <f>'4ª'!T51</f>
        <v>0</v>
      </c>
      <c r="AA211" s="486">
        <f>'4ª'!U51</f>
        <v>0</v>
      </c>
      <c r="AB211" s="507" t="s">
        <v>504</v>
      </c>
      <c r="AC211" s="507"/>
    </row>
    <row r="212" spans="1:29" ht="15.75" x14ac:dyDescent="0.25">
      <c r="A212" s="543" t="str">
        <f>RIGHT('[1]4ª'!$A$5:$D$5,12)</f>
        <v>4ª SÉRIE E.F</v>
      </c>
      <c r="B212" s="120">
        <v>46</v>
      </c>
      <c r="C212" s="248">
        <f>'4ª'!B52</f>
        <v>0</v>
      </c>
      <c r="D212" s="430">
        <f>'4ª'!C52</f>
        <v>0</v>
      </c>
      <c r="E212" s="249">
        <f>'4ª'!D52</f>
        <v>0</v>
      </c>
      <c r="F212" s="249" t="str">
        <f>'4ª'!E52</f>
        <v/>
      </c>
      <c r="G212" s="250">
        <f>'4ª'!F52</f>
        <v>0</v>
      </c>
      <c r="H212" s="430">
        <f>'4ª'!G52</f>
        <v>0</v>
      </c>
      <c r="I212" s="430">
        <f>'4ª'!H52</f>
        <v>0</v>
      </c>
      <c r="J212" s="430"/>
      <c r="K212" s="430">
        <f>'4ª'!I52</f>
        <v>0</v>
      </c>
      <c r="L212" s="430" t="str">
        <f ca="1">'4ª'!J52</f>
        <v/>
      </c>
      <c r="M212" s="430"/>
      <c r="N212" s="430" t="str">
        <f ca="1">'4ª'!K52</f>
        <v/>
      </c>
      <c r="O212" s="430"/>
      <c r="P212" s="253" t="s">
        <v>122</v>
      </c>
      <c r="Q212" s="542" t="s">
        <v>306</v>
      </c>
      <c r="R212" s="485">
        <f>'4ª'!L52</f>
        <v>0</v>
      </c>
      <c r="S212" s="485">
        <f>'4ª'!M52</f>
        <v>0</v>
      </c>
      <c r="T212" s="485">
        <f>'4ª'!N52</f>
        <v>0</v>
      </c>
      <c r="U212" s="485">
        <f>'4ª'!O52</f>
        <v>0</v>
      </c>
      <c r="V212" s="485">
        <f>'4ª'!P52</f>
        <v>0</v>
      </c>
      <c r="W212" s="485">
        <f>'4ª'!Q52</f>
        <v>0</v>
      </c>
      <c r="X212" s="485">
        <f>'4ª'!R52</f>
        <v>0</v>
      </c>
      <c r="Y212" s="485">
        <f>'4ª'!S52</f>
        <v>0</v>
      </c>
      <c r="Z212" s="486">
        <f>'4ª'!T52</f>
        <v>0</v>
      </c>
      <c r="AA212" s="486">
        <f>'4ª'!U52</f>
        <v>0</v>
      </c>
      <c r="AB212" s="507" t="s">
        <v>504</v>
      </c>
      <c r="AC212" s="507"/>
    </row>
    <row r="213" spans="1:29" ht="15.75" x14ac:dyDescent="0.25">
      <c r="A213" s="543" t="str">
        <f>RIGHT('[1]4ª'!$A$5:$D$5,12)</f>
        <v>4ª SÉRIE E.F</v>
      </c>
      <c r="B213" s="120">
        <v>47</v>
      </c>
      <c r="C213" s="248">
        <f>'4ª'!B53</f>
        <v>0</v>
      </c>
      <c r="D213" s="430">
        <f>'4ª'!C53</f>
        <v>0</v>
      </c>
      <c r="E213" s="249">
        <f>'4ª'!D53</f>
        <v>0</v>
      </c>
      <c r="F213" s="249" t="str">
        <f>'4ª'!E53</f>
        <v/>
      </c>
      <c r="G213" s="250">
        <f>'4ª'!F53</f>
        <v>0</v>
      </c>
      <c r="H213" s="430">
        <f>'4ª'!G53</f>
        <v>0</v>
      </c>
      <c r="I213" s="430">
        <f>'4ª'!H53</f>
        <v>0</v>
      </c>
      <c r="J213" s="430"/>
      <c r="K213" s="430">
        <f>'4ª'!I53</f>
        <v>0</v>
      </c>
      <c r="L213" s="430" t="str">
        <f ca="1">'4ª'!J53</f>
        <v/>
      </c>
      <c r="M213" s="430"/>
      <c r="N213" s="430" t="str">
        <f ca="1">'4ª'!K53</f>
        <v/>
      </c>
      <c r="O213" s="430"/>
      <c r="P213" s="253" t="s">
        <v>122</v>
      </c>
      <c r="Q213" s="542" t="s">
        <v>306</v>
      </c>
      <c r="R213" s="485">
        <f>'4ª'!L53</f>
        <v>0</v>
      </c>
      <c r="S213" s="485">
        <f>'4ª'!M53</f>
        <v>0</v>
      </c>
      <c r="T213" s="485">
        <f>'4ª'!N53</f>
        <v>0</v>
      </c>
      <c r="U213" s="485">
        <f>'4ª'!O53</f>
        <v>0</v>
      </c>
      <c r="V213" s="485">
        <f>'4ª'!P53</f>
        <v>0</v>
      </c>
      <c r="W213" s="485">
        <f>'4ª'!Q53</f>
        <v>0</v>
      </c>
      <c r="X213" s="485">
        <f>'4ª'!R53</f>
        <v>0</v>
      </c>
      <c r="Y213" s="485">
        <f>'4ª'!S53</f>
        <v>0</v>
      </c>
      <c r="Z213" s="486">
        <f>'4ª'!T53</f>
        <v>0</v>
      </c>
      <c r="AA213" s="486">
        <f>'4ª'!U53</f>
        <v>0</v>
      </c>
      <c r="AB213" s="507" t="s">
        <v>504</v>
      </c>
      <c r="AC213" s="507"/>
    </row>
    <row r="214" spans="1:29" ht="15.75" x14ac:dyDescent="0.25">
      <c r="A214" s="543" t="str">
        <f>RIGHT('[1]4ª'!$A$5:$D$5,12)</f>
        <v>4ª SÉRIE E.F</v>
      </c>
      <c r="B214" s="120">
        <v>48</v>
      </c>
      <c r="C214" s="248">
        <f>'4ª'!B54</f>
        <v>0</v>
      </c>
      <c r="D214" s="430">
        <f>'4ª'!C54</f>
        <v>0</v>
      </c>
      <c r="E214" s="249">
        <f>'4ª'!D54</f>
        <v>0</v>
      </c>
      <c r="F214" s="249" t="str">
        <f>'4ª'!E54</f>
        <v/>
      </c>
      <c r="G214" s="250">
        <f>'4ª'!F54</f>
        <v>0</v>
      </c>
      <c r="H214" s="430">
        <f>'4ª'!G54</f>
        <v>0</v>
      </c>
      <c r="I214" s="430">
        <f>'4ª'!H54</f>
        <v>0</v>
      </c>
      <c r="J214" s="430"/>
      <c r="K214" s="430">
        <f>'4ª'!I54</f>
        <v>0</v>
      </c>
      <c r="L214" s="430" t="str">
        <f ca="1">'4ª'!J54</f>
        <v/>
      </c>
      <c r="M214" s="430"/>
      <c r="N214" s="430" t="str">
        <f ca="1">'4ª'!K54</f>
        <v/>
      </c>
      <c r="O214" s="430"/>
      <c r="P214" s="253" t="s">
        <v>122</v>
      </c>
      <c r="Q214" s="542" t="s">
        <v>306</v>
      </c>
      <c r="R214" s="485">
        <f>'4ª'!L54</f>
        <v>0</v>
      </c>
      <c r="S214" s="485">
        <f>'4ª'!M54</f>
        <v>0</v>
      </c>
      <c r="T214" s="485">
        <f>'4ª'!N54</f>
        <v>0</v>
      </c>
      <c r="U214" s="485">
        <f>'4ª'!O54</f>
        <v>0</v>
      </c>
      <c r="V214" s="485">
        <f>'4ª'!P54</f>
        <v>0</v>
      </c>
      <c r="W214" s="485">
        <f>'4ª'!Q54</f>
        <v>0</v>
      </c>
      <c r="X214" s="485">
        <f>'4ª'!R54</f>
        <v>0</v>
      </c>
      <c r="Y214" s="485">
        <f>'4ª'!S54</f>
        <v>0</v>
      </c>
      <c r="Z214" s="486">
        <f>'4ª'!T54</f>
        <v>0</v>
      </c>
      <c r="AA214" s="486">
        <f>'4ª'!U54</f>
        <v>0</v>
      </c>
      <c r="AB214" s="507" t="s">
        <v>504</v>
      </c>
      <c r="AC214" s="507"/>
    </row>
    <row r="215" spans="1:29" ht="15.75" x14ac:dyDescent="0.25">
      <c r="A215" s="543" t="str">
        <f>RIGHT('[1]4ª'!$A$5:$D$5,12)</f>
        <v>4ª SÉRIE E.F</v>
      </c>
      <c r="B215" s="120">
        <v>49</v>
      </c>
      <c r="C215" s="248">
        <f>'4ª'!B55</f>
        <v>0</v>
      </c>
      <c r="D215" s="430">
        <f>'4ª'!C55</f>
        <v>0</v>
      </c>
      <c r="E215" s="249">
        <f>'4ª'!D55</f>
        <v>0</v>
      </c>
      <c r="F215" s="249" t="str">
        <f>'4ª'!E55</f>
        <v/>
      </c>
      <c r="G215" s="250">
        <f>'4ª'!F55</f>
        <v>0</v>
      </c>
      <c r="H215" s="430">
        <f>'4ª'!G55</f>
        <v>0</v>
      </c>
      <c r="I215" s="430">
        <f>'4ª'!H55</f>
        <v>0</v>
      </c>
      <c r="J215" s="430"/>
      <c r="K215" s="430">
        <f>'4ª'!I55</f>
        <v>0</v>
      </c>
      <c r="L215" s="430" t="str">
        <f ca="1">'4ª'!J55</f>
        <v/>
      </c>
      <c r="M215" s="430"/>
      <c r="N215" s="430" t="str">
        <f ca="1">'4ª'!K55</f>
        <v/>
      </c>
      <c r="O215" s="430"/>
      <c r="P215" s="253" t="s">
        <v>122</v>
      </c>
      <c r="Q215" s="542" t="s">
        <v>306</v>
      </c>
      <c r="R215" s="485">
        <f>'4ª'!L55</f>
        <v>0</v>
      </c>
      <c r="S215" s="485">
        <f>'4ª'!M55</f>
        <v>0</v>
      </c>
      <c r="T215" s="485">
        <f>'4ª'!N55</f>
        <v>0</v>
      </c>
      <c r="U215" s="485">
        <f>'4ª'!O55</f>
        <v>0</v>
      </c>
      <c r="V215" s="485">
        <f>'4ª'!P55</f>
        <v>0</v>
      </c>
      <c r="W215" s="485">
        <f>'4ª'!Q55</f>
        <v>0</v>
      </c>
      <c r="X215" s="485">
        <f>'4ª'!R55</f>
        <v>0</v>
      </c>
      <c r="Y215" s="485">
        <f>'4ª'!S55</f>
        <v>0</v>
      </c>
      <c r="Z215" s="486">
        <f>'4ª'!T55</f>
        <v>0</v>
      </c>
      <c r="AA215" s="486">
        <f>'4ª'!U55</f>
        <v>0</v>
      </c>
      <c r="AB215" s="507" t="s">
        <v>504</v>
      </c>
      <c r="AC215" s="507"/>
    </row>
    <row r="216" spans="1:29" ht="15.75" x14ac:dyDescent="0.25">
      <c r="A216" s="543" t="str">
        <f>RIGHT('[1]4ª'!$A$5:$D$5,12)</f>
        <v>4ª SÉRIE E.F</v>
      </c>
      <c r="B216" s="120">
        <v>50</v>
      </c>
      <c r="C216" s="248">
        <f>'4ª'!B56</f>
        <v>0</v>
      </c>
      <c r="D216" s="430">
        <f>'4ª'!C56</f>
        <v>0</v>
      </c>
      <c r="E216" s="249">
        <f>'4ª'!D56</f>
        <v>0</v>
      </c>
      <c r="F216" s="249" t="str">
        <f>'4ª'!E56</f>
        <v/>
      </c>
      <c r="G216" s="250">
        <f>'4ª'!F56</f>
        <v>0</v>
      </c>
      <c r="H216" s="430">
        <f>'4ª'!G56</f>
        <v>0</v>
      </c>
      <c r="I216" s="430">
        <f>'4ª'!H56</f>
        <v>0</v>
      </c>
      <c r="J216" s="430"/>
      <c r="K216" s="430">
        <f>'4ª'!I56</f>
        <v>0</v>
      </c>
      <c r="L216" s="430" t="str">
        <f ca="1">'4ª'!J56</f>
        <v/>
      </c>
      <c r="M216" s="430"/>
      <c r="N216" s="430" t="str">
        <f ca="1">'4ª'!K56</f>
        <v/>
      </c>
      <c r="O216" s="430"/>
      <c r="P216" s="253" t="s">
        <v>122</v>
      </c>
      <c r="Q216" s="542" t="s">
        <v>306</v>
      </c>
      <c r="R216" s="485">
        <f>'4ª'!L56</f>
        <v>0</v>
      </c>
      <c r="S216" s="485">
        <f>'4ª'!M56</f>
        <v>0</v>
      </c>
      <c r="T216" s="485">
        <f>'4ª'!N56</f>
        <v>0</v>
      </c>
      <c r="U216" s="485">
        <f>'4ª'!O56</f>
        <v>0</v>
      </c>
      <c r="V216" s="485">
        <f>'4ª'!P56</f>
        <v>0</v>
      </c>
      <c r="W216" s="485">
        <f>'4ª'!Q56</f>
        <v>0</v>
      </c>
      <c r="X216" s="485">
        <f>'4ª'!R56</f>
        <v>0</v>
      </c>
      <c r="Y216" s="485">
        <f>'4ª'!S56</f>
        <v>0</v>
      </c>
      <c r="Z216" s="486">
        <f>'4ª'!T56</f>
        <v>0</v>
      </c>
      <c r="AA216" s="486">
        <f>'4ª'!U56</f>
        <v>0</v>
      </c>
      <c r="AB216" s="507" t="s">
        <v>504</v>
      </c>
      <c r="AC216" s="507"/>
    </row>
    <row r="217" spans="1:29" ht="15.75" x14ac:dyDescent="0.25">
      <c r="A217" s="543" t="str">
        <f>RIGHT('[1]4ª'!$A$5:$D$5,12)</f>
        <v>4ª SÉRIE E.F</v>
      </c>
      <c r="B217" s="120">
        <v>51</v>
      </c>
      <c r="C217" s="248">
        <f>'4ª'!B57</f>
        <v>0</v>
      </c>
      <c r="D217" s="430">
        <f>'4ª'!C57</f>
        <v>0</v>
      </c>
      <c r="E217" s="249">
        <f>'4ª'!D57</f>
        <v>0</v>
      </c>
      <c r="F217" s="249" t="str">
        <f>'4ª'!E57</f>
        <v/>
      </c>
      <c r="G217" s="250">
        <f>'4ª'!F57</f>
        <v>0</v>
      </c>
      <c r="H217" s="430">
        <f>'4ª'!G57</f>
        <v>0</v>
      </c>
      <c r="I217" s="430">
        <f>'4ª'!H57</f>
        <v>0</v>
      </c>
      <c r="J217" s="430"/>
      <c r="K217" s="430">
        <f>'4ª'!I57</f>
        <v>0</v>
      </c>
      <c r="L217" s="430" t="str">
        <f ca="1">'4ª'!J57</f>
        <v/>
      </c>
      <c r="M217" s="430"/>
      <c r="N217" s="430" t="str">
        <f ca="1">'4ª'!K57</f>
        <v/>
      </c>
      <c r="O217" s="430"/>
      <c r="P217" s="253" t="s">
        <v>122</v>
      </c>
      <c r="Q217" s="542" t="s">
        <v>306</v>
      </c>
      <c r="R217" s="485">
        <f>'4ª'!L57</f>
        <v>0</v>
      </c>
      <c r="S217" s="485">
        <f>'4ª'!M57</f>
        <v>0</v>
      </c>
      <c r="T217" s="485">
        <f>'4ª'!N57</f>
        <v>0</v>
      </c>
      <c r="U217" s="485">
        <f>'4ª'!O57</f>
        <v>0</v>
      </c>
      <c r="V217" s="485">
        <f>'4ª'!P57</f>
        <v>0</v>
      </c>
      <c r="W217" s="485">
        <f>'4ª'!Q57</f>
        <v>0</v>
      </c>
      <c r="X217" s="485">
        <f>'4ª'!R57</f>
        <v>0</v>
      </c>
      <c r="Y217" s="485">
        <f>'4ª'!S57</f>
        <v>0</v>
      </c>
      <c r="Z217" s="486">
        <f>'4ª'!T57</f>
        <v>0</v>
      </c>
      <c r="AA217" s="486">
        <f>'4ª'!U57</f>
        <v>0</v>
      </c>
      <c r="AB217" s="507" t="s">
        <v>504</v>
      </c>
      <c r="AC217" s="507"/>
    </row>
    <row r="218" spans="1:29" ht="15.75" x14ac:dyDescent="0.25">
      <c r="A218" s="543" t="str">
        <f>RIGHT('[1]4ª'!$A$5:$D$5,12)</f>
        <v>4ª SÉRIE E.F</v>
      </c>
      <c r="B218" s="120">
        <v>52</v>
      </c>
      <c r="C218" s="248">
        <f>'4ª'!B58</f>
        <v>0</v>
      </c>
      <c r="D218" s="430">
        <f>'4ª'!C58</f>
        <v>0</v>
      </c>
      <c r="E218" s="249">
        <f>'4ª'!D58</f>
        <v>0</v>
      </c>
      <c r="F218" s="249" t="str">
        <f>'4ª'!E58</f>
        <v/>
      </c>
      <c r="G218" s="250">
        <f>'4ª'!F58</f>
        <v>0</v>
      </c>
      <c r="H218" s="430">
        <f>'4ª'!G58</f>
        <v>0</v>
      </c>
      <c r="I218" s="430">
        <f>'4ª'!H58</f>
        <v>0</v>
      </c>
      <c r="J218" s="430"/>
      <c r="K218" s="430">
        <f>'4ª'!I58</f>
        <v>0</v>
      </c>
      <c r="L218" s="430" t="str">
        <f>'4ª'!J58</f>
        <v/>
      </c>
      <c r="M218" s="430"/>
      <c r="N218" s="430">
        <f>'4ª'!K58</f>
        <v>-71.5</v>
      </c>
      <c r="O218" s="430"/>
      <c r="P218" s="253" t="s">
        <v>122</v>
      </c>
      <c r="Q218" s="542" t="s">
        <v>306</v>
      </c>
      <c r="R218" s="485">
        <f>'4ª'!L58</f>
        <v>0</v>
      </c>
      <c r="S218" s="485">
        <f>'4ª'!M58</f>
        <v>0</v>
      </c>
      <c r="T218" s="485">
        <f>'4ª'!N58</f>
        <v>0</v>
      </c>
      <c r="U218" s="485">
        <f>'4ª'!O58</f>
        <v>0</v>
      </c>
      <c r="V218" s="485">
        <f>'4ª'!P58</f>
        <v>0</v>
      </c>
      <c r="W218" s="485">
        <f>'4ª'!Q58</f>
        <v>0</v>
      </c>
      <c r="X218" s="485">
        <f>'4ª'!R58</f>
        <v>0</v>
      </c>
      <c r="Y218" s="485">
        <f>'4ª'!S58</f>
        <v>0</v>
      </c>
      <c r="Z218" s="486">
        <f>'4ª'!T58</f>
        <v>0</v>
      </c>
      <c r="AA218" s="486">
        <f>'4ª'!U58</f>
        <v>0</v>
      </c>
      <c r="AB218" s="507" t="s">
        <v>504</v>
      </c>
      <c r="AC218" s="507"/>
    </row>
    <row r="219" spans="1:29" ht="15.75" x14ac:dyDescent="0.25">
      <c r="A219" s="543" t="str">
        <f>RIGHT('[1]4ª'!$A$5:$D$5,12)</f>
        <v>4ª SÉRIE E.F</v>
      </c>
      <c r="B219" s="120">
        <v>53</v>
      </c>
      <c r="C219" s="248">
        <f>'4ª'!B59</f>
        <v>0</v>
      </c>
      <c r="D219" s="430">
        <f>'4ª'!C59</f>
        <v>0</v>
      </c>
      <c r="E219" s="249">
        <f>'4ª'!D59</f>
        <v>0</v>
      </c>
      <c r="F219" s="249" t="str">
        <f>'4ª'!E59</f>
        <v/>
      </c>
      <c r="G219" s="250">
        <f>'4ª'!F59</f>
        <v>0</v>
      </c>
      <c r="H219" s="430">
        <f>'4ª'!G59</f>
        <v>0</v>
      </c>
      <c r="I219" s="430">
        <f>'4ª'!H59</f>
        <v>0</v>
      </c>
      <c r="J219" s="430"/>
      <c r="K219" s="430">
        <f>'4ª'!I59</f>
        <v>0</v>
      </c>
      <c r="L219" s="430" t="str">
        <f>'4ª'!J59</f>
        <v/>
      </c>
      <c r="M219" s="430"/>
      <c r="N219" s="430">
        <f>'4ª'!K59</f>
        <v>-74.099999999999994</v>
      </c>
      <c r="O219" s="430"/>
      <c r="P219" s="253" t="s">
        <v>122</v>
      </c>
      <c r="Q219" s="542" t="s">
        <v>306</v>
      </c>
      <c r="R219" s="485">
        <f>'4ª'!L59</f>
        <v>0</v>
      </c>
      <c r="S219" s="485">
        <f>'4ª'!M59</f>
        <v>0</v>
      </c>
      <c r="T219" s="485">
        <f>'4ª'!N59</f>
        <v>0</v>
      </c>
      <c r="U219" s="485">
        <f>'4ª'!O59</f>
        <v>0</v>
      </c>
      <c r="V219" s="485">
        <f>'4ª'!P59</f>
        <v>0</v>
      </c>
      <c r="W219" s="485">
        <f>'4ª'!Q59</f>
        <v>0</v>
      </c>
      <c r="X219" s="485">
        <f>'4ª'!R59</f>
        <v>0</v>
      </c>
      <c r="Y219" s="485">
        <f>'4ª'!S59</f>
        <v>0</v>
      </c>
      <c r="Z219" s="486">
        <f>'4ª'!T59</f>
        <v>0</v>
      </c>
      <c r="AA219" s="486">
        <f>'4ª'!U59</f>
        <v>0</v>
      </c>
      <c r="AB219" s="507" t="s">
        <v>504</v>
      </c>
      <c r="AC219" s="507"/>
    </row>
    <row r="220" spans="1:29" ht="15.75" x14ac:dyDescent="0.25">
      <c r="A220" s="543" t="str">
        <f>RIGHT('[1]4ª'!$A$5:$D$5,12)</f>
        <v>4ª SÉRIE E.F</v>
      </c>
      <c r="B220" s="120">
        <v>54</v>
      </c>
      <c r="C220" s="248">
        <f>'4ª'!B60</f>
        <v>0</v>
      </c>
      <c r="D220" s="430">
        <f>'4ª'!C60</f>
        <v>0</v>
      </c>
      <c r="E220" s="249">
        <f>'4ª'!D60</f>
        <v>0</v>
      </c>
      <c r="F220" s="249" t="str">
        <f>'4ª'!E60</f>
        <v/>
      </c>
      <c r="G220" s="250">
        <f>'4ª'!F60</f>
        <v>0</v>
      </c>
      <c r="H220" s="430">
        <f>'4ª'!G60</f>
        <v>0</v>
      </c>
      <c r="I220" s="430">
        <f>'4ª'!H60</f>
        <v>0</v>
      </c>
      <c r="J220" s="430"/>
      <c r="K220" s="430">
        <f>'4ª'!I60</f>
        <v>0</v>
      </c>
      <c r="L220" s="430" t="str">
        <f>'4ª'!J60</f>
        <v/>
      </c>
      <c r="M220" s="430"/>
      <c r="N220" s="430">
        <f>'4ª'!K60</f>
        <v>-76.7</v>
      </c>
      <c r="O220" s="430"/>
      <c r="P220" s="253" t="s">
        <v>122</v>
      </c>
      <c r="Q220" s="542" t="s">
        <v>306</v>
      </c>
      <c r="R220" s="485">
        <f>'4ª'!L60</f>
        <v>0</v>
      </c>
      <c r="S220" s="485">
        <f>'4ª'!M60</f>
        <v>0</v>
      </c>
      <c r="T220" s="485">
        <f>'4ª'!N60</f>
        <v>0</v>
      </c>
      <c r="U220" s="485">
        <f>'4ª'!O60</f>
        <v>0</v>
      </c>
      <c r="V220" s="485">
        <f>'4ª'!P60</f>
        <v>0</v>
      </c>
      <c r="W220" s="485">
        <f>'4ª'!Q60</f>
        <v>0</v>
      </c>
      <c r="X220" s="485">
        <f>'4ª'!R60</f>
        <v>0</v>
      </c>
      <c r="Y220" s="485">
        <f>'4ª'!S60</f>
        <v>0</v>
      </c>
      <c r="Z220" s="486">
        <f>'4ª'!T60</f>
        <v>0</v>
      </c>
      <c r="AA220" s="486">
        <f>'4ª'!U60</f>
        <v>0</v>
      </c>
      <c r="AB220" s="507" t="s">
        <v>504</v>
      </c>
      <c r="AC220" s="507"/>
    </row>
    <row r="221" spans="1:29" ht="15.75" x14ac:dyDescent="0.25">
      <c r="A221" s="543" t="str">
        <f>RIGHT('[1]4ª'!$A$5:$D$5,12)</f>
        <v>4ª SÉRIE E.F</v>
      </c>
      <c r="B221" s="120">
        <v>55</v>
      </c>
      <c r="C221" s="248">
        <f>'4ª'!B61</f>
        <v>0</v>
      </c>
      <c r="D221" s="430">
        <f>'4ª'!C61</f>
        <v>0</v>
      </c>
      <c r="E221" s="249">
        <f>'4ª'!D61</f>
        <v>0</v>
      </c>
      <c r="F221" s="249" t="str">
        <f>'4ª'!E61</f>
        <v/>
      </c>
      <c r="G221" s="250">
        <f>'4ª'!F61</f>
        <v>0</v>
      </c>
      <c r="H221" s="430">
        <f>'4ª'!G61</f>
        <v>0</v>
      </c>
      <c r="I221" s="430">
        <f>'4ª'!H61</f>
        <v>0</v>
      </c>
      <c r="J221" s="430"/>
      <c r="K221" s="430">
        <f>'4ª'!I61</f>
        <v>0</v>
      </c>
      <c r="L221" s="430" t="str">
        <f>'4ª'!J61</f>
        <v/>
      </c>
      <c r="M221" s="430"/>
      <c r="N221" s="430">
        <f>'4ª'!K61</f>
        <v>0</v>
      </c>
      <c r="O221" s="430"/>
      <c r="P221" s="253" t="s">
        <v>122</v>
      </c>
      <c r="Q221" s="542" t="s">
        <v>306</v>
      </c>
      <c r="R221" s="485">
        <f>'4ª'!L61</f>
        <v>0</v>
      </c>
      <c r="S221" s="485">
        <f>'4ª'!M61</f>
        <v>0</v>
      </c>
      <c r="T221" s="485">
        <f>'4ª'!N61</f>
        <v>0</v>
      </c>
      <c r="U221" s="485">
        <f>'4ª'!O61</f>
        <v>0</v>
      </c>
      <c r="V221" s="485">
        <f>'4ª'!P61</f>
        <v>0</v>
      </c>
      <c r="W221" s="485">
        <f>'4ª'!Q61</f>
        <v>0</v>
      </c>
      <c r="X221" s="485">
        <f>'4ª'!R61</f>
        <v>0</v>
      </c>
      <c r="Y221" s="485">
        <f>'4ª'!S61</f>
        <v>0</v>
      </c>
      <c r="Z221" s="486">
        <f>'4ª'!T61</f>
        <v>0</v>
      </c>
      <c r="AA221" s="486">
        <f>'4ª'!U61</f>
        <v>0</v>
      </c>
      <c r="AB221" s="507" t="s">
        <v>504</v>
      </c>
      <c r="AC221" s="507"/>
    </row>
    <row r="222" spans="1:29" s="575" customFormat="1" ht="15.75" x14ac:dyDescent="0.25">
      <c r="A222" s="510" t="str">
        <f>RIGHT('[1]5ª'!$A$5:$D$5,12)</f>
        <v>5ª SÉRIE E.F</v>
      </c>
      <c r="B222" s="511">
        <v>1</v>
      </c>
      <c r="C222" s="512">
        <f>'5ª'!B7</f>
        <v>18857</v>
      </c>
      <c r="D222" s="513" t="str">
        <f>'5ª'!C7</f>
        <v>ALYSSON VITOR ARAUJO DOS SANTOS</v>
      </c>
      <c r="E222" s="514" t="str">
        <f>'5ª'!D7</f>
        <v>F</v>
      </c>
      <c r="F222" s="514" t="str">
        <f>'5ª'!E7</f>
        <v>TE</v>
      </c>
      <c r="G222" s="515">
        <f>'5ª'!F7</f>
        <v>39749</v>
      </c>
      <c r="H222" s="513" t="str">
        <f>'5ª'!G7</f>
        <v>117180111-3</v>
      </c>
      <c r="I222" s="524" t="str">
        <f>'5ª'!H7</f>
        <v>57564927-6</v>
      </c>
      <c r="J222" s="513"/>
      <c r="K222" s="513" t="str">
        <f>'5ª'!I7</f>
        <v>TE 29/05 TR 28/02 INCLUSÃO</v>
      </c>
      <c r="L222" s="513" t="str">
        <f ca="1">'5ª'!J7</f>
        <v/>
      </c>
      <c r="M222" s="513"/>
      <c r="N222" s="517">
        <f ca="1">'5ª'!K7</f>
        <v>16</v>
      </c>
      <c r="O222" s="513"/>
      <c r="P222" s="518" t="s">
        <v>122</v>
      </c>
      <c r="Q222" s="519" t="s">
        <v>307</v>
      </c>
      <c r="R222" s="520" t="str">
        <f>'5ª'!L7</f>
        <v>Não</v>
      </c>
      <c r="S222" s="520" t="str">
        <f>'5ª'!M7</f>
        <v>-</v>
      </c>
      <c r="T222" s="520" t="str">
        <f>'5ª'!N7</f>
        <v>-</v>
      </c>
      <c r="U222" s="520" t="str">
        <f>'5ª'!O7</f>
        <v>-</v>
      </c>
      <c r="V222" s="520" t="str">
        <f>'5ª'!P7</f>
        <v>DI</v>
      </c>
      <c r="W222" s="520" t="str">
        <f>'5ª'!Q7</f>
        <v>-</v>
      </c>
      <c r="X222" s="520" t="str">
        <f>'5ª'!R7</f>
        <v>-</v>
      </c>
      <c r="Y222" s="520" t="str">
        <f>'5ª'!S7</f>
        <v>-</v>
      </c>
      <c r="Z222" s="521" t="str">
        <f>'5ª'!T7</f>
        <v>Sem Informação</v>
      </c>
      <c r="AA222" s="521" t="str">
        <f>'5ª'!U7</f>
        <v>Continuidade de Estudos</v>
      </c>
      <c r="AB222" s="522" t="s">
        <v>505</v>
      </c>
      <c r="AC222" s="522"/>
    </row>
    <row r="223" spans="1:29" ht="15.75" x14ac:dyDescent="0.25">
      <c r="A223" s="543" t="str">
        <f>RIGHT('[1]5ª'!$A$5:$D$5,12)</f>
        <v>5ª SÉRIE E.F</v>
      </c>
      <c r="B223" s="120">
        <v>2</v>
      </c>
      <c r="C223" s="248">
        <f>'5ª'!B8</f>
        <v>18305</v>
      </c>
      <c r="D223" s="430" t="str">
        <f>'5ª'!C8</f>
        <v>CACILDA PEREIRA RODRIGUES ROQUE</v>
      </c>
      <c r="E223" s="249" t="str">
        <f>'5ª'!D8</f>
        <v>F</v>
      </c>
      <c r="F223" s="249" t="str">
        <f>'5ª'!E8</f>
        <v>MA</v>
      </c>
      <c r="G223" s="250">
        <f>'5ª'!F8</f>
        <v>23301</v>
      </c>
      <c r="H223" s="430" t="str">
        <f>'5ª'!G8</f>
        <v>125000732X</v>
      </c>
      <c r="I223" s="251" t="str">
        <f>'5ª'!H8</f>
        <v>21570875-</v>
      </c>
      <c r="J223" s="430"/>
      <c r="K223" s="430">
        <f>'5ª'!I8</f>
        <v>0</v>
      </c>
      <c r="L223" s="430" t="str">
        <f ca="1">'5ª'!J8</f>
        <v>DISP.IDADE</v>
      </c>
      <c r="M223" s="430"/>
      <c r="N223" s="252">
        <f ca="1">'5ª'!K8</f>
        <v>61</v>
      </c>
      <c r="O223" s="430"/>
      <c r="P223" s="253" t="s">
        <v>122</v>
      </c>
      <c r="Q223" s="542" t="s">
        <v>307</v>
      </c>
      <c r="R223" s="485" t="str">
        <f>'5ª'!L8</f>
        <v>Não</v>
      </c>
      <c r="S223" s="485" t="str">
        <f>'5ª'!M8</f>
        <v>-</v>
      </c>
      <c r="T223" s="485" t="str">
        <f>'5ª'!N8</f>
        <v>-</v>
      </c>
      <c r="U223" s="485" t="str">
        <f>'5ª'!O8</f>
        <v>-</v>
      </c>
      <c r="V223" s="485" t="str">
        <f>'5ª'!P8</f>
        <v>-</v>
      </c>
      <c r="W223" s="485" t="str">
        <f>'5ª'!Q8</f>
        <v>-</v>
      </c>
      <c r="X223" s="485" t="str">
        <f>'5ª'!R8</f>
        <v>-</v>
      </c>
      <c r="Y223" s="485" t="str">
        <f>'5ª'!S8</f>
        <v>-</v>
      </c>
      <c r="Z223" s="486">
        <f>'5ª'!T8</f>
        <v>0</v>
      </c>
      <c r="AA223" s="486">
        <f>'5ª'!U8</f>
        <v>0</v>
      </c>
      <c r="AB223" s="507" t="s">
        <v>505</v>
      </c>
      <c r="AC223" s="507"/>
    </row>
    <row r="224" spans="1:29" ht="15.75" x14ac:dyDescent="0.25">
      <c r="A224" s="543" t="str">
        <f>RIGHT('[1]5ª'!$A$5:$D$5,12)</f>
        <v>5ª SÉRIE E.F</v>
      </c>
      <c r="B224" s="120">
        <v>3</v>
      </c>
      <c r="C224" s="248">
        <f>'5ª'!B9</f>
        <v>15314</v>
      </c>
      <c r="D224" s="430" t="str">
        <f>'5ª'!C9</f>
        <v>EDILSON CASSIANO DA SILVA</v>
      </c>
      <c r="E224" s="249" t="str">
        <f>'5ª'!D9</f>
        <v>M</v>
      </c>
      <c r="F224" s="249" t="str">
        <f>'5ª'!E9</f>
        <v>MA</v>
      </c>
      <c r="G224" s="250">
        <f>'5ª'!F9</f>
        <v>22533</v>
      </c>
      <c r="H224" s="430">
        <f>'5ª'!G9</f>
        <v>1167376237</v>
      </c>
      <c r="I224" s="251">
        <f>'5ª'!H9</f>
        <v>0</v>
      </c>
      <c r="J224" s="430"/>
      <c r="K224" s="430" t="str">
        <f>'5ª'!I9</f>
        <v>TR 25/02</v>
      </c>
      <c r="L224" s="430" t="str">
        <f ca="1">'5ª'!J9</f>
        <v>DISP.IDADE</v>
      </c>
      <c r="M224" s="430"/>
      <c r="N224" s="252">
        <f ca="1">'5ª'!K9</f>
        <v>63</v>
      </c>
      <c r="O224" s="430"/>
      <c r="P224" s="253" t="s">
        <v>122</v>
      </c>
      <c r="Q224" s="542" t="s">
        <v>307</v>
      </c>
      <c r="R224" s="485" t="str">
        <f>'5ª'!L9</f>
        <v>Não</v>
      </c>
      <c r="S224" s="485" t="str">
        <f>'5ª'!M9</f>
        <v>-</v>
      </c>
      <c r="T224" s="485" t="str">
        <f>'5ª'!N9</f>
        <v>-</v>
      </c>
      <c r="U224" s="485" t="str">
        <f>'5ª'!O9</f>
        <v>-</v>
      </c>
      <c r="V224" s="485" t="str">
        <f>'5ª'!P9</f>
        <v>-</v>
      </c>
      <c r="W224" s="485" t="str">
        <f>'5ª'!Q9</f>
        <v>-</v>
      </c>
      <c r="X224" s="485" t="str">
        <f>'5ª'!R9</f>
        <v>-</v>
      </c>
      <c r="Y224" s="485" t="str">
        <f>'5ª'!S9</f>
        <v>-</v>
      </c>
      <c r="Z224" s="486">
        <f>'5ª'!T9</f>
        <v>0</v>
      </c>
      <c r="AA224" s="486">
        <f>'5ª'!U9</f>
        <v>0</v>
      </c>
      <c r="AB224" s="507" t="s">
        <v>505</v>
      </c>
      <c r="AC224" s="507"/>
    </row>
    <row r="225" spans="1:29" ht="15.75" x14ac:dyDescent="0.25">
      <c r="A225" s="543" t="str">
        <f>RIGHT('[1]5ª'!$A$5:$D$5,12)</f>
        <v>5ª SÉRIE E.F</v>
      </c>
      <c r="B225" s="120">
        <v>4</v>
      </c>
      <c r="C225" s="248">
        <f>'5ª'!B10</f>
        <v>18787</v>
      </c>
      <c r="D225" s="430" t="str">
        <f>'5ª'!C10</f>
        <v>ELIENIRA JOSE JERONIMO</v>
      </c>
      <c r="E225" s="249" t="str">
        <f>'5ª'!D10</f>
        <v>F</v>
      </c>
      <c r="F225" s="249" t="str">
        <f>'5ª'!E10</f>
        <v>MA</v>
      </c>
      <c r="G225" s="250">
        <f>'5ª'!F10</f>
        <v>23146</v>
      </c>
      <c r="H225" s="430">
        <f>'5ª'!G10</f>
        <v>1258152319</v>
      </c>
      <c r="I225" s="251" t="str">
        <f>'5ª'!H10</f>
        <v>52277455-6</v>
      </c>
      <c r="J225" s="430"/>
      <c r="K225" s="430" t="str">
        <f>'5ª'!I10</f>
        <v>TR 14/02</v>
      </c>
      <c r="L225" s="430" t="str">
        <f ca="1">'5ª'!J10</f>
        <v>DISP.IDADE</v>
      </c>
      <c r="M225" s="430"/>
      <c r="N225" s="252">
        <f ca="1">'5ª'!K10</f>
        <v>62</v>
      </c>
      <c r="O225" s="430"/>
      <c r="P225" s="253" t="s">
        <v>122</v>
      </c>
      <c r="Q225" s="542" t="s">
        <v>307</v>
      </c>
      <c r="R225" s="485" t="str">
        <f>'5ª'!L10</f>
        <v>Não</v>
      </c>
      <c r="S225" s="485" t="str">
        <f>'5ª'!M10</f>
        <v>-</v>
      </c>
      <c r="T225" s="485" t="str">
        <f>'5ª'!N10</f>
        <v>-</v>
      </c>
      <c r="U225" s="485" t="str">
        <f>'5ª'!O10</f>
        <v>-</v>
      </c>
      <c r="V225" s="485" t="str">
        <f>'5ª'!P10</f>
        <v>-</v>
      </c>
      <c r="W225" s="485" t="str">
        <f>'5ª'!Q10</f>
        <v>-</v>
      </c>
      <c r="X225" s="485" t="str">
        <f>'5ª'!R10</f>
        <v>-</v>
      </c>
      <c r="Y225" s="485" t="str">
        <f>'5ª'!S10</f>
        <v>-</v>
      </c>
      <c r="Z225" s="486">
        <f>'5ª'!T10</f>
        <v>0</v>
      </c>
      <c r="AA225" s="486">
        <f>'5ª'!U10</f>
        <v>0</v>
      </c>
      <c r="AB225" s="507" t="s">
        <v>505</v>
      </c>
      <c r="AC225" s="507"/>
    </row>
    <row r="226" spans="1:29" ht="15.75" x14ac:dyDescent="0.25">
      <c r="A226" s="543" t="str">
        <f>RIGHT('[1]5ª'!$A$5:$D$5,12)</f>
        <v>5ª SÉRIE E.F</v>
      </c>
      <c r="B226" s="120">
        <v>5</v>
      </c>
      <c r="C226" s="248">
        <f>'5ª'!B11</f>
        <v>18824</v>
      </c>
      <c r="D226" s="430" t="str">
        <f>'5ª'!C11</f>
        <v>EMANUELLA MORONI</v>
      </c>
      <c r="E226" s="249" t="str">
        <f>'5ª'!D11</f>
        <v>F</v>
      </c>
      <c r="F226" s="249" t="str">
        <f>'5ª'!E11</f>
        <v>MA</v>
      </c>
      <c r="G226" s="250">
        <f>'5ª'!F11</f>
        <v>39985</v>
      </c>
      <c r="H226" s="430">
        <f>'5ª'!G11</f>
        <v>1104755567</v>
      </c>
      <c r="I226" s="251">
        <f>'5ª'!H11</f>
        <v>0</v>
      </c>
      <c r="J226" s="430"/>
      <c r="K226" s="430" t="str">
        <f>'5ª'!I11</f>
        <v>TR 25/02</v>
      </c>
      <c r="L226" s="430" t="str">
        <f ca="1">'5ª'!J11</f>
        <v/>
      </c>
      <c r="M226" s="430"/>
      <c r="N226" s="252">
        <f ca="1">'5ª'!K11</f>
        <v>16</v>
      </c>
      <c r="O226" s="430"/>
      <c r="P226" s="253" t="s">
        <v>122</v>
      </c>
      <c r="Q226" s="542" t="s">
        <v>307</v>
      </c>
      <c r="R226" s="485" t="str">
        <f>'5ª'!L11</f>
        <v>Não</v>
      </c>
      <c r="S226" s="485" t="str">
        <f>'5ª'!M11</f>
        <v>-</v>
      </c>
      <c r="T226" s="485" t="str">
        <f>'5ª'!N11</f>
        <v>-</v>
      </c>
      <c r="U226" s="485" t="str">
        <f>'5ª'!O11</f>
        <v>-</v>
      </c>
      <c r="V226" s="485" t="str">
        <f>'5ª'!P11</f>
        <v>-</v>
      </c>
      <c r="W226" s="485" t="str">
        <f>'5ª'!Q11</f>
        <v>-</v>
      </c>
      <c r="X226" s="485" t="str">
        <f>'5ª'!R11</f>
        <v>-</v>
      </c>
      <c r="Y226" s="485" t="str">
        <f>'5ª'!S11</f>
        <v>-</v>
      </c>
      <c r="Z226" s="486">
        <f>'5ª'!T11</f>
        <v>0</v>
      </c>
      <c r="AA226" s="486">
        <f>'5ª'!U11</f>
        <v>0</v>
      </c>
      <c r="AB226" s="507" t="s">
        <v>505</v>
      </c>
      <c r="AC226" s="507"/>
    </row>
    <row r="227" spans="1:29" ht="15.75" x14ac:dyDescent="0.25">
      <c r="A227" s="543" t="str">
        <f>RIGHT('[1]5ª'!$A$5:$D$5,12)</f>
        <v>5ª SÉRIE E.F</v>
      </c>
      <c r="B227" s="120">
        <v>6</v>
      </c>
      <c r="C227" s="248">
        <f>'5ª'!B12</f>
        <v>17640</v>
      </c>
      <c r="D227" s="430" t="str">
        <f>'5ª'!C12</f>
        <v>MARIA NOEMIA DE JESUS REIS SANTOS</v>
      </c>
      <c r="E227" s="249" t="str">
        <f>'5ª'!D12</f>
        <v>F</v>
      </c>
      <c r="F227" s="249" t="str">
        <f>'5ª'!E12</f>
        <v>MA</v>
      </c>
      <c r="G227" s="250">
        <f>'5ª'!F12</f>
        <v>24706</v>
      </c>
      <c r="H227" s="430" t="str">
        <f>'5ª'!G12</f>
        <v>103572413-3</v>
      </c>
      <c r="I227" s="251">
        <f>'5ª'!H12</f>
        <v>0</v>
      </c>
      <c r="J227" s="430"/>
      <c r="K227" s="430">
        <f>'5ª'!I12</f>
        <v>0</v>
      </c>
      <c r="L227" s="430" t="str">
        <f ca="1">'5ª'!J12</f>
        <v>DISP.IDADE</v>
      </c>
      <c r="M227" s="430"/>
      <c r="N227" s="252">
        <f ca="1">'5ª'!K12</f>
        <v>57</v>
      </c>
      <c r="O227" s="430"/>
      <c r="P227" s="253" t="s">
        <v>122</v>
      </c>
      <c r="Q227" s="542" t="s">
        <v>307</v>
      </c>
      <c r="R227" s="485" t="str">
        <f>'5ª'!L12</f>
        <v>Não</v>
      </c>
      <c r="S227" s="485" t="str">
        <f>'5ª'!M12</f>
        <v>-</v>
      </c>
      <c r="T227" s="485" t="str">
        <f>'5ª'!N12</f>
        <v>-</v>
      </c>
      <c r="U227" s="485" t="str">
        <f>'5ª'!O12</f>
        <v>-</v>
      </c>
      <c r="V227" s="485" t="str">
        <f>'5ª'!P12</f>
        <v>-</v>
      </c>
      <c r="W227" s="485" t="str">
        <f>'5ª'!Q12</f>
        <v>-</v>
      </c>
      <c r="X227" s="485" t="str">
        <f>'5ª'!R12</f>
        <v>-</v>
      </c>
      <c r="Y227" s="485" t="str">
        <f>'5ª'!S12</f>
        <v>-</v>
      </c>
      <c r="Z227" s="486">
        <f>'5ª'!T12</f>
        <v>0</v>
      </c>
      <c r="AA227" s="486">
        <f>'5ª'!U12</f>
        <v>0</v>
      </c>
      <c r="AB227" s="507" t="s">
        <v>505</v>
      </c>
      <c r="AC227" s="507"/>
    </row>
    <row r="228" spans="1:29" ht="15.75" x14ac:dyDescent="0.25">
      <c r="A228" s="543" t="str">
        <f>RIGHT('[1]5ª'!$A$5:$D$5,12)</f>
        <v>5ª SÉRIE E.F</v>
      </c>
      <c r="B228" s="120">
        <v>7</v>
      </c>
      <c r="C228" s="248">
        <f>'5ª'!B13</f>
        <v>18383</v>
      </c>
      <c r="D228" s="430" t="str">
        <f>'5ª'!C13</f>
        <v>MARLOS MAGNO DE MOURA</v>
      </c>
      <c r="E228" s="249" t="str">
        <f>'5ª'!D13</f>
        <v>M</v>
      </c>
      <c r="F228" s="249" t="str">
        <f>'5ª'!E13</f>
        <v>MA</v>
      </c>
      <c r="G228" s="250">
        <f>'5ª'!F13</f>
        <v>28629</v>
      </c>
      <c r="H228" s="430" t="str">
        <f>'5ª'!G13</f>
        <v>122304954-1</v>
      </c>
      <c r="I228" s="251">
        <f>'5ª'!H13</f>
        <v>0</v>
      </c>
      <c r="J228" s="430"/>
      <c r="K228" s="430">
        <f>'5ª'!I13</f>
        <v>0</v>
      </c>
      <c r="L228" s="430" t="str">
        <f ca="1">'5ª'!J13</f>
        <v>DISP.IDADE</v>
      </c>
      <c r="M228" s="430"/>
      <c r="N228" s="252">
        <f ca="1">'5ª'!K13</f>
        <v>47</v>
      </c>
      <c r="O228" s="430"/>
      <c r="P228" s="253" t="s">
        <v>122</v>
      </c>
      <c r="Q228" s="542" t="s">
        <v>307</v>
      </c>
      <c r="R228" s="485" t="str">
        <f>'5ª'!L13</f>
        <v>Não</v>
      </c>
      <c r="S228" s="485" t="str">
        <f>'5ª'!M13</f>
        <v>-</v>
      </c>
      <c r="T228" s="485" t="str">
        <f>'5ª'!N13</f>
        <v>-</v>
      </c>
      <c r="U228" s="485" t="str">
        <f>'5ª'!O13</f>
        <v>-</v>
      </c>
      <c r="V228" s="485" t="str">
        <f>'5ª'!P13</f>
        <v>-</v>
      </c>
      <c r="W228" s="485" t="str">
        <f>'5ª'!Q13</f>
        <v>-</v>
      </c>
      <c r="X228" s="485" t="str">
        <f>'5ª'!R13</f>
        <v>-</v>
      </c>
      <c r="Y228" s="485" t="str">
        <f>'5ª'!S13</f>
        <v>-</v>
      </c>
      <c r="Z228" s="486">
        <f>'5ª'!T13</f>
        <v>0</v>
      </c>
      <c r="AA228" s="486">
        <f>'5ª'!U13</f>
        <v>0</v>
      </c>
      <c r="AB228" s="507" t="s">
        <v>505</v>
      </c>
      <c r="AC228" s="507"/>
    </row>
    <row r="229" spans="1:29" ht="15.75" x14ac:dyDescent="0.25">
      <c r="A229" s="543" t="str">
        <f>RIGHT('[1]5ª'!$A$5:$D$5,12)</f>
        <v>5ª SÉRIE E.F</v>
      </c>
      <c r="B229" s="120">
        <v>8</v>
      </c>
      <c r="C229" s="248">
        <f>'5ª'!B14</f>
        <v>18848</v>
      </c>
      <c r="D229" s="430" t="str">
        <f>'5ª'!C14</f>
        <v>NIVALDO ALVES DA SILVA</v>
      </c>
      <c r="E229" s="249" t="str">
        <f>'5ª'!D14</f>
        <v>M</v>
      </c>
      <c r="F229" s="249" t="str">
        <f>'5ª'!E14</f>
        <v>MA</v>
      </c>
      <c r="G229" s="250">
        <f>'5ª'!F14</f>
        <v>21952</v>
      </c>
      <c r="H229" s="430">
        <f>'5ª'!G14</f>
        <v>1258774379</v>
      </c>
      <c r="I229" s="251">
        <f>'5ª'!H14</f>
        <v>0</v>
      </c>
      <c r="J229" s="430"/>
      <c r="K229" s="430" t="str">
        <f>'5ª'!I14</f>
        <v>TR 27/02</v>
      </c>
      <c r="L229" s="430" t="str">
        <f ca="1">'5ª'!J14</f>
        <v>DISP.IDADE</v>
      </c>
      <c r="M229" s="430"/>
      <c r="N229" s="252">
        <f ca="1">'5ª'!K14</f>
        <v>65</v>
      </c>
      <c r="O229" s="430"/>
      <c r="P229" s="253" t="s">
        <v>122</v>
      </c>
      <c r="Q229" s="542" t="s">
        <v>307</v>
      </c>
      <c r="R229" s="485" t="str">
        <f>'5ª'!L14</f>
        <v>Não</v>
      </c>
      <c r="S229" s="485" t="str">
        <f>'5ª'!M14</f>
        <v>-</v>
      </c>
      <c r="T229" s="485" t="str">
        <f>'5ª'!N14</f>
        <v>-</v>
      </c>
      <c r="U229" s="485" t="str">
        <f>'5ª'!O14</f>
        <v>-</v>
      </c>
      <c r="V229" s="485" t="str">
        <f>'5ª'!P14</f>
        <v>-</v>
      </c>
      <c r="W229" s="485" t="str">
        <f>'5ª'!Q14</f>
        <v>-</v>
      </c>
      <c r="X229" s="485" t="str">
        <f>'5ª'!R14</f>
        <v>-</v>
      </c>
      <c r="Y229" s="485" t="str">
        <f>'5ª'!S14</f>
        <v>-</v>
      </c>
      <c r="Z229" s="486">
        <f>'5ª'!T14</f>
        <v>0</v>
      </c>
      <c r="AA229" s="486">
        <f>'5ª'!U14</f>
        <v>0</v>
      </c>
      <c r="AB229" s="507" t="s">
        <v>505</v>
      </c>
      <c r="AC229" s="507"/>
    </row>
    <row r="230" spans="1:29" ht="15.75" x14ac:dyDescent="0.25">
      <c r="A230" s="543" t="str">
        <f>RIGHT('[1]5ª'!$A$5:$D$5,12)</f>
        <v>5ª SÉRIE E.F</v>
      </c>
      <c r="B230" s="120">
        <v>9</v>
      </c>
      <c r="C230" s="248">
        <f>'5ª'!B15</f>
        <v>18056</v>
      </c>
      <c r="D230" s="430" t="str">
        <f>'5ª'!C15</f>
        <v>ROSELI LAUDICEIA DA SILVA RIBEIRO</v>
      </c>
      <c r="E230" s="249" t="str">
        <f>'5ª'!D15</f>
        <v>F</v>
      </c>
      <c r="F230" s="249" t="str">
        <f>'5ª'!E15</f>
        <v>MA</v>
      </c>
      <c r="G230" s="250">
        <f>'5ª'!F15</f>
        <v>22873</v>
      </c>
      <c r="H230" s="430" t="str">
        <f>'5ª'!G15</f>
        <v>124475724-X</v>
      </c>
      <c r="I230" s="251" t="str">
        <f>'5ª'!H15</f>
        <v>36026703-8</v>
      </c>
      <c r="J230" s="430"/>
      <c r="K230" s="430">
        <f>'5ª'!I15</f>
        <v>0</v>
      </c>
      <c r="L230" s="430" t="str">
        <f ca="1">'5ª'!J15</f>
        <v>DISP.IDADE</v>
      </c>
      <c r="M230" s="430"/>
      <c r="N230" s="252">
        <f ca="1">'5ª'!K15</f>
        <v>62</v>
      </c>
      <c r="O230" s="430"/>
      <c r="P230" s="253" t="s">
        <v>122</v>
      </c>
      <c r="Q230" s="542" t="s">
        <v>307</v>
      </c>
      <c r="R230" s="485" t="str">
        <f>'5ª'!L15</f>
        <v>Não</v>
      </c>
      <c r="S230" s="485" t="str">
        <f>'5ª'!M15</f>
        <v>-</v>
      </c>
      <c r="T230" s="485" t="str">
        <f>'5ª'!N15</f>
        <v>-</v>
      </c>
      <c r="U230" s="485" t="str">
        <f>'5ª'!O15</f>
        <v>-</v>
      </c>
      <c r="V230" s="485" t="str">
        <f>'5ª'!P15</f>
        <v>-</v>
      </c>
      <c r="W230" s="485" t="str">
        <f>'5ª'!Q15</f>
        <v>-</v>
      </c>
      <c r="X230" s="485" t="str">
        <f>'5ª'!R15</f>
        <v>-</v>
      </c>
      <c r="Y230" s="485" t="str">
        <f>'5ª'!S15</f>
        <v>-</v>
      </c>
      <c r="Z230" s="486">
        <f>'5ª'!T15</f>
        <v>0</v>
      </c>
      <c r="AA230" s="486">
        <f>'5ª'!U15</f>
        <v>0</v>
      </c>
      <c r="AB230" s="507" t="s">
        <v>505</v>
      </c>
      <c r="AC230" s="507"/>
    </row>
    <row r="231" spans="1:29" ht="15.75" x14ac:dyDescent="0.25">
      <c r="A231" s="543" t="str">
        <f>RIGHT('[1]5ª'!$A$5:$D$5,12)</f>
        <v>5ª SÉRIE E.F</v>
      </c>
      <c r="B231" s="120">
        <v>10</v>
      </c>
      <c r="C231" s="248">
        <f>'5ª'!B16</f>
        <v>18128</v>
      </c>
      <c r="D231" s="430" t="str">
        <f>'5ª'!C16</f>
        <v>SERGIO EMIDIO DA SILVA</v>
      </c>
      <c r="E231" s="249" t="str">
        <f>'5ª'!D16</f>
        <v>M</v>
      </c>
      <c r="F231" s="249" t="str">
        <f>'5ª'!E16</f>
        <v>MA</v>
      </c>
      <c r="G231" s="250">
        <f>'5ª'!F16</f>
        <v>26973</v>
      </c>
      <c r="H231" s="430">
        <f>'5ª'!G16</f>
        <v>1246517358</v>
      </c>
      <c r="I231" s="251" t="str">
        <f>'5ª'!H16</f>
        <v>27663883-9</v>
      </c>
      <c r="J231" s="430"/>
      <c r="K231" s="430">
        <f>'5ª'!I16</f>
        <v>0</v>
      </c>
      <c r="L231" s="430" t="str">
        <f ca="1">'5ª'!J16</f>
        <v>DISP.IDADE</v>
      </c>
      <c r="M231" s="430"/>
      <c r="N231" s="252">
        <f ca="1">'5ª'!K16</f>
        <v>51</v>
      </c>
      <c r="O231" s="430"/>
      <c r="P231" s="253" t="s">
        <v>122</v>
      </c>
      <c r="Q231" s="542" t="s">
        <v>307</v>
      </c>
      <c r="R231" s="485" t="str">
        <f>'5ª'!L16</f>
        <v>Não</v>
      </c>
      <c r="S231" s="485" t="str">
        <f>'5ª'!M16</f>
        <v>-</v>
      </c>
      <c r="T231" s="485" t="str">
        <f>'5ª'!N16</f>
        <v>-</v>
      </c>
      <c r="U231" s="485" t="str">
        <f>'5ª'!O16</f>
        <v>-</v>
      </c>
      <c r="V231" s="485" t="str">
        <f>'5ª'!P16</f>
        <v>-</v>
      </c>
      <c r="W231" s="485" t="str">
        <f>'5ª'!Q16</f>
        <v>-</v>
      </c>
      <c r="X231" s="485" t="str">
        <f>'5ª'!R16</f>
        <v>-</v>
      </c>
      <c r="Y231" s="485" t="str">
        <f>'5ª'!S16</f>
        <v>-</v>
      </c>
      <c r="Z231" s="486">
        <f>'5ª'!T16</f>
        <v>0</v>
      </c>
      <c r="AA231" s="486">
        <f>'5ª'!U16</f>
        <v>0</v>
      </c>
      <c r="AB231" s="507" t="s">
        <v>505</v>
      </c>
      <c r="AC231" s="507"/>
    </row>
    <row r="232" spans="1:29" ht="15.75" x14ac:dyDescent="0.25">
      <c r="A232" s="543" t="str">
        <f>RIGHT('[1]5ª'!$A$5:$D$5,12)</f>
        <v>5ª SÉRIE E.F</v>
      </c>
      <c r="B232" s="120">
        <v>11</v>
      </c>
      <c r="C232" s="248">
        <f>'5ª'!B17</f>
        <v>18771</v>
      </c>
      <c r="D232" s="430" t="str">
        <f>'5ª'!C17</f>
        <v>SERGIO LUIS AJONAS BICHLER</v>
      </c>
      <c r="E232" s="249" t="str">
        <f>'5ª'!D17</f>
        <v>M</v>
      </c>
      <c r="F232" s="249" t="str">
        <f>'5ª'!E17</f>
        <v>MA</v>
      </c>
      <c r="G232" s="250">
        <f>'5ª'!F17</f>
        <v>25547</v>
      </c>
      <c r="H232" s="430" t="str">
        <f>'5ª'!G17</f>
        <v>125797256X</v>
      </c>
      <c r="I232" s="251">
        <f>'5ª'!H17</f>
        <v>0</v>
      </c>
      <c r="J232" s="430"/>
      <c r="K232" s="430" t="str">
        <f>'5ª'!I17</f>
        <v>TR 04/02</v>
      </c>
      <c r="L232" s="430" t="str">
        <f ca="1">'5ª'!J17</f>
        <v>DISP.IDADE</v>
      </c>
      <c r="M232" s="430"/>
      <c r="N232" s="252">
        <f ca="1">'5ª'!K17</f>
        <v>55</v>
      </c>
      <c r="O232" s="430"/>
      <c r="P232" s="253" t="s">
        <v>122</v>
      </c>
      <c r="Q232" s="542" t="s">
        <v>307</v>
      </c>
      <c r="R232" s="485" t="str">
        <f>'5ª'!L17</f>
        <v>Não</v>
      </c>
      <c r="S232" s="485" t="str">
        <f>'5ª'!M17</f>
        <v>-</v>
      </c>
      <c r="T232" s="485" t="str">
        <f>'5ª'!N17</f>
        <v>-</v>
      </c>
      <c r="U232" s="485" t="str">
        <f>'5ª'!O17</f>
        <v>-</v>
      </c>
      <c r="V232" s="485" t="str">
        <f>'5ª'!P17</f>
        <v>-</v>
      </c>
      <c r="W232" s="485" t="str">
        <f>'5ª'!Q17</f>
        <v>-</v>
      </c>
      <c r="X232" s="485" t="str">
        <f>'5ª'!R17</f>
        <v>-</v>
      </c>
      <c r="Y232" s="485" t="str">
        <f>'5ª'!S17</f>
        <v>-</v>
      </c>
      <c r="Z232" s="486">
        <f>'5ª'!T17</f>
        <v>0</v>
      </c>
      <c r="AA232" s="486">
        <f>'5ª'!U17</f>
        <v>0</v>
      </c>
      <c r="AB232" s="507" t="s">
        <v>505</v>
      </c>
      <c r="AC232" s="507"/>
    </row>
    <row r="233" spans="1:29" ht="15.75" x14ac:dyDescent="0.25">
      <c r="A233" s="543" t="str">
        <f>RIGHT('[1]5ª'!$A$5:$D$5,12)</f>
        <v>5ª SÉRIE E.F</v>
      </c>
      <c r="B233" s="120">
        <v>12</v>
      </c>
      <c r="C233" s="248">
        <f>'5ª'!B18</f>
        <v>18482</v>
      </c>
      <c r="D233" s="430" t="str">
        <f>'5ª'!C18</f>
        <v>WANESSA LUIZA DOMINGUES GAJDO</v>
      </c>
      <c r="E233" s="249" t="str">
        <f>'5ª'!D18</f>
        <v>F</v>
      </c>
      <c r="F233" s="249" t="str">
        <f>'5ª'!E18</f>
        <v>MA</v>
      </c>
      <c r="G233" s="250">
        <f>'5ª'!F18</f>
        <v>28420</v>
      </c>
      <c r="H233" s="430" t="str">
        <f>'5ª'!G18</f>
        <v>29043550-X</v>
      </c>
      <c r="I233" s="251" t="str">
        <f>'5ª'!H18</f>
        <v>29043550-X</v>
      </c>
      <c r="J233" s="430"/>
      <c r="K233" s="430">
        <f>'5ª'!I18</f>
        <v>0</v>
      </c>
      <c r="L233" s="430" t="str">
        <f ca="1">'5ª'!J18</f>
        <v>DISP.IDADE</v>
      </c>
      <c r="M233" s="430"/>
      <c r="N233" s="252">
        <f ca="1">'5ª'!K18</f>
        <v>47</v>
      </c>
      <c r="O233" s="430"/>
      <c r="P233" s="253" t="s">
        <v>122</v>
      </c>
      <c r="Q233" s="542" t="s">
        <v>307</v>
      </c>
      <c r="R233" s="485" t="str">
        <f>'5ª'!L18</f>
        <v>Não</v>
      </c>
      <c r="S233" s="485" t="str">
        <f>'5ª'!M18</f>
        <v>-</v>
      </c>
      <c r="T233" s="485" t="str">
        <f>'5ª'!N18</f>
        <v>-</v>
      </c>
      <c r="U233" s="485" t="str">
        <f>'5ª'!O18</f>
        <v>-</v>
      </c>
      <c r="V233" s="485" t="str">
        <f>'5ª'!P18</f>
        <v>-</v>
      </c>
      <c r="W233" s="485" t="str">
        <f>'5ª'!Q18</f>
        <v>-</v>
      </c>
      <c r="X233" s="485" t="str">
        <f>'5ª'!R18</f>
        <v>-</v>
      </c>
      <c r="Y233" s="485" t="str">
        <f>'5ª'!S18</f>
        <v>-</v>
      </c>
      <c r="Z233" s="486">
        <f>'5ª'!T18</f>
        <v>0</v>
      </c>
      <c r="AA233" s="486">
        <f>'5ª'!U18</f>
        <v>0</v>
      </c>
      <c r="AB233" s="507" t="s">
        <v>505</v>
      </c>
      <c r="AC233" s="507"/>
    </row>
    <row r="234" spans="1:29" ht="15.75" x14ac:dyDescent="0.25">
      <c r="A234" s="543" t="str">
        <f>RIGHT('[1]5ª'!$A$5:$D$5,12)</f>
        <v>5ª SÉRIE E.F</v>
      </c>
      <c r="B234" s="120">
        <v>13</v>
      </c>
      <c r="C234" s="248">
        <f>'5ª'!B19</f>
        <v>0</v>
      </c>
      <c r="D234" s="430">
        <f>'5ª'!C19</f>
        <v>0</v>
      </c>
      <c r="E234" s="249">
        <f>'5ª'!D19</f>
        <v>0</v>
      </c>
      <c r="F234" s="249" t="str">
        <f>'5ª'!E19</f>
        <v/>
      </c>
      <c r="G234" s="250">
        <f>'5ª'!F19</f>
        <v>0</v>
      </c>
      <c r="H234" s="430">
        <f>'5ª'!G19</f>
        <v>0</v>
      </c>
      <c r="I234" s="251">
        <f>'5ª'!H19</f>
        <v>0</v>
      </c>
      <c r="J234" s="430"/>
      <c r="K234" s="430">
        <f>'5ª'!I19</f>
        <v>0</v>
      </c>
      <c r="L234" s="430" t="str">
        <f ca="1">'5ª'!J19</f>
        <v/>
      </c>
      <c r="M234" s="430"/>
      <c r="N234" s="252" t="str">
        <f ca="1">'5ª'!K19</f>
        <v/>
      </c>
      <c r="O234" s="430"/>
      <c r="P234" s="253" t="s">
        <v>122</v>
      </c>
      <c r="Q234" s="542" t="s">
        <v>307</v>
      </c>
      <c r="R234" s="485">
        <f>'5ª'!L19</f>
        <v>0</v>
      </c>
      <c r="S234" s="485">
        <f>'5ª'!M19</f>
        <v>0</v>
      </c>
      <c r="T234" s="485">
        <f>'5ª'!N19</f>
        <v>0</v>
      </c>
      <c r="U234" s="485">
        <f>'5ª'!O19</f>
        <v>0</v>
      </c>
      <c r="V234" s="485">
        <f>'5ª'!P19</f>
        <v>0</v>
      </c>
      <c r="W234" s="485">
        <f>'5ª'!Q19</f>
        <v>0</v>
      </c>
      <c r="X234" s="485">
        <f>'5ª'!R19</f>
        <v>0</v>
      </c>
      <c r="Y234" s="485">
        <f>'5ª'!S19</f>
        <v>0</v>
      </c>
      <c r="Z234" s="486">
        <f>'5ª'!T19</f>
        <v>0</v>
      </c>
      <c r="AA234" s="486">
        <f>'5ª'!U19</f>
        <v>0</v>
      </c>
      <c r="AB234" s="507" t="s">
        <v>505</v>
      </c>
      <c r="AC234" s="507"/>
    </row>
    <row r="235" spans="1:29" ht="15.75" x14ac:dyDescent="0.25">
      <c r="A235" s="543" t="str">
        <f>RIGHT('[1]5ª'!$A$5:$D$5,12)</f>
        <v>5ª SÉRIE E.F</v>
      </c>
      <c r="B235" s="120">
        <v>14</v>
      </c>
      <c r="C235" s="248">
        <f>'5ª'!B20</f>
        <v>0</v>
      </c>
      <c r="D235" s="430">
        <f>'5ª'!C20</f>
        <v>0</v>
      </c>
      <c r="E235" s="249">
        <f>'5ª'!D20</f>
        <v>0</v>
      </c>
      <c r="F235" s="249" t="str">
        <f>'5ª'!E20</f>
        <v/>
      </c>
      <c r="G235" s="250">
        <f>'5ª'!F20</f>
        <v>0</v>
      </c>
      <c r="H235" s="430">
        <f>'5ª'!G20</f>
        <v>0</v>
      </c>
      <c r="I235" s="251">
        <f>'5ª'!H20</f>
        <v>0</v>
      </c>
      <c r="J235" s="430"/>
      <c r="K235" s="430">
        <f>'5ª'!I20</f>
        <v>0</v>
      </c>
      <c r="L235" s="430" t="str">
        <f ca="1">'5ª'!J20</f>
        <v/>
      </c>
      <c r="M235" s="430"/>
      <c r="N235" s="252" t="str">
        <f ca="1">'5ª'!K20</f>
        <v/>
      </c>
      <c r="O235" s="430"/>
      <c r="P235" s="253" t="s">
        <v>122</v>
      </c>
      <c r="Q235" s="542" t="s">
        <v>307</v>
      </c>
      <c r="R235" s="485">
        <f>'5ª'!L20</f>
        <v>0</v>
      </c>
      <c r="S235" s="485">
        <f>'5ª'!M20</f>
        <v>0</v>
      </c>
      <c r="T235" s="485">
        <f>'5ª'!N20</f>
        <v>0</v>
      </c>
      <c r="U235" s="485">
        <f>'5ª'!O20</f>
        <v>0</v>
      </c>
      <c r="V235" s="485">
        <f>'5ª'!P20</f>
        <v>0</v>
      </c>
      <c r="W235" s="485">
        <f>'5ª'!Q20</f>
        <v>0</v>
      </c>
      <c r="X235" s="485">
        <f>'5ª'!R20</f>
        <v>0</v>
      </c>
      <c r="Y235" s="485">
        <f>'5ª'!S20</f>
        <v>0</v>
      </c>
      <c r="Z235" s="486">
        <f>'5ª'!T20</f>
        <v>0</v>
      </c>
      <c r="AA235" s="486">
        <f>'5ª'!U20</f>
        <v>0</v>
      </c>
      <c r="AB235" s="507" t="s">
        <v>505</v>
      </c>
      <c r="AC235" s="507"/>
    </row>
    <row r="236" spans="1:29" ht="15.75" x14ac:dyDescent="0.25">
      <c r="A236" s="543" t="str">
        <f>RIGHT('[1]5ª'!$A$5:$D$5,12)</f>
        <v>5ª SÉRIE E.F</v>
      </c>
      <c r="B236" s="120">
        <v>15</v>
      </c>
      <c r="C236" s="248">
        <f>'5ª'!B21</f>
        <v>0</v>
      </c>
      <c r="D236" s="430">
        <f>'5ª'!C21</f>
        <v>0</v>
      </c>
      <c r="E236" s="249">
        <f>'5ª'!D21</f>
        <v>0</v>
      </c>
      <c r="F236" s="249" t="str">
        <f>'5ª'!E21</f>
        <v/>
      </c>
      <c r="G236" s="250">
        <f>'5ª'!F21</f>
        <v>0</v>
      </c>
      <c r="H236" s="430">
        <f>'5ª'!G21</f>
        <v>0</v>
      </c>
      <c r="I236" s="251">
        <f>'5ª'!H21</f>
        <v>0</v>
      </c>
      <c r="J236" s="430"/>
      <c r="K236" s="430">
        <f>'5ª'!I21</f>
        <v>0</v>
      </c>
      <c r="L236" s="430" t="str">
        <f ca="1">'5ª'!J21</f>
        <v/>
      </c>
      <c r="M236" s="430"/>
      <c r="N236" s="252" t="str">
        <f ca="1">'5ª'!K21</f>
        <v/>
      </c>
      <c r="O236" s="430"/>
      <c r="P236" s="253" t="s">
        <v>122</v>
      </c>
      <c r="Q236" s="542" t="s">
        <v>307</v>
      </c>
      <c r="R236" s="485">
        <f>'5ª'!L21</f>
        <v>0</v>
      </c>
      <c r="S236" s="485">
        <f>'5ª'!M21</f>
        <v>0</v>
      </c>
      <c r="T236" s="485">
        <f>'5ª'!N21</f>
        <v>0</v>
      </c>
      <c r="U236" s="485">
        <f>'5ª'!O21</f>
        <v>0</v>
      </c>
      <c r="V236" s="485">
        <f>'5ª'!P21</f>
        <v>0</v>
      </c>
      <c r="W236" s="485">
        <f>'5ª'!Q21</f>
        <v>0</v>
      </c>
      <c r="X236" s="485">
        <f>'5ª'!R21</f>
        <v>0</v>
      </c>
      <c r="Y236" s="485">
        <f>'5ª'!S21</f>
        <v>0</v>
      </c>
      <c r="Z236" s="486">
        <f>'5ª'!T21</f>
        <v>0</v>
      </c>
      <c r="AA236" s="486">
        <f>'5ª'!U21</f>
        <v>0</v>
      </c>
      <c r="AB236" s="507" t="s">
        <v>505</v>
      </c>
      <c r="AC236" s="507"/>
    </row>
    <row r="237" spans="1:29" ht="15.75" x14ac:dyDescent="0.25">
      <c r="A237" s="543" t="str">
        <f>RIGHT('[1]5ª'!$A$5:$D$5,12)</f>
        <v>5ª SÉRIE E.F</v>
      </c>
      <c r="B237" s="120">
        <v>16</v>
      </c>
      <c r="C237" s="248">
        <f>'5ª'!B22</f>
        <v>0</v>
      </c>
      <c r="D237" s="430">
        <f>'5ª'!C22</f>
        <v>0</v>
      </c>
      <c r="E237" s="249">
        <f>'5ª'!D22</f>
        <v>0</v>
      </c>
      <c r="F237" s="249" t="str">
        <f>'5ª'!E22</f>
        <v/>
      </c>
      <c r="G237" s="250">
        <f>'5ª'!F22</f>
        <v>0</v>
      </c>
      <c r="H237" s="430">
        <f>'5ª'!G22</f>
        <v>0</v>
      </c>
      <c r="I237" s="251">
        <f>'5ª'!H22</f>
        <v>0</v>
      </c>
      <c r="J237" s="430"/>
      <c r="K237" s="430">
        <f>'5ª'!I22</f>
        <v>0</v>
      </c>
      <c r="L237" s="430" t="str">
        <f ca="1">'5ª'!J22</f>
        <v/>
      </c>
      <c r="M237" s="430"/>
      <c r="N237" s="252" t="str">
        <f ca="1">'5ª'!K22</f>
        <v/>
      </c>
      <c r="O237" s="430"/>
      <c r="P237" s="253" t="s">
        <v>122</v>
      </c>
      <c r="Q237" s="542" t="s">
        <v>307</v>
      </c>
      <c r="R237" s="485">
        <f>'5ª'!L22</f>
        <v>0</v>
      </c>
      <c r="S237" s="485">
        <f>'5ª'!M22</f>
        <v>0</v>
      </c>
      <c r="T237" s="485">
        <f>'5ª'!N22</f>
        <v>0</v>
      </c>
      <c r="U237" s="485">
        <f>'5ª'!O22</f>
        <v>0</v>
      </c>
      <c r="V237" s="485">
        <f>'5ª'!P22</f>
        <v>0</v>
      </c>
      <c r="W237" s="485">
        <f>'5ª'!Q22</f>
        <v>0</v>
      </c>
      <c r="X237" s="485">
        <f>'5ª'!R22</f>
        <v>0</v>
      </c>
      <c r="Y237" s="485">
        <f>'5ª'!S22</f>
        <v>0</v>
      </c>
      <c r="Z237" s="486">
        <f>'5ª'!T22</f>
        <v>0</v>
      </c>
      <c r="AA237" s="486">
        <f>'5ª'!U22</f>
        <v>0</v>
      </c>
      <c r="AB237" s="507" t="s">
        <v>505</v>
      </c>
      <c r="AC237" s="507"/>
    </row>
    <row r="238" spans="1:29" ht="15.75" x14ac:dyDescent="0.25">
      <c r="A238" s="543" t="str">
        <f>RIGHT('[1]5ª'!$A$5:$D$5,12)</f>
        <v>5ª SÉRIE E.F</v>
      </c>
      <c r="B238" s="120">
        <v>17</v>
      </c>
      <c r="C238" s="248">
        <f>'5ª'!B23</f>
        <v>0</v>
      </c>
      <c r="D238" s="430">
        <f>'5ª'!C23</f>
        <v>0</v>
      </c>
      <c r="E238" s="249">
        <f>'5ª'!D23</f>
        <v>0</v>
      </c>
      <c r="F238" s="249" t="str">
        <f>'5ª'!E23</f>
        <v/>
      </c>
      <c r="G238" s="250">
        <f>'5ª'!F23</f>
        <v>0</v>
      </c>
      <c r="H238" s="430">
        <f>'5ª'!G23</f>
        <v>0</v>
      </c>
      <c r="I238" s="251">
        <f>'5ª'!H23</f>
        <v>0</v>
      </c>
      <c r="J238" s="430"/>
      <c r="K238" s="430">
        <f>'5ª'!I23</f>
        <v>0</v>
      </c>
      <c r="L238" s="430" t="str">
        <f ca="1">'5ª'!J23</f>
        <v/>
      </c>
      <c r="M238" s="430"/>
      <c r="N238" s="252" t="str">
        <f ca="1">'5ª'!K23</f>
        <v/>
      </c>
      <c r="O238" s="430"/>
      <c r="P238" s="253" t="s">
        <v>122</v>
      </c>
      <c r="Q238" s="542" t="s">
        <v>307</v>
      </c>
      <c r="R238" s="485">
        <f>'5ª'!L23</f>
        <v>0</v>
      </c>
      <c r="S238" s="485">
        <f>'5ª'!M23</f>
        <v>0</v>
      </c>
      <c r="T238" s="485">
        <f>'5ª'!N23</f>
        <v>0</v>
      </c>
      <c r="U238" s="485">
        <f>'5ª'!O23</f>
        <v>0</v>
      </c>
      <c r="V238" s="485">
        <f>'5ª'!P23</f>
        <v>0</v>
      </c>
      <c r="W238" s="485">
        <f>'5ª'!Q23</f>
        <v>0</v>
      </c>
      <c r="X238" s="485">
        <f>'5ª'!R23</f>
        <v>0</v>
      </c>
      <c r="Y238" s="485">
        <f>'5ª'!S23</f>
        <v>0</v>
      </c>
      <c r="Z238" s="486">
        <f>'5ª'!T23</f>
        <v>0</v>
      </c>
      <c r="AA238" s="486">
        <f>'5ª'!U23</f>
        <v>0</v>
      </c>
      <c r="AB238" s="507" t="s">
        <v>505</v>
      </c>
      <c r="AC238" s="507"/>
    </row>
    <row r="239" spans="1:29" ht="15.75" x14ac:dyDescent="0.25">
      <c r="A239" s="543" t="str">
        <f>RIGHT('[1]5ª'!$A$5:$D$5,12)</f>
        <v>5ª SÉRIE E.F</v>
      </c>
      <c r="B239" s="120">
        <v>18</v>
      </c>
      <c r="C239" s="248">
        <f>'5ª'!B24</f>
        <v>0</v>
      </c>
      <c r="D239" s="430">
        <f>'5ª'!C24</f>
        <v>0</v>
      </c>
      <c r="E239" s="249">
        <f>'5ª'!D24</f>
        <v>0</v>
      </c>
      <c r="F239" s="249" t="str">
        <f>'5ª'!E24</f>
        <v/>
      </c>
      <c r="G239" s="250">
        <f>'5ª'!F24</f>
        <v>0</v>
      </c>
      <c r="H239" s="430">
        <f>'5ª'!G24</f>
        <v>0</v>
      </c>
      <c r="I239" s="251">
        <f>'5ª'!H24</f>
        <v>0</v>
      </c>
      <c r="J239" s="430"/>
      <c r="K239" s="430">
        <f>'5ª'!I24</f>
        <v>0</v>
      </c>
      <c r="L239" s="430" t="str">
        <f ca="1">'5ª'!J24</f>
        <v/>
      </c>
      <c r="M239" s="430"/>
      <c r="N239" s="252" t="str">
        <f ca="1">'5ª'!K24</f>
        <v/>
      </c>
      <c r="O239" s="430"/>
      <c r="P239" s="253" t="s">
        <v>122</v>
      </c>
      <c r="Q239" s="542" t="s">
        <v>307</v>
      </c>
      <c r="R239" s="485">
        <f>'5ª'!L24</f>
        <v>0</v>
      </c>
      <c r="S239" s="485">
        <f>'5ª'!M24</f>
        <v>0</v>
      </c>
      <c r="T239" s="485">
        <f>'5ª'!N24</f>
        <v>0</v>
      </c>
      <c r="U239" s="485">
        <f>'5ª'!O24</f>
        <v>0</v>
      </c>
      <c r="V239" s="485">
        <f>'5ª'!P24</f>
        <v>0</v>
      </c>
      <c r="W239" s="485">
        <f>'5ª'!Q24</f>
        <v>0</v>
      </c>
      <c r="X239" s="485">
        <f>'5ª'!R24</f>
        <v>0</v>
      </c>
      <c r="Y239" s="485">
        <f>'5ª'!S24</f>
        <v>0</v>
      </c>
      <c r="Z239" s="486">
        <f>'5ª'!T24</f>
        <v>0</v>
      </c>
      <c r="AA239" s="486">
        <f>'5ª'!U24</f>
        <v>0</v>
      </c>
      <c r="AB239" s="507" t="s">
        <v>505</v>
      </c>
      <c r="AC239" s="507"/>
    </row>
    <row r="240" spans="1:29" ht="15.75" x14ac:dyDescent="0.25">
      <c r="A240" s="543" t="str">
        <f>RIGHT('[1]5ª'!$A$5:$D$5,12)</f>
        <v>5ª SÉRIE E.F</v>
      </c>
      <c r="B240" s="120">
        <v>19</v>
      </c>
      <c r="C240" s="248">
        <f>'5ª'!B25</f>
        <v>0</v>
      </c>
      <c r="D240" s="430">
        <f>'5ª'!C25</f>
        <v>0</v>
      </c>
      <c r="E240" s="249">
        <f>'5ª'!D25</f>
        <v>0</v>
      </c>
      <c r="F240" s="249" t="str">
        <f>'5ª'!E25</f>
        <v/>
      </c>
      <c r="G240" s="250">
        <f>'5ª'!F25</f>
        <v>0</v>
      </c>
      <c r="H240" s="430">
        <f>'5ª'!G25</f>
        <v>0</v>
      </c>
      <c r="I240" s="251">
        <f>'5ª'!H25</f>
        <v>0</v>
      </c>
      <c r="J240" s="430"/>
      <c r="K240" s="430">
        <f>'5ª'!I25</f>
        <v>0</v>
      </c>
      <c r="L240" s="430" t="str">
        <f ca="1">'5ª'!J25</f>
        <v/>
      </c>
      <c r="M240" s="430"/>
      <c r="N240" s="252" t="str">
        <f ca="1">'5ª'!K25</f>
        <v/>
      </c>
      <c r="O240" s="430"/>
      <c r="P240" s="253" t="s">
        <v>122</v>
      </c>
      <c r="Q240" s="542" t="s">
        <v>307</v>
      </c>
      <c r="R240" s="485">
        <f>'5ª'!L25</f>
        <v>0</v>
      </c>
      <c r="S240" s="485">
        <f>'5ª'!M25</f>
        <v>0</v>
      </c>
      <c r="T240" s="485">
        <f>'5ª'!N25</f>
        <v>0</v>
      </c>
      <c r="U240" s="485">
        <f>'5ª'!O25</f>
        <v>0</v>
      </c>
      <c r="V240" s="485">
        <f>'5ª'!P25</f>
        <v>0</v>
      </c>
      <c r="W240" s="485">
        <f>'5ª'!Q25</f>
        <v>0</v>
      </c>
      <c r="X240" s="485">
        <f>'5ª'!R25</f>
        <v>0</v>
      </c>
      <c r="Y240" s="485">
        <f>'5ª'!S25</f>
        <v>0</v>
      </c>
      <c r="Z240" s="486">
        <f>'5ª'!T25</f>
        <v>0</v>
      </c>
      <c r="AA240" s="486">
        <f>'5ª'!U25</f>
        <v>0</v>
      </c>
      <c r="AB240" s="507" t="s">
        <v>505</v>
      </c>
      <c r="AC240" s="507"/>
    </row>
    <row r="241" spans="1:29" ht="15.75" x14ac:dyDescent="0.25">
      <c r="A241" s="543" t="str">
        <f>RIGHT('[1]5ª'!$A$5:$D$5,12)</f>
        <v>5ª SÉRIE E.F</v>
      </c>
      <c r="B241" s="120">
        <v>20</v>
      </c>
      <c r="C241" s="248">
        <f>'5ª'!B26</f>
        <v>0</v>
      </c>
      <c r="D241" s="430">
        <f>'5ª'!C26</f>
        <v>0</v>
      </c>
      <c r="E241" s="249">
        <f>'5ª'!D26</f>
        <v>0</v>
      </c>
      <c r="F241" s="249" t="str">
        <f>'5ª'!E26</f>
        <v/>
      </c>
      <c r="G241" s="250">
        <f>'5ª'!F26</f>
        <v>0</v>
      </c>
      <c r="H241" s="430">
        <f>'5ª'!G26</f>
        <v>0</v>
      </c>
      <c r="I241" s="251">
        <f>'5ª'!H26</f>
        <v>0</v>
      </c>
      <c r="J241" s="430"/>
      <c r="K241" s="430">
        <f>'5ª'!I26</f>
        <v>0</v>
      </c>
      <c r="L241" s="430" t="str">
        <f ca="1">'5ª'!J26</f>
        <v/>
      </c>
      <c r="M241" s="430"/>
      <c r="N241" s="252" t="str">
        <f ca="1">'5ª'!K26</f>
        <v/>
      </c>
      <c r="O241" s="430"/>
      <c r="P241" s="253" t="s">
        <v>122</v>
      </c>
      <c r="Q241" s="542" t="s">
        <v>307</v>
      </c>
      <c r="R241" s="485">
        <f>'5ª'!L26</f>
        <v>0</v>
      </c>
      <c r="S241" s="485">
        <f>'5ª'!M26</f>
        <v>0</v>
      </c>
      <c r="T241" s="485">
        <f>'5ª'!N26</f>
        <v>0</v>
      </c>
      <c r="U241" s="485">
        <f>'5ª'!O26</f>
        <v>0</v>
      </c>
      <c r="V241" s="485">
        <f>'5ª'!P26</f>
        <v>0</v>
      </c>
      <c r="W241" s="485">
        <f>'5ª'!Q26</f>
        <v>0</v>
      </c>
      <c r="X241" s="485">
        <f>'5ª'!R26</f>
        <v>0</v>
      </c>
      <c r="Y241" s="485">
        <f>'5ª'!S26</f>
        <v>0</v>
      </c>
      <c r="Z241" s="486">
        <f>'5ª'!T26</f>
        <v>0</v>
      </c>
      <c r="AA241" s="486">
        <f>'5ª'!U26</f>
        <v>0</v>
      </c>
      <c r="AB241" s="507" t="s">
        <v>505</v>
      </c>
      <c r="AC241" s="507"/>
    </row>
    <row r="242" spans="1:29" ht="15.75" x14ac:dyDescent="0.25">
      <c r="A242" s="543" t="str">
        <f>RIGHT('[1]5ª'!$A$5:$D$5,12)</f>
        <v>5ª SÉRIE E.F</v>
      </c>
      <c r="B242" s="120">
        <v>21</v>
      </c>
      <c r="C242" s="248">
        <f>'5ª'!B27</f>
        <v>0</v>
      </c>
      <c r="D242" s="430">
        <f>'5ª'!C27</f>
        <v>0</v>
      </c>
      <c r="E242" s="249">
        <f>'5ª'!D27</f>
        <v>0</v>
      </c>
      <c r="F242" s="249" t="str">
        <f>'5ª'!E27</f>
        <v/>
      </c>
      <c r="G242" s="250">
        <f>'5ª'!F27</f>
        <v>0</v>
      </c>
      <c r="H242" s="430">
        <f>'5ª'!G27</f>
        <v>0</v>
      </c>
      <c r="I242" s="251">
        <f>'5ª'!H27</f>
        <v>0</v>
      </c>
      <c r="J242" s="430"/>
      <c r="K242" s="430">
        <f>'5ª'!I27</f>
        <v>0</v>
      </c>
      <c r="L242" s="430" t="str">
        <f ca="1">'5ª'!J27</f>
        <v/>
      </c>
      <c r="M242" s="430"/>
      <c r="N242" s="252" t="str">
        <f ca="1">'5ª'!K27</f>
        <v/>
      </c>
      <c r="O242" s="430"/>
      <c r="P242" s="253" t="s">
        <v>122</v>
      </c>
      <c r="Q242" s="542" t="s">
        <v>307</v>
      </c>
      <c r="R242" s="485">
        <f>'5ª'!L27</f>
        <v>0</v>
      </c>
      <c r="S242" s="485">
        <f>'5ª'!M27</f>
        <v>0</v>
      </c>
      <c r="T242" s="485">
        <f>'5ª'!N27</f>
        <v>0</v>
      </c>
      <c r="U242" s="485">
        <f>'5ª'!O27</f>
        <v>0</v>
      </c>
      <c r="V242" s="485">
        <f>'5ª'!P27</f>
        <v>0</v>
      </c>
      <c r="W242" s="485">
        <f>'5ª'!Q27</f>
        <v>0</v>
      </c>
      <c r="X242" s="485">
        <f>'5ª'!R27</f>
        <v>0</v>
      </c>
      <c r="Y242" s="485">
        <f>'5ª'!S27</f>
        <v>0</v>
      </c>
      <c r="Z242" s="486">
        <f>'5ª'!T27</f>
        <v>0</v>
      </c>
      <c r="AA242" s="486">
        <f>'5ª'!U27</f>
        <v>0</v>
      </c>
      <c r="AB242" s="507" t="s">
        <v>505</v>
      </c>
      <c r="AC242" s="507"/>
    </row>
    <row r="243" spans="1:29" ht="15.75" x14ac:dyDescent="0.25">
      <c r="A243" s="543" t="str">
        <f>RIGHT('[1]5ª'!$A$5:$D$5,12)</f>
        <v>5ª SÉRIE E.F</v>
      </c>
      <c r="B243" s="120">
        <v>22</v>
      </c>
      <c r="C243" s="248">
        <f>'5ª'!B28</f>
        <v>0</v>
      </c>
      <c r="D243" s="430">
        <f>'5ª'!C28</f>
        <v>0</v>
      </c>
      <c r="E243" s="249">
        <f>'5ª'!D28</f>
        <v>0</v>
      </c>
      <c r="F243" s="249" t="str">
        <f>'5ª'!E28</f>
        <v/>
      </c>
      <c r="G243" s="250">
        <f>'5ª'!F28</f>
        <v>0</v>
      </c>
      <c r="H243" s="430">
        <f>'5ª'!G28</f>
        <v>0</v>
      </c>
      <c r="I243" s="251">
        <f>'5ª'!H28</f>
        <v>0</v>
      </c>
      <c r="J243" s="430"/>
      <c r="K243" s="430">
        <f>'5ª'!I28</f>
        <v>0</v>
      </c>
      <c r="L243" s="430" t="str">
        <f ca="1">'5ª'!J28</f>
        <v/>
      </c>
      <c r="M243" s="430"/>
      <c r="N243" s="252" t="str">
        <f ca="1">'5ª'!K28</f>
        <v/>
      </c>
      <c r="O243" s="430"/>
      <c r="P243" s="253" t="s">
        <v>122</v>
      </c>
      <c r="Q243" s="542" t="s">
        <v>307</v>
      </c>
      <c r="R243" s="485">
        <f>'5ª'!L28</f>
        <v>0</v>
      </c>
      <c r="S243" s="485">
        <f>'5ª'!M28</f>
        <v>0</v>
      </c>
      <c r="T243" s="485">
        <f>'5ª'!N28</f>
        <v>0</v>
      </c>
      <c r="U243" s="485">
        <f>'5ª'!O28</f>
        <v>0</v>
      </c>
      <c r="V243" s="485">
        <f>'5ª'!P28</f>
        <v>0</v>
      </c>
      <c r="W243" s="485">
        <f>'5ª'!Q28</f>
        <v>0</v>
      </c>
      <c r="X243" s="485">
        <f>'5ª'!R28</f>
        <v>0</v>
      </c>
      <c r="Y243" s="485">
        <f>'5ª'!S28</f>
        <v>0</v>
      </c>
      <c r="Z243" s="486">
        <f>'5ª'!T28</f>
        <v>0</v>
      </c>
      <c r="AA243" s="486">
        <f>'5ª'!U28</f>
        <v>0</v>
      </c>
      <c r="AB243" s="507" t="s">
        <v>505</v>
      </c>
      <c r="AC243" s="507"/>
    </row>
    <row r="244" spans="1:29" ht="15.75" x14ac:dyDescent="0.25">
      <c r="A244" s="543" t="str">
        <f>RIGHT('[1]5ª'!$A$5:$D$5,12)</f>
        <v>5ª SÉRIE E.F</v>
      </c>
      <c r="B244" s="120">
        <v>23</v>
      </c>
      <c r="C244" s="248">
        <f>'5ª'!B29</f>
        <v>0</v>
      </c>
      <c r="D244" s="430">
        <f>'5ª'!C29</f>
        <v>0</v>
      </c>
      <c r="E244" s="249">
        <f>'5ª'!D29</f>
        <v>0</v>
      </c>
      <c r="F244" s="249" t="str">
        <f>'5ª'!E29</f>
        <v/>
      </c>
      <c r="G244" s="250">
        <f>'5ª'!F29</f>
        <v>0</v>
      </c>
      <c r="H244" s="430">
        <f>'5ª'!G29</f>
        <v>0</v>
      </c>
      <c r="I244" s="251">
        <f>'5ª'!H29</f>
        <v>0</v>
      </c>
      <c r="J244" s="430"/>
      <c r="K244" s="430">
        <f>'5ª'!I29</f>
        <v>0</v>
      </c>
      <c r="L244" s="430" t="str">
        <f ca="1">'5ª'!J29</f>
        <v/>
      </c>
      <c r="M244" s="430"/>
      <c r="N244" s="252" t="str">
        <f ca="1">'5ª'!K29</f>
        <v/>
      </c>
      <c r="O244" s="430"/>
      <c r="P244" s="253" t="s">
        <v>122</v>
      </c>
      <c r="Q244" s="542" t="s">
        <v>307</v>
      </c>
      <c r="R244" s="485">
        <f>'5ª'!L29</f>
        <v>0</v>
      </c>
      <c r="S244" s="485">
        <f>'5ª'!M29</f>
        <v>0</v>
      </c>
      <c r="T244" s="485">
        <f>'5ª'!N29</f>
        <v>0</v>
      </c>
      <c r="U244" s="485">
        <f>'5ª'!O29</f>
        <v>0</v>
      </c>
      <c r="V244" s="485">
        <f>'5ª'!P29</f>
        <v>0</v>
      </c>
      <c r="W244" s="485">
        <f>'5ª'!Q29</f>
        <v>0</v>
      </c>
      <c r="X244" s="485">
        <f>'5ª'!R29</f>
        <v>0</v>
      </c>
      <c r="Y244" s="485">
        <f>'5ª'!S29</f>
        <v>0</v>
      </c>
      <c r="Z244" s="486">
        <f>'5ª'!T29</f>
        <v>0</v>
      </c>
      <c r="AA244" s="486">
        <f>'5ª'!U29</f>
        <v>0</v>
      </c>
      <c r="AB244" s="507" t="s">
        <v>505</v>
      </c>
      <c r="AC244" s="507"/>
    </row>
    <row r="245" spans="1:29" ht="15.75" x14ac:dyDescent="0.25">
      <c r="A245" s="543" t="str">
        <f>RIGHT('[1]5ª'!$A$5:$D$5,12)</f>
        <v>5ª SÉRIE E.F</v>
      </c>
      <c r="B245" s="120">
        <v>24</v>
      </c>
      <c r="C245" s="248">
        <f>'5ª'!B30</f>
        <v>0</v>
      </c>
      <c r="D245" s="430">
        <f>'5ª'!C30</f>
        <v>0</v>
      </c>
      <c r="E245" s="249">
        <f>'5ª'!D30</f>
        <v>0</v>
      </c>
      <c r="F245" s="249" t="str">
        <f>'5ª'!E30</f>
        <v/>
      </c>
      <c r="G245" s="250">
        <f>'5ª'!F30</f>
        <v>0</v>
      </c>
      <c r="H245" s="430">
        <f>'5ª'!G30</f>
        <v>0</v>
      </c>
      <c r="I245" s="251">
        <f>'5ª'!H30</f>
        <v>0</v>
      </c>
      <c r="J245" s="430"/>
      <c r="K245" s="430">
        <f>'5ª'!I30</f>
        <v>0</v>
      </c>
      <c r="L245" s="430" t="str">
        <f ca="1">'5ª'!J30</f>
        <v/>
      </c>
      <c r="M245" s="430"/>
      <c r="N245" s="252" t="str">
        <f ca="1">'5ª'!K30</f>
        <v/>
      </c>
      <c r="O245" s="430"/>
      <c r="P245" s="253" t="s">
        <v>122</v>
      </c>
      <c r="Q245" s="542" t="s">
        <v>307</v>
      </c>
      <c r="R245" s="485">
        <f>'5ª'!L30</f>
        <v>0</v>
      </c>
      <c r="S245" s="485">
        <f>'5ª'!M30</f>
        <v>0</v>
      </c>
      <c r="T245" s="485">
        <f>'5ª'!N30</f>
        <v>0</v>
      </c>
      <c r="U245" s="485">
        <f>'5ª'!O30</f>
        <v>0</v>
      </c>
      <c r="V245" s="485">
        <f>'5ª'!P30</f>
        <v>0</v>
      </c>
      <c r="W245" s="485">
        <f>'5ª'!Q30</f>
        <v>0</v>
      </c>
      <c r="X245" s="485">
        <f>'5ª'!R30</f>
        <v>0</v>
      </c>
      <c r="Y245" s="485">
        <f>'5ª'!S30</f>
        <v>0</v>
      </c>
      <c r="Z245" s="486">
        <f>'5ª'!T30</f>
        <v>0</v>
      </c>
      <c r="AA245" s="486">
        <f>'5ª'!U30</f>
        <v>0</v>
      </c>
      <c r="AB245" s="507" t="s">
        <v>505</v>
      </c>
      <c r="AC245" s="507"/>
    </row>
    <row r="246" spans="1:29" ht="15.75" x14ac:dyDescent="0.25">
      <c r="A246" s="543" t="str">
        <f>RIGHT('[1]5ª'!$A$5:$D$5,12)</f>
        <v>5ª SÉRIE E.F</v>
      </c>
      <c r="B246" s="120">
        <v>25</v>
      </c>
      <c r="C246" s="248">
        <f>'5ª'!B31</f>
        <v>0</v>
      </c>
      <c r="D246" s="430">
        <f>'5ª'!C31</f>
        <v>0</v>
      </c>
      <c r="E246" s="249">
        <f>'5ª'!D31</f>
        <v>0</v>
      </c>
      <c r="F246" s="249" t="str">
        <f>'5ª'!E31</f>
        <v/>
      </c>
      <c r="G246" s="250">
        <f>'5ª'!F31</f>
        <v>0</v>
      </c>
      <c r="H246" s="430">
        <f>'5ª'!G31</f>
        <v>0</v>
      </c>
      <c r="I246" s="251">
        <f>'5ª'!H31</f>
        <v>0</v>
      </c>
      <c r="J246" s="430"/>
      <c r="K246" s="430">
        <f>'5ª'!I31</f>
        <v>0</v>
      </c>
      <c r="L246" s="430" t="str">
        <f ca="1">'5ª'!J31</f>
        <v/>
      </c>
      <c r="M246" s="430"/>
      <c r="N246" s="252" t="str">
        <f ca="1">'5ª'!K31</f>
        <v/>
      </c>
      <c r="O246" s="430"/>
      <c r="P246" s="253" t="s">
        <v>122</v>
      </c>
      <c r="Q246" s="542" t="s">
        <v>307</v>
      </c>
      <c r="R246" s="485">
        <f>'5ª'!L31</f>
        <v>0</v>
      </c>
      <c r="S246" s="485">
        <f>'5ª'!M31</f>
        <v>0</v>
      </c>
      <c r="T246" s="485">
        <f>'5ª'!N31</f>
        <v>0</v>
      </c>
      <c r="U246" s="485">
        <f>'5ª'!O31</f>
        <v>0</v>
      </c>
      <c r="V246" s="485">
        <f>'5ª'!P31</f>
        <v>0</v>
      </c>
      <c r="W246" s="485">
        <f>'5ª'!Q31</f>
        <v>0</v>
      </c>
      <c r="X246" s="485">
        <f>'5ª'!R31</f>
        <v>0</v>
      </c>
      <c r="Y246" s="485">
        <f>'5ª'!S31</f>
        <v>0</v>
      </c>
      <c r="Z246" s="486">
        <f>'5ª'!T31</f>
        <v>0</v>
      </c>
      <c r="AA246" s="486">
        <f>'5ª'!U31</f>
        <v>0</v>
      </c>
      <c r="AB246" s="507" t="s">
        <v>505</v>
      </c>
      <c r="AC246" s="507"/>
    </row>
    <row r="247" spans="1:29" ht="15.75" x14ac:dyDescent="0.25">
      <c r="A247" s="543" t="str">
        <f>RIGHT('[1]5ª'!$A$5:$D$5,12)</f>
        <v>5ª SÉRIE E.F</v>
      </c>
      <c r="B247" s="120">
        <v>26</v>
      </c>
      <c r="C247" s="248">
        <f>'5ª'!B32</f>
        <v>0</v>
      </c>
      <c r="D247" s="430">
        <f>'5ª'!C32</f>
        <v>0</v>
      </c>
      <c r="E247" s="249">
        <f>'5ª'!D32</f>
        <v>0</v>
      </c>
      <c r="F247" s="249" t="str">
        <f>'5ª'!E32</f>
        <v/>
      </c>
      <c r="G247" s="250">
        <f>'5ª'!F32</f>
        <v>0</v>
      </c>
      <c r="H247" s="430">
        <f>'5ª'!G32</f>
        <v>0</v>
      </c>
      <c r="I247" s="251">
        <f>'5ª'!H32</f>
        <v>0</v>
      </c>
      <c r="J247" s="430"/>
      <c r="K247" s="430">
        <f>'5ª'!I32</f>
        <v>0</v>
      </c>
      <c r="L247" s="430" t="str">
        <f ca="1">'5ª'!J32</f>
        <v/>
      </c>
      <c r="M247" s="430"/>
      <c r="N247" s="252" t="str">
        <f ca="1">'5ª'!K32</f>
        <v/>
      </c>
      <c r="O247" s="430"/>
      <c r="P247" s="253" t="s">
        <v>122</v>
      </c>
      <c r="Q247" s="542" t="s">
        <v>307</v>
      </c>
      <c r="R247" s="485">
        <f>'5ª'!L32</f>
        <v>0</v>
      </c>
      <c r="S247" s="485">
        <f>'5ª'!M32</f>
        <v>0</v>
      </c>
      <c r="T247" s="485">
        <f>'5ª'!N32</f>
        <v>0</v>
      </c>
      <c r="U247" s="485">
        <f>'5ª'!O32</f>
        <v>0</v>
      </c>
      <c r="V247" s="485">
        <f>'5ª'!P32</f>
        <v>0</v>
      </c>
      <c r="W247" s="485">
        <f>'5ª'!Q32</f>
        <v>0</v>
      </c>
      <c r="X247" s="485">
        <f>'5ª'!R32</f>
        <v>0</v>
      </c>
      <c r="Y247" s="485">
        <f>'5ª'!S32</f>
        <v>0</v>
      </c>
      <c r="Z247" s="486">
        <f>'5ª'!T32</f>
        <v>0</v>
      </c>
      <c r="AA247" s="486">
        <f>'5ª'!U32</f>
        <v>0</v>
      </c>
      <c r="AB247" s="507" t="s">
        <v>505</v>
      </c>
      <c r="AC247" s="507"/>
    </row>
    <row r="248" spans="1:29" ht="15.75" x14ac:dyDescent="0.25">
      <c r="A248" s="543" t="str">
        <f>RIGHT('[1]5ª'!$A$5:$D$5,12)</f>
        <v>5ª SÉRIE E.F</v>
      </c>
      <c r="B248" s="120">
        <v>27</v>
      </c>
      <c r="C248" s="248">
        <f>'5ª'!B33</f>
        <v>0</v>
      </c>
      <c r="D248" s="430">
        <f>'5ª'!C33</f>
        <v>0</v>
      </c>
      <c r="E248" s="249">
        <f>'5ª'!D33</f>
        <v>0</v>
      </c>
      <c r="F248" s="249" t="str">
        <f>'5ª'!E33</f>
        <v/>
      </c>
      <c r="G248" s="250">
        <f>'5ª'!F33</f>
        <v>0</v>
      </c>
      <c r="H248" s="430">
        <f>'5ª'!G33</f>
        <v>0</v>
      </c>
      <c r="I248" s="251">
        <f>'5ª'!H33</f>
        <v>0</v>
      </c>
      <c r="J248" s="430"/>
      <c r="K248" s="430">
        <f>'5ª'!I33</f>
        <v>0</v>
      </c>
      <c r="L248" s="430" t="str">
        <f ca="1">'5ª'!J33</f>
        <v/>
      </c>
      <c r="M248" s="430"/>
      <c r="N248" s="252" t="str">
        <f ca="1">'5ª'!K33</f>
        <v/>
      </c>
      <c r="O248" s="430"/>
      <c r="P248" s="253" t="s">
        <v>122</v>
      </c>
      <c r="Q248" s="542" t="s">
        <v>307</v>
      </c>
      <c r="R248" s="485">
        <f>'5ª'!L33</f>
        <v>0</v>
      </c>
      <c r="S248" s="485">
        <f>'5ª'!M33</f>
        <v>0</v>
      </c>
      <c r="T248" s="485">
        <f>'5ª'!N33</f>
        <v>0</v>
      </c>
      <c r="U248" s="485">
        <f>'5ª'!O33</f>
        <v>0</v>
      </c>
      <c r="V248" s="485">
        <f>'5ª'!P33</f>
        <v>0</v>
      </c>
      <c r="W248" s="485">
        <f>'5ª'!Q33</f>
        <v>0</v>
      </c>
      <c r="X248" s="485">
        <f>'5ª'!R33</f>
        <v>0</v>
      </c>
      <c r="Y248" s="485">
        <f>'5ª'!S33</f>
        <v>0</v>
      </c>
      <c r="Z248" s="486">
        <f>'5ª'!T33</f>
        <v>0</v>
      </c>
      <c r="AA248" s="486">
        <f>'5ª'!U33</f>
        <v>0</v>
      </c>
      <c r="AB248" s="507" t="s">
        <v>505</v>
      </c>
      <c r="AC248" s="507"/>
    </row>
    <row r="249" spans="1:29" ht="15.75" x14ac:dyDescent="0.25">
      <c r="A249" s="543" t="str">
        <f>RIGHT('[1]5ª'!$A$5:$D$5,12)</f>
        <v>5ª SÉRIE E.F</v>
      </c>
      <c r="B249" s="120">
        <v>28</v>
      </c>
      <c r="C249" s="248">
        <f>'5ª'!B34</f>
        <v>0</v>
      </c>
      <c r="D249" s="430">
        <f>'5ª'!C34</f>
        <v>0</v>
      </c>
      <c r="E249" s="249">
        <f>'5ª'!D34</f>
        <v>0</v>
      </c>
      <c r="F249" s="249" t="str">
        <f>'5ª'!E34</f>
        <v/>
      </c>
      <c r="G249" s="250">
        <f>'5ª'!F34</f>
        <v>0</v>
      </c>
      <c r="H249" s="430">
        <f>'5ª'!G34</f>
        <v>0</v>
      </c>
      <c r="I249" s="251">
        <f>'5ª'!H34</f>
        <v>0</v>
      </c>
      <c r="J249" s="430"/>
      <c r="K249" s="430">
        <f>'5ª'!I34</f>
        <v>0</v>
      </c>
      <c r="L249" s="430" t="str">
        <f ca="1">'5ª'!J34</f>
        <v/>
      </c>
      <c r="M249" s="430"/>
      <c r="N249" s="252" t="str">
        <f ca="1">'5ª'!K34</f>
        <v/>
      </c>
      <c r="O249" s="430"/>
      <c r="P249" s="253" t="s">
        <v>122</v>
      </c>
      <c r="Q249" s="542" t="s">
        <v>307</v>
      </c>
      <c r="R249" s="485">
        <f>'5ª'!L34</f>
        <v>0</v>
      </c>
      <c r="S249" s="485">
        <f>'5ª'!M34</f>
        <v>0</v>
      </c>
      <c r="T249" s="485">
        <f>'5ª'!N34</f>
        <v>0</v>
      </c>
      <c r="U249" s="485">
        <f>'5ª'!O34</f>
        <v>0</v>
      </c>
      <c r="V249" s="485">
        <f>'5ª'!P34</f>
        <v>0</v>
      </c>
      <c r="W249" s="485">
        <f>'5ª'!Q34</f>
        <v>0</v>
      </c>
      <c r="X249" s="485">
        <f>'5ª'!R34</f>
        <v>0</v>
      </c>
      <c r="Y249" s="485">
        <f>'5ª'!S34</f>
        <v>0</v>
      </c>
      <c r="Z249" s="486">
        <f>'5ª'!T34</f>
        <v>0</v>
      </c>
      <c r="AA249" s="486">
        <f>'5ª'!U34</f>
        <v>0</v>
      </c>
      <c r="AB249" s="507" t="s">
        <v>505</v>
      </c>
      <c r="AC249" s="507"/>
    </row>
    <row r="250" spans="1:29" ht="15.75" x14ac:dyDescent="0.25">
      <c r="A250" s="543" t="str">
        <f>RIGHT('[1]5ª'!$A$5:$D$5,12)</f>
        <v>5ª SÉRIE E.F</v>
      </c>
      <c r="B250" s="120">
        <v>29</v>
      </c>
      <c r="C250" s="248">
        <f>'5ª'!B35</f>
        <v>0</v>
      </c>
      <c r="D250" s="430">
        <f>'5ª'!C35</f>
        <v>0</v>
      </c>
      <c r="E250" s="249">
        <f>'5ª'!D35</f>
        <v>0</v>
      </c>
      <c r="F250" s="249" t="str">
        <f>'5ª'!E35</f>
        <v/>
      </c>
      <c r="G250" s="250">
        <f>'5ª'!F35</f>
        <v>0</v>
      </c>
      <c r="H250" s="430">
        <f>'5ª'!G35</f>
        <v>0</v>
      </c>
      <c r="I250" s="251">
        <f>'5ª'!H35</f>
        <v>0</v>
      </c>
      <c r="J250" s="430"/>
      <c r="K250" s="430">
        <f>'5ª'!I35</f>
        <v>0</v>
      </c>
      <c r="L250" s="430" t="str">
        <f ca="1">'5ª'!J35</f>
        <v/>
      </c>
      <c r="M250" s="430"/>
      <c r="N250" s="252" t="str">
        <f ca="1">'5ª'!K35</f>
        <v/>
      </c>
      <c r="O250" s="430"/>
      <c r="P250" s="253" t="s">
        <v>122</v>
      </c>
      <c r="Q250" s="542" t="s">
        <v>307</v>
      </c>
      <c r="R250" s="485">
        <f>'5ª'!L35</f>
        <v>0</v>
      </c>
      <c r="S250" s="485">
        <f>'5ª'!M35</f>
        <v>0</v>
      </c>
      <c r="T250" s="485">
        <f>'5ª'!N35</f>
        <v>0</v>
      </c>
      <c r="U250" s="485">
        <f>'5ª'!O35</f>
        <v>0</v>
      </c>
      <c r="V250" s="485">
        <f>'5ª'!P35</f>
        <v>0</v>
      </c>
      <c r="W250" s="485">
        <f>'5ª'!Q35</f>
        <v>0</v>
      </c>
      <c r="X250" s="485">
        <f>'5ª'!R35</f>
        <v>0</v>
      </c>
      <c r="Y250" s="485">
        <f>'5ª'!S35</f>
        <v>0</v>
      </c>
      <c r="Z250" s="486">
        <f>'5ª'!T35</f>
        <v>0</v>
      </c>
      <c r="AA250" s="486">
        <f>'5ª'!U35</f>
        <v>0</v>
      </c>
      <c r="AB250" s="507" t="s">
        <v>505</v>
      </c>
      <c r="AC250" s="507"/>
    </row>
    <row r="251" spans="1:29" ht="15.75" x14ac:dyDescent="0.25">
      <c r="A251" s="543" t="str">
        <f>RIGHT('[1]5ª'!$A$5:$D$5,12)</f>
        <v>5ª SÉRIE E.F</v>
      </c>
      <c r="B251" s="120">
        <v>30</v>
      </c>
      <c r="C251" s="248">
        <f>'5ª'!B36</f>
        <v>0</v>
      </c>
      <c r="D251" s="430">
        <f>'5ª'!C36</f>
        <v>0</v>
      </c>
      <c r="E251" s="249">
        <f>'5ª'!D36</f>
        <v>0</v>
      </c>
      <c r="F251" s="249" t="str">
        <f>'5ª'!E36</f>
        <v/>
      </c>
      <c r="G251" s="250">
        <f>'5ª'!F36</f>
        <v>0</v>
      </c>
      <c r="H251" s="430">
        <f>'5ª'!G36</f>
        <v>0</v>
      </c>
      <c r="I251" s="251">
        <f>'5ª'!H36</f>
        <v>0</v>
      </c>
      <c r="J251" s="430"/>
      <c r="K251" s="430">
        <f>'5ª'!I36</f>
        <v>0</v>
      </c>
      <c r="L251" s="430" t="str">
        <f ca="1">'5ª'!J36</f>
        <v/>
      </c>
      <c r="M251" s="430"/>
      <c r="N251" s="252" t="str">
        <f ca="1">'5ª'!K36</f>
        <v/>
      </c>
      <c r="O251" s="430"/>
      <c r="P251" s="253" t="s">
        <v>122</v>
      </c>
      <c r="Q251" s="542" t="s">
        <v>307</v>
      </c>
      <c r="R251" s="485">
        <f>'5ª'!L36</f>
        <v>0</v>
      </c>
      <c r="S251" s="485">
        <f>'5ª'!M36</f>
        <v>0</v>
      </c>
      <c r="T251" s="485">
        <f>'5ª'!N36</f>
        <v>0</v>
      </c>
      <c r="U251" s="485">
        <f>'5ª'!O36</f>
        <v>0</v>
      </c>
      <c r="V251" s="485">
        <f>'5ª'!P36</f>
        <v>0</v>
      </c>
      <c r="W251" s="485">
        <f>'5ª'!Q36</f>
        <v>0</v>
      </c>
      <c r="X251" s="485">
        <f>'5ª'!R36</f>
        <v>0</v>
      </c>
      <c r="Y251" s="485">
        <f>'5ª'!S36</f>
        <v>0</v>
      </c>
      <c r="Z251" s="486">
        <f>'5ª'!T36</f>
        <v>0</v>
      </c>
      <c r="AA251" s="486">
        <f>'5ª'!U36</f>
        <v>0</v>
      </c>
      <c r="AB251" s="507" t="s">
        <v>505</v>
      </c>
      <c r="AC251" s="507"/>
    </row>
    <row r="252" spans="1:29" ht="15.75" x14ac:dyDescent="0.25">
      <c r="A252" s="543" t="str">
        <f>RIGHT('[1]5ª'!$A$5:$D$5,12)</f>
        <v>5ª SÉRIE E.F</v>
      </c>
      <c r="B252" s="120">
        <v>31</v>
      </c>
      <c r="C252" s="248">
        <f>'5ª'!B37</f>
        <v>0</v>
      </c>
      <c r="D252" s="430">
        <f>'5ª'!C37</f>
        <v>0</v>
      </c>
      <c r="E252" s="249">
        <f>'5ª'!D37</f>
        <v>0</v>
      </c>
      <c r="F252" s="249" t="str">
        <f>'5ª'!E37</f>
        <v/>
      </c>
      <c r="G252" s="250">
        <f>'5ª'!F37</f>
        <v>0</v>
      </c>
      <c r="H252" s="430">
        <f>'5ª'!G37</f>
        <v>0</v>
      </c>
      <c r="I252" s="251">
        <f>'5ª'!H37</f>
        <v>0</v>
      </c>
      <c r="J252" s="430"/>
      <c r="K252" s="430">
        <f>'5ª'!I37</f>
        <v>0</v>
      </c>
      <c r="L252" s="430" t="str">
        <f ca="1">'5ª'!J37</f>
        <v/>
      </c>
      <c r="M252" s="430"/>
      <c r="N252" s="252" t="str">
        <f ca="1">'5ª'!K37</f>
        <v/>
      </c>
      <c r="O252" s="430"/>
      <c r="P252" s="253" t="s">
        <v>122</v>
      </c>
      <c r="Q252" s="542" t="s">
        <v>307</v>
      </c>
      <c r="R252" s="485">
        <f>'5ª'!L37</f>
        <v>0</v>
      </c>
      <c r="S252" s="485">
        <f>'5ª'!M37</f>
        <v>0</v>
      </c>
      <c r="T252" s="485">
        <f>'5ª'!N37</f>
        <v>0</v>
      </c>
      <c r="U252" s="485">
        <f>'5ª'!O37</f>
        <v>0</v>
      </c>
      <c r="V252" s="485">
        <f>'5ª'!P37</f>
        <v>0</v>
      </c>
      <c r="W252" s="485">
        <f>'5ª'!Q37</f>
        <v>0</v>
      </c>
      <c r="X252" s="485">
        <f>'5ª'!R37</f>
        <v>0</v>
      </c>
      <c r="Y252" s="485">
        <f>'5ª'!S37</f>
        <v>0</v>
      </c>
      <c r="Z252" s="486">
        <f>'5ª'!T37</f>
        <v>0</v>
      </c>
      <c r="AA252" s="486">
        <f>'5ª'!U37</f>
        <v>0</v>
      </c>
      <c r="AB252" s="507" t="s">
        <v>505</v>
      </c>
      <c r="AC252" s="507"/>
    </row>
    <row r="253" spans="1:29" ht="15.75" x14ac:dyDescent="0.25">
      <c r="A253" s="543" t="str">
        <f>RIGHT('[1]5ª'!$A$5:$D$5,12)</f>
        <v>5ª SÉRIE E.F</v>
      </c>
      <c r="B253" s="120">
        <v>32</v>
      </c>
      <c r="C253" s="248">
        <f>'5ª'!B38</f>
        <v>0</v>
      </c>
      <c r="D253" s="430">
        <f>'5ª'!C38</f>
        <v>0</v>
      </c>
      <c r="E253" s="249">
        <f>'5ª'!D38</f>
        <v>0</v>
      </c>
      <c r="F253" s="249" t="str">
        <f>'5ª'!E38</f>
        <v/>
      </c>
      <c r="G253" s="250">
        <f>'5ª'!F38</f>
        <v>0</v>
      </c>
      <c r="H253" s="430">
        <f>'5ª'!G38</f>
        <v>0</v>
      </c>
      <c r="I253" s="251">
        <f>'5ª'!H38</f>
        <v>0</v>
      </c>
      <c r="J253" s="430"/>
      <c r="K253" s="430">
        <f>'5ª'!I38</f>
        <v>0</v>
      </c>
      <c r="L253" s="430" t="str">
        <f ca="1">'5ª'!J38</f>
        <v/>
      </c>
      <c r="M253" s="430"/>
      <c r="N253" s="252" t="str">
        <f ca="1">'5ª'!K38</f>
        <v/>
      </c>
      <c r="O253" s="430"/>
      <c r="P253" s="253" t="s">
        <v>122</v>
      </c>
      <c r="Q253" s="542" t="s">
        <v>307</v>
      </c>
      <c r="R253" s="485">
        <f>'5ª'!L38</f>
        <v>0</v>
      </c>
      <c r="S253" s="485">
        <f>'5ª'!M38</f>
        <v>0</v>
      </c>
      <c r="T253" s="485">
        <f>'5ª'!N38</f>
        <v>0</v>
      </c>
      <c r="U253" s="485">
        <f>'5ª'!O38</f>
        <v>0</v>
      </c>
      <c r="V253" s="485">
        <f>'5ª'!P38</f>
        <v>0</v>
      </c>
      <c r="W253" s="485">
        <f>'5ª'!Q38</f>
        <v>0</v>
      </c>
      <c r="X253" s="485">
        <f>'5ª'!R38</f>
        <v>0</v>
      </c>
      <c r="Y253" s="485">
        <f>'5ª'!S38</f>
        <v>0</v>
      </c>
      <c r="Z253" s="486">
        <f>'5ª'!T38</f>
        <v>0</v>
      </c>
      <c r="AA253" s="486">
        <f>'5ª'!U38</f>
        <v>0</v>
      </c>
      <c r="AB253" s="507" t="s">
        <v>505</v>
      </c>
      <c r="AC253" s="507"/>
    </row>
    <row r="254" spans="1:29" ht="15.75" x14ac:dyDescent="0.25">
      <c r="A254" s="543" t="str">
        <f>RIGHT('[1]5ª'!$A$5:$D$5,12)</f>
        <v>5ª SÉRIE E.F</v>
      </c>
      <c r="B254" s="120">
        <v>33</v>
      </c>
      <c r="C254" s="248">
        <f>'5ª'!B39</f>
        <v>0</v>
      </c>
      <c r="D254" s="430">
        <f>'5ª'!C39</f>
        <v>0</v>
      </c>
      <c r="E254" s="249">
        <f>'5ª'!D39</f>
        <v>0</v>
      </c>
      <c r="F254" s="249" t="str">
        <f>'5ª'!E39</f>
        <v/>
      </c>
      <c r="G254" s="250">
        <f>'5ª'!F39</f>
        <v>0</v>
      </c>
      <c r="H254" s="430">
        <f>'5ª'!G39</f>
        <v>0</v>
      </c>
      <c r="I254" s="251">
        <f>'5ª'!H39</f>
        <v>0</v>
      </c>
      <c r="J254" s="430"/>
      <c r="K254" s="430">
        <f>'5ª'!I39</f>
        <v>0</v>
      </c>
      <c r="L254" s="430" t="str">
        <f ca="1">'5ª'!J39</f>
        <v/>
      </c>
      <c r="M254" s="430"/>
      <c r="N254" s="252" t="str">
        <f ca="1">'5ª'!K39</f>
        <v/>
      </c>
      <c r="O254" s="430"/>
      <c r="P254" s="253" t="s">
        <v>122</v>
      </c>
      <c r="Q254" s="542" t="s">
        <v>307</v>
      </c>
      <c r="R254" s="485">
        <f>'5ª'!L39</f>
        <v>0</v>
      </c>
      <c r="S254" s="485">
        <f>'5ª'!M39</f>
        <v>0</v>
      </c>
      <c r="T254" s="485">
        <f>'5ª'!N39</f>
        <v>0</v>
      </c>
      <c r="U254" s="485">
        <f>'5ª'!O39</f>
        <v>0</v>
      </c>
      <c r="V254" s="485">
        <f>'5ª'!P39</f>
        <v>0</v>
      </c>
      <c r="W254" s="485">
        <f>'5ª'!Q39</f>
        <v>0</v>
      </c>
      <c r="X254" s="485">
        <f>'5ª'!R39</f>
        <v>0</v>
      </c>
      <c r="Y254" s="485">
        <f>'5ª'!S39</f>
        <v>0</v>
      </c>
      <c r="Z254" s="486">
        <f>'5ª'!T39</f>
        <v>0</v>
      </c>
      <c r="AA254" s="486">
        <f>'5ª'!U39</f>
        <v>0</v>
      </c>
      <c r="AB254" s="507" t="s">
        <v>505</v>
      </c>
      <c r="AC254" s="507"/>
    </row>
    <row r="255" spans="1:29" ht="15.75" x14ac:dyDescent="0.25">
      <c r="A255" s="543" t="str">
        <f>RIGHT('[1]5ª'!$A$5:$D$5,12)</f>
        <v>5ª SÉRIE E.F</v>
      </c>
      <c r="B255" s="120">
        <v>34</v>
      </c>
      <c r="C255" s="248">
        <f>'5ª'!B40</f>
        <v>0</v>
      </c>
      <c r="D255" s="430">
        <f>'5ª'!C40</f>
        <v>0</v>
      </c>
      <c r="E255" s="249">
        <f>'5ª'!D40</f>
        <v>0</v>
      </c>
      <c r="F255" s="249" t="str">
        <f>'5ª'!E40</f>
        <v/>
      </c>
      <c r="G255" s="250">
        <f>'5ª'!F40</f>
        <v>0</v>
      </c>
      <c r="H255" s="430">
        <f>'5ª'!G40</f>
        <v>0</v>
      </c>
      <c r="I255" s="251">
        <f>'5ª'!H40</f>
        <v>0</v>
      </c>
      <c r="J255" s="430"/>
      <c r="K255" s="430">
        <f>'5ª'!I40</f>
        <v>0</v>
      </c>
      <c r="L255" s="430" t="str">
        <f ca="1">'5ª'!J40</f>
        <v/>
      </c>
      <c r="M255" s="430"/>
      <c r="N255" s="252" t="str">
        <f ca="1">'5ª'!K40</f>
        <v/>
      </c>
      <c r="O255" s="430"/>
      <c r="P255" s="253" t="s">
        <v>122</v>
      </c>
      <c r="Q255" s="542" t="s">
        <v>307</v>
      </c>
      <c r="R255" s="485">
        <f>'5ª'!L40</f>
        <v>0</v>
      </c>
      <c r="S255" s="485">
        <f>'5ª'!M40</f>
        <v>0</v>
      </c>
      <c r="T255" s="485">
        <f>'5ª'!N40</f>
        <v>0</v>
      </c>
      <c r="U255" s="485">
        <f>'5ª'!O40</f>
        <v>0</v>
      </c>
      <c r="V255" s="485">
        <f>'5ª'!P40</f>
        <v>0</v>
      </c>
      <c r="W255" s="485">
        <f>'5ª'!Q40</f>
        <v>0</v>
      </c>
      <c r="X255" s="485">
        <f>'5ª'!R40</f>
        <v>0</v>
      </c>
      <c r="Y255" s="485">
        <f>'5ª'!S40</f>
        <v>0</v>
      </c>
      <c r="Z255" s="486">
        <f>'5ª'!T40</f>
        <v>0</v>
      </c>
      <c r="AA255" s="486">
        <f>'5ª'!U40</f>
        <v>0</v>
      </c>
      <c r="AB255" s="507" t="s">
        <v>505</v>
      </c>
      <c r="AC255" s="507"/>
    </row>
    <row r="256" spans="1:29" ht="15.75" x14ac:dyDescent="0.25">
      <c r="A256" s="543" t="str">
        <f>RIGHT('[1]5ª'!$A$5:$D$5,12)</f>
        <v>5ª SÉRIE E.F</v>
      </c>
      <c r="B256" s="120">
        <v>35</v>
      </c>
      <c r="C256" s="248">
        <f>'5ª'!B41</f>
        <v>0</v>
      </c>
      <c r="D256" s="430">
        <f>'5ª'!C41</f>
        <v>0</v>
      </c>
      <c r="E256" s="249">
        <f>'5ª'!D41</f>
        <v>0</v>
      </c>
      <c r="F256" s="249" t="str">
        <f>'5ª'!E41</f>
        <v/>
      </c>
      <c r="G256" s="250">
        <f>'5ª'!F41</f>
        <v>0</v>
      </c>
      <c r="H256" s="430">
        <f>'5ª'!G41</f>
        <v>0</v>
      </c>
      <c r="I256" s="251">
        <f>'5ª'!H41</f>
        <v>0</v>
      </c>
      <c r="J256" s="430"/>
      <c r="K256" s="430">
        <f>'5ª'!I41</f>
        <v>0</v>
      </c>
      <c r="L256" s="430" t="str">
        <f ca="1">'5ª'!J41</f>
        <v/>
      </c>
      <c r="M256" s="430"/>
      <c r="N256" s="252" t="str">
        <f ca="1">'5ª'!K41</f>
        <v/>
      </c>
      <c r="O256" s="430"/>
      <c r="P256" s="253" t="s">
        <v>122</v>
      </c>
      <c r="Q256" s="542" t="s">
        <v>307</v>
      </c>
      <c r="R256" s="485">
        <f>'5ª'!L41</f>
        <v>0</v>
      </c>
      <c r="S256" s="485">
        <f>'5ª'!M41</f>
        <v>0</v>
      </c>
      <c r="T256" s="485">
        <f>'5ª'!N41</f>
        <v>0</v>
      </c>
      <c r="U256" s="485">
        <f>'5ª'!O41</f>
        <v>0</v>
      </c>
      <c r="V256" s="485">
        <f>'5ª'!P41</f>
        <v>0</v>
      </c>
      <c r="W256" s="485">
        <f>'5ª'!Q41</f>
        <v>0</v>
      </c>
      <c r="X256" s="485">
        <f>'5ª'!R41</f>
        <v>0</v>
      </c>
      <c r="Y256" s="485">
        <f>'5ª'!S41</f>
        <v>0</v>
      </c>
      <c r="Z256" s="486">
        <f>'5ª'!T41</f>
        <v>0</v>
      </c>
      <c r="AA256" s="486">
        <f>'5ª'!U41</f>
        <v>0</v>
      </c>
      <c r="AB256" s="507" t="s">
        <v>505</v>
      </c>
      <c r="AC256" s="507"/>
    </row>
    <row r="257" spans="1:29" ht="15.75" x14ac:dyDescent="0.25">
      <c r="A257" s="543" t="str">
        <f>RIGHT('[1]5ª'!$A$5:$D$5,12)</f>
        <v>5ª SÉRIE E.F</v>
      </c>
      <c r="B257" s="120">
        <v>36</v>
      </c>
      <c r="C257" s="248">
        <f>'5ª'!B42</f>
        <v>0</v>
      </c>
      <c r="D257" s="430">
        <f>'5ª'!C42</f>
        <v>0</v>
      </c>
      <c r="E257" s="249">
        <f>'5ª'!D42</f>
        <v>0</v>
      </c>
      <c r="F257" s="249" t="str">
        <f>'5ª'!E42</f>
        <v/>
      </c>
      <c r="G257" s="250">
        <f>'5ª'!F42</f>
        <v>0</v>
      </c>
      <c r="H257" s="430">
        <f>'5ª'!G42</f>
        <v>0</v>
      </c>
      <c r="I257" s="251">
        <f>'5ª'!H42</f>
        <v>0</v>
      </c>
      <c r="J257" s="430"/>
      <c r="K257" s="430">
        <f>'5ª'!I42</f>
        <v>0</v>
      </c>
      <c r="L257" s="430" t="str">
        <f ca="1">'5ª'!J42</f>
        <v/>
      </c>
      <c r="M257" s="430"/>
      <c r="N257" s="252" t="str">
        <f ca="1">'5ª'!K42</f>
        <v/>
      </c>
      <c r="O257" s="430"/>
      <c r="P257" s="253" t="s">
        <v>122</v>
      </c>
      <c r="Q257" s="542" t="s">
        <v>307</v>
      </c>
      <c r="R257" s="485">
        <f>'5ª'!L42</f>
        <v>0</v>
      </c>
      <c r="S257" s="485">
        <f>'5ª'!M42</f>
        <v>0</v>
      </c>
      <c r="T257" s="485">
        <f>'5ª'!N42</f>
        <v>0</v>
      </c>
      <c r="U257" s="485">
        <f>'5ª'!O42</f>
        <v>0</v>
      </c>
      <c r="V257" s="485">
        <f>'5ª'!P42</f>
        <v>0</v>
      </c>
      <c r="W257" s="485">
        <f>'5ª'!Q42</f>
        <v>0</v>
      </c>
      <c r="X257" s="485">
        <f>'5ª'!R42</f>
        <v>0</v>
      </c>
      <c r="Y257" s="485">
        <f>'5ª'!S42</f>
        <v>0</v>
      </c>
      <c r="Z257" s="486">
        <f>'5ª'!T42</f>
        <v>0</v>
      </c>
      <c r="AA257" s="486">
        <f>'5ª'!U42</f>
        <v>0</v>
      </c>
      <c r="AB257" s="507" t="s">
        <v>505</v>
      </c>
      <c r="AC257" s="507"/>
    </row>
    <row r="258" spans="1:29" ht="15.75" x14ac:dyDescent="0.25">
      <c r="A258" s="543" t="str">
        <f>RIGHT('[1]5ª'!$A$5:$D$5,12)</f>
        <v>5ª SÉRIE E.F</v>
      </c>
      <c r="B258" s="120">
        <v>37</v>
      </c>
      <c r="C258" s="248">
        <f>'5ª'!B43</f>
        <v>0</v>
      </c>
      <c r="D258" s="430">
        <f>'5ª'!C43</f>
        <v>0</v>
      </c>
      <c r="E258" s="249">
        <f>'5ª'!D43</f>
        <v>0</v>
      </c>
      <c r="F258" s="249" t="str">
        <f>'5ª'!E43</f>
        <v/>
      </c>
      <c r="G258" s="250">
        <f>'5ª'!F43</f>
        <v>0</v>
      </c>
      <c r="H258" s="430">
        <f>'5ª'!G43</f>
        <v>0</v>
      </c>
      <c r="I258" s="251">
        <f>'5ª'!H43</f>
        <v>0</v>
      </c>
      <c r="J258" s="430"/>
      <c r="K258" s="430">
        <f>'5ª'!I43</f>
        <v>0</v>
      </c>
      <c r="L258" s="430" t="str">
        <f ca="1">'5ª'!J43</f>
        <v/>
      </c>
      <c r="M258" s="430"/>
      <c r="N258" s="252" t="str">
        <f ca="1">'5ª'!K43</f>
        <v/>
      </c>
      <c r="O258" s="430"/>
      <c r="P258" s="253" t="s">
        <v>122</v>
      </c>
      <c r="Q258" s="542" t="s">
        <v>307</v>
      </c>
      <c r="R258" s="485">
        <f>'5ª'!L43</f>
        <v>0</v>
      </c>
      <c r="S258" s="485">
        <f>'5ª'!M43</f>
        <v>0</v>
      </c>
      <c r="T258" s="485">
        <f>'5ª'!N43</f>
        <v>0</v>
      </c>
      <c r="U258" s="485">
        <f>'5ª'!O43</f>
        <v>0</v>
      </c>
      <c r="V258" s="485">
        <f>'5ª'!P43</f>
        <v>0</v>
      </c>
      <c r="W258" s="485">
        <f>'5ª'!Q43</f>
        <v>0</v>
      </c>
      <c r="X258" s="485">
        <f>'5ª'!R43</f>
        <v>0</v>
      </c>
      <c r="Y258" s="485">
        <f>'5ª'!S43</f>
        <v>0</v>
      </c>
      <c r="Z258" s="486">
        <f>'5ª'!T43</f>
        <v>0</v>
      </c>
      <c r="AA258" s="486">
        <f>'5ª'!U43</f>
        <v>0</v>
      </c>
      <c r="AB258" s="507" t="s">
        <v>505</v>
      </c>
      <c r="AC258" s="507"/>
    </row>
    <row r="259" spans="1:29" ht="15.75" x14ac:dyDescent="0.25">
      <c r="A259" s="543" t="str">
        <f>RIGHT('[1]5ª'!$A$5:$D$5,12)</f>
        <v>5ª SÉRIE E.F</v>
      </c>
      <c r="B259" s="120">
        <v>38</v>
      </c>
      <c r="C259" s="248">
        <f>'5ª'!B44</f>
        <v>0</v>
      </c>
      <c r="D259" s="430">
        <f>'5ª'!C44</f>
        <v>0</v>
      </c>
      <c r="E259" s="249">
        <f>'5ª'!D44</f>
        <v>0</v>
      </c>
      <c r="F259" s="249" t="str">
        <f>'5ª'!E44</f>
        <v/>
      </c>
      <c r="G259" s="250">
        <f>'5ª'!F44</f>
        <v>0</v>
      </c>
      <c r="H259" s="430">
        <f>'5ª'!G44</f>
        <v>0</v>
      </c>
      <c r="I259" s="251">
        <f>'5ª'!H44</f>
        <v>0</v>
      </c>
      <c r="J259" s="430"/>
      <c r="K259" s="430">
        <f>'5ª'!I44</f>
        <v>0</v>
      </c>
      <c r="L259" s="430" t="str">
        <f ca="1">'5ª'!J44</f>
        <v/>
      </c>
      <c r="M259" s="430"/>
      <c r="N259" s="252" t="str">
        <f ca="1">'5ª'!K44</f>
        <v/>
      </c>
      <c r="O259" s="430"/>
      <c r="P259" s="253" t="s">
        <v>122</v>
      </c>
      <c r="Q259" s="542" t="s">
        <v>307</v>
      </c>
      <c r="R259" s="485">
        <f>'5ª'!L44</f>
        <v>0</v>
      </c>
      <c r="S259" s="485">
        <f>'5ª'!M44</f>
        <v>0</v>
      </c>
      <c r="T259" s="485">
        <f>'5ª'!N44</f>
        <v>0</v>
      </c>
      <c r="U259" s="485">
        <f>'5ª'!O44</f>
        <v>0</v>
      </c>
      <c r="V259" s="485">
        <f>'5ª'!P44</f>
        <v>0</v>
      </c>
      <c r="W259" s="485">
        <f>'5ª'!Q44</f>
        <v>0</v>
      </c>
      <c r="X259" s="485">
        <f>'5ª'!R44</f>
        <v>0</v>
      </c>
      <c r="Y259" s="485">
        <f>'5ª'!S44</f>
        <v>0</v>
      </c>
      <c r="Z259" s="486">
        <f>'5ª'!T44</f>
        <v>0</v>
      </c>
      <c r="AA259" s="486">
        <f>'5ª'!U44</f>
        <v>0</v>
      </c>
      <c r="AB259" s="507" t="s">
        <v>505</v>
      </c>
      <c r="AC259" s="507"/>
    </row>
    <row r="260" spans="1:29" ht="15.75" x14ac:dyDescent="0.25">
      <c r="A260" s="543" t="str">
        <f>RIGHT('[1]5ª'!$A$5:$D$5,12)</f>
        <v>5ª SÉRIE E.F</v>
      </c>
      <c r="B260" s="120">
        <v>39</v>
      </c>
      <c r="C260" s="248">
        <f>'5ª'!B45</f>
        <v>0</v>
      </c>
      <c r="D260" s="430">
        <f>'5ª'!C45</f>
        <v>0</v>
      </c>
      <c r="E260" s="249">
        <f>'5ª'!D45</f>
        <v>0</v>
      </c>
      <c r="F260" s="249" t="str">
        <f>'5ª'!E45</f>
        <v/>
      </c>
      <c r="G260" s="250">
        <f>'5ª'!F45</f>
        <v>0</v>
      </c>
      <c r="H260" s="430">
        <f>'5ª'!G45</f>
        <v>0</v>
      </c>
      <c r="I260" s="251">
        <f>'5ª'!H45</f>
        <v>0</v>
      </c>
      <c r="J260" s="430"/>
      <c r="K260" s="430">
        <f>'5ª'!I45</f>
        <v>0</v>
      </c>
      <c r="L260" s="430" t="str">
        <f ca="1">'5ª'!J45</f>
        <v/>
      </c>
      <c r="M260" s="430"/>
      <c r="N260" s="252" t="str">
        <f ca="1">'5ª'!K45</f>
        <v/>
      </c>
      <c r="O260" s="430"/>
      <c r="P260" s="253" t="s">
        <v>122</v>
      </c>
      <c r="Q260" s="542" t="s">
        <v>307</v>
      </c>
      <c r="R260" s="485">
        <f>'5ª'!L45</f>
        <v>0</v>
      </c>
      <c r="S260" s="485">
        <f>'5ª'!M45</f>
        <v>0</v>
      </c>
      <c r="T260" s="485">
        <f>'5ª'!N45</f>
        <v>0</v>
      </c>
      <c r="U260" s="485">
        <f>'5ª'!O45</f>
        <v>0</v>
      </c>
      <c r="V260" s="485">
        <f>'5ª'!P45</f>
        <v>0</v>
      </c>
      <c r="W260" s="485">
        <f>'5ª'!Q45</f>
        <v>0</v>
      </c>
      <c r="X260" s="485">
        <f>'5ª'!R45</f>
        <v>0</v>
      </c>
      <c r="Y260" s="485">
        <f>'5ª'!S45</f>
        <v>0</v>
      </c>
      <c r="Z260" s="486">
        <f>'5ª'!T45</f>
        <v>0</v>
      </c>
      <c r="AA260" s="486">
        <f>'5ª'!U45</f>
        <v>0</v>
      </c>
      <c r="AB260" s="507" t="s">
        <v>505</v>
      </c>
      <c r="AC260" s="507"/>
    </row>
    <row r="261" spans="1:29" ht="15.75" x14ac:dyDescent="0.25">
      <c r="A261" s="543" t="str">
        <f>RIGHT('[1]5ª'!$A$5:$D$5,12)</f>
        <v>5ª SÉRIE E.F</v>
      </c>
      <c r="B261" s="120">
        <v>40</v>
      </c>
      <c r="C261" s="248">
        <f>'5ª'!B46</f>
        <v>0</v>
      </c>
      <c r="D261" s="430">
        <f>'5ª'!C46</f>
        <v>0</v>
      </c>
      <c r="E261" s="249">
        <f>'5ª'!D46</f>
        <v>0</v>
      </c>
      <c r="F261" s="249" t="str">
        <f>'5ª'!E46</f>
        <v/>
      </c>
      <c r="G261" s="250">
        <f>'5ª'!F46</f>
        <v>0</v>
      </c>
      <c r="H261" s="430">
        <f>'5ª'!G46</f>
        <v>0</v>
      </c>
      <c r="I261" s="251">
        <f>'5ª'!H46</f>
        <v>0</v>
      </c>
      <c r="J261" s="430"/>
      <c r="K261" s="430">
        <f>'5ª'!I46</f>
        <v>0</v>
      </c>
      <c r="L261" s="430" t="str">
        <f ca="1">'5ª'!J46</f>
        <v/>
      </c>
      <c r="M261" s="430"/>
      <c r="N261" s="252" t="str">
        <f ca="1">'5ª'!K46</f>
        <v/>
      </c>
      <c r="O261" s="430"/>
      <c r="P261" s="253" t="s">
        <v>122</v>
      </c>
      <c r="Q261" s="542" t="s">
        <v>307</v>
      </c>
      <c r="R261" s="485">
        <f>'5ª'!L46</f>
        <v>0</v>
      </c>
      <c r="S261" s="485">
        <f>'5ª'!M46</f>
        <v>0</v>
      </c>
      <c r="T261" s="485">
        <f>'5ª'!N46</f>
        <v>0</v>
      </c>
      <c r="U261" s="485">
        <f>'5ª'!O46</f>
        <v>0</v>
      </c>
      <c r="V261" s="485">
        <f>'5ª'!P46</f>
        <v>0</v>
      </c>
      <c r="W261" s="485">
        <f>'5ª'!Q46</f>
        <v>0</v>
      </c>
      <c r="X261" s="485">
        <f>'5ª'!R46</f>
        <v>0</v>
      </c>
      <c r="Y261" s="485">
        <f>'5ª'!S46</f>
        <v>0</v>
      </c>
      <c r="Z261" s="486">
        <f>'5ª'!T46</f>
        <v>0</v>
      </c>
      <c r="AA261" s="486">
        <f>'5ª'!U46</f>
        <v>0</v>
      </c>
      <c r="AB261" s="507" t="s">
        <v>505</v>
      </c>
      <c r="AC261" s="507"/>
    </row>
    <row r="262" spans="1:29" ht="15.75" x14ac:dyDescent="0.25">
      <c r="A262" s="543" t="str">
        <f>RIGHT('[1]5ª'!$A$5:$D$5,12)</f>
        <v>5ª SÉRIE E.F</v>
      </c>
      <c r="B262" s="120">
        <v>41</v>
      </c>
      <c r="C262" s="248">
        <f>'5ª'!B47</f>
        <v>0</v>
      </c>
      <c r="D262" s="430">
        <f>'5ª'!C47</f>
        <v>0</v>
      </c>
      <c r="E262" s="249">
        <f>'5ª'!D47</f>
        <v>0</v>
      </c>
      <c r="F262" s="249" t="str">
        <f>'5ª'!E47</f>
        <v/>
      </c>
      <c r="G262" s="250">
        <f>'5ª'!F47</f>
        <v>0</v>
      </c>
      <c r="H262" s="430">
        <f>'5ª'!G47</f>
        <v>0</v>
      </c>
      <c r="I262" s="251">
        <f>'5ª'!H47</f>
        <v>0</v>
      </c>
      <c r="J262" s="430"/>
      <c r="K262" s="430">
        <f>'5ª'!I47</f>
        <v>0</v>
      </c>
      <c r="L262" s="430" t="str">
        <f ca="1">'5ª'!J47</f>
        <v/>
      </c>
      <c r="M262" s="430"/>
      <c r="N262" s="252" t="str">
        <f ca="1">'5ª'!K47</f>
        <v/>
      </c>
      <c r="O262" s="430"/>
      <c r="P262" s="253" t="s">
        <v>122</v>
      </c>
      <c r="Q262" s="542" t="s">
        <v>307</v>
      </c>
      <c r="R262" s="485">
        <f>'5ª'!L47</f>
        <v>0</v>
      </c>
      <c r="S262" s="485">
        <f>'5ª'!M47</f>
        <v>0</v>
      </c>
      <c r="T262" s="485">
        <f>'5ª'!N47</f>
        <v>0</v>
      </c>
      <c r="U262" s="485">
        <f>'5ª'!O47</f>
        <v>0</v>
      </c>
      <c r="V262" s="485">
        <f>'5ª'!P47</f>
        <v>0</v>
      </c>
      <c r="W262" s="485">
        <f>'5ª'!Q47</f>
        <v>0</v>
      </c>
      <c r="X262" s="485">
        <f>'5ª'!R47</f>
        <v>0</v>
      </c>
      <c r="Y262" s="485">
        <f>'5ª'!S47</f>
        <v>0</v>
      </c>
      <c r="Z262" s="486">
        <f>'5ª'!T47</f>
        <v>0</v>
      </c>
      <c r="AA262" s="486">
        <f>'5ª'!U47</f>
        <v>0</v>
      </c>
      <c r="AB262" s="507" t="s">
        <v>505</v>
      </c>
      <c r="AC262" s="507"/>
    </row>
    <row r="263" spans="1:29" ht="15.75" x14ac:dyDescent="0.25">
      <c r="A263" s="543" t="str">
        <f>RIGHT('[1]5ª'!$A$5:$D$5,12)</f>
        <v>5ª SÉRIE E.F</v>
      </c>
      <c r="B263" s="120">
        <v>42</v>
      </c>
      <c r="C263" s="248">
        <f>'5ª'!B48</f>
        <v>0</v>
      </c>
      <c r="D263" s="430">
        <f>'5ª'!C48</f>
        <v>0</v>
      </c>
      <c r="E263" s="249">
        <f>'5ª'!D48</f>
        <v>0</v>
      </c>
      <c r="F263" s="249" t="str">
        <f>'5ª'!E48</f>
        <v/>
      </c>
      <c r="G263" s="250">
        <f>'5ª'!F48</f>
        <v>0</v>
      </c>
      <c r="H263" s="430">
        <f>'5ª'!G48</f>
        <v>0</v>
      </c>
      <c r="I263" s="251">
        <f>'5ª'!H48</f>
        <v>0</v>
      </c>
      <c r="J263" s="430"/>
      <c r="K263" s="430">
        <f>'5ª'!I48</f>
        <v>0</v>
      </c>
      <c r="L263" s="430" t="str">
        <f ca="1">'5ª'!J48</f>
        <v/>
      </c>
      <c r="M263" s="430"/>
      <c r="N263" s="252" t="str">
        <f ca="1">'5ª'!K48</f>
        <v/>
      </c>
      <c r="O263" s="430"/>
      <c r="P263" s="253" t="s">
        <v>122</v>
      </c>
      <c r="Q263" s="542" t="s">
        <v>307</v>
      </c>
      <c r="R263" s="485">
        <f>'5ª'!L48</f>
        <v>0</v>
      </c>
      <c r="S263" s="485">
        <f>'5ª'!M48</f>
        <v>0</v>
      </c>
      <c r="T263" s="485">
        <f>'5ª'!N48</f>
        <v>0</v>
      </c>
      <c r="U263" s="485">
        <f>'5ª'!O48</f>
        <v>0</v>
      </c>
      <c r="V263" s="485">
        <f>'5ª'!P48</f>
        <v>0</v>
      </c>
      <c r="W263" s="485">
        <f>'5ª'!Q48</f>
        <v>0</v>
      </c>
      <c r="X263" s="485">
        <f>'5ª'!R48</f>
        <v>0</v>
      </c>
      <c r="Y263" s="485">
        <f>'5ª'!S48</f>
        <v>0</v>
      </c>
      <c r="Z263" s="486">
        <f>'5ª'!T48</f>
        <v>0</v>
      </c>
      <c r="AA263" s="486">
        <f>'5ª'!U48</f>
        <v>0</v>
      </c>
      <c r="AB263" s="507" t="s">
        <v>505</v>
      </c>
      <c r="AC263" s="507"/>
    </row>
    <row r="264" spans="1:29" ht="15.75" x14ac:dyDescent="0.25">
      <c r="A264" s="543" t="str">
        <f>RIGHT('[1]5ª'!$A$5:$D$5,12)</f>
        <v>5ª SÉRIE E.F</v>
      </c>
      <c r="B264" s="120">
        <v>43</v>
      </c>
      <c r="C264" s="248">
        <f>'5ª'!B49</f>
        <v>0</v>
      </c>
      <c r="D264" s="430">
        <f>'5ª'!C49</f>
        <v>0</v>
      </c>
      <c r="E264" s="249">
        <f>'5ª'!D49</f>
        <v>0</v>
      </c>
      <c r="F264" s="249" t="str">
        <f>'5ª'!E49</f>
        <v/>
      </c>
      <c r="G264" s="250">
        <f>'5ª'!F49</f>
        <v>0</v>
      </c>
      <c r="H264" s="430">
        <f>'5ª'!G49</f>
        <v>0</v>
      </c>
      <c r="I264" s="251">
        <f>'5ª'!H49</f>
        <v>0</v>
      </c>
      <c r="J264" s="430"/>
      <c r="K264" s="430">
        <f>'5ª'!I49</f>
        <v>0</v>
      </c>
      <c r="L264" s="430" t="str">
        <f ca="1">'5ª'!J49</f>
        <v/>
      </c>
      <c r="M264" s="430"/>
      <c r="N264" s="252" t="str">
        <f ca="1">'5ª'!K49</f>
        <v/>
      </c>
      <c r="O264" s="430"/>
      <c r="P264" s="253" t="s">
        <v>122</v>
      </c>
      <c r="Q264" s="542" t="s">
        <v>307</v>
      </c>
      <c r="R264" s="485">
        <f>'5ª'!L49</f>
        <v>0</v>
      </c>
      <c r="S264" s="485">
        <f>'5ª'!M49</f>
        <v>0</v>
      </c>
      <c r="T264" s="485">
        <f>'5ª'!N49</f>
        <v>0</v>
      </c>
      <c r="U264" s="485">
        <f>'5ª'!O49</f>
        <v>0</v>
      </c>
      <c r="V264" s="485">
        <f>'5ª'!P49</f>
        <v>0</v>
      </c>
      <c r="W264" s="485">
        <f>'5ª'!Q49</f>
        <v>0</v>
      </c>
      <c r="X264" s="485">
        <f>'5ª'!R49</f>
        <v>0</v>
      </c>
      <c r="Y264" s="485">
        <f>'5ª'!S49</f>
        <v>0</v>
      </c>
      <c r="Z264" s="486">
        <f>'5ª'!T49</f>
        <v>0</v>
      </c>
      <c r="AA264" s="486">
        <f>'5ª'!U49</f>
        <v>0</v>
      </c>
      <c r="AB264" s="507" t="s">
        <v>505</v>
      </c>
      <c r="AC264" s="507"/>
    </row>
    <row r="265" spans="1:29" ht="15.75" x14ac:dyDescent="0.25">
      <c r="A265" s="543" t="str">
        <f>RIGHT('[1]5ª'!$A$5:$D$5,12)</f>
        <v>5ª SÉRIE E.F</v>
      </c>
      <c r="B265" s="120">
        <v>44</v>
      </c>
      <c r="C265" s="248">
        <f>'5ª'!B50</f>
        <v>0</v>
      </c>
      <c r="D265" s="430">
        <f>'5ª'!C50</f>
        <v>0</v>
      </c>
      <c r="E265" s="249">
        <f>'5ª'!D50</f>
        <v>0</v>
      </c>
      <c r="F265" s="249" t="str">
        <f>'5ª'!E50</f>
        <v/>
      </c>
      <c r="G265" s="250">
        <f>'5ª'!F50</f>
        <v>0</v>
      </c>
      <c r="H265" s="430">
        <f>'5ª'!G50</f>
        <v>0</v>
      </c>
      <c r="I265" s="251">
        <f>'5ª'!H50</f>
        <v>0</v>
      </c>
      <c r="J265" s="430"/>
      <c r="K265" s="430">
        <f>'5ª'!I50</f>
        <v>0</v>
      </c>
      <c r="L265" s="430" t="str">
        <f ca="1">'5ª'!J50</f>
        <v/>
      </c>
      <c r="M265" s="430"/>
      <c r="N265" s="252" t="str">
        <f ca="1">'5ª'!K50</f>
        <v/>
      </c>
      <c r="O265" s="430"/>
      <c r="P265" s="253" t="s">
        <v>122</v>
      </c>
      <c r="Q265" s="542" t="s">
        <v>307</v>
      </c>
      <c r="R265" s="485">
        <f>'5ª'!L50</f>
        <v>0</v>
      </c>
      <c r="S265" s="485">
        <f>'5ª'!M50</f>
        <v>0</v>
      </c>
      <c r="T265" s="485">
        <f>'5ª'!N50</f>
        <v>0</v>
      </c>
      <c r="U265" s="485">
        <f>'5ª'!O50</f>
        <v>0</v>
      </c>
      <c r="V265" s="485">
        <f>'5ª'!P50</f>
        <v>0</v>
      </c>
      <c r="W265" s="485">
        <f>'5ª'!Q50</f>
        <v>0</v>
      </c>
      <c r="X265" s="485">
        <f>'5ª'!R50</f>
        <v>0</v>
      </c>
      <c r="Y265" s="485">
        <f>'5ª'!S50</f>
        <v>0</v>
      </c>
      <c r="Z265" s="486">
        <f>'5ª'!T50</f>
        <v>0</v>
      </c>
      <c r="AA265" s="486">
        <f>'5ª'!U50</f>
        <v>0</v>
      </c>
      <c r="AB265" s="507" t="s">
        <v>505</v>
      </c>
      <c r="AC265" s="507"/>
    </row>
    <row r="266" spans="1:29" ht="15.75" x14ac:dyDescent="0.25">
      <c r="A266" s="543" t="str">
        <f>RIGHT('[1]5ª'!$A$5:$D$5,12)</f>
        <v>5ª SÉRIE E.F</v>
      </c>
      <c r="B266" s="120">
        <v>45</v>
      </c>
      <c r="C266" s="248">
        <f>'5ª'!B51</f>
        <v>0</v>
      </c>
      <c r="D266" s="430">
        <f>'5ª'!C51</f>
        <v>0</v>
      </c>
      <c r="E266" s="249">
        <f>'5ª'!D51</f>
        <v>0</v>
      </c>
      <c r="F266" s="249" t="str">
        <f>'5ª'!E51</f>
        <v/>
      </c>
      <c r="G266" s="250">
        <f>'5ª'!F51</f>
        <v>0</v>
      </c>
      <c r="H266" s="430">
        <f>'5ª'!G51</f>
        <v>0</v>
      </c>
      <c r="I266" s="251">
        <f>'5ª'!H51</f>
        <v>0</v>
      </c>
      <c r="J266" s="430"/>
      <c r="K266" s="430">
        <f>'5ª'!I51</f>
        <v>0</v>
      </c>
      <c r="L266" s="430" t="str">
        <f ca="1">'5ª'!J51</f>
        <v/>
      </c>
      <c r="M266" s="430"/>
      <c r="N266" s="252" t="str">
        <f ca="1">'5ª'!K51</f>
        <v/>
      </c>
      <c r="O266" s="430"/>
      <c r="P266" s="253" t="s">
        <v>122</v>
      </c>
      <c r="Q266" s="542" t="s">
        <v>307</v>
      </c>
      <c r="R266" s="485">
        <f>'5ª'!L51</f>
        <v>0</v>
      </c>
      <c r="S266" s="485">
        <f>'5ª'!M51</f>
        <v>0</v>
      </c>
      <c r="T266" s="485">
        <f>'5ª'!N51</f>
        <v>0</v>
      </c>
      <c r="U266" s="485">
        <f>'5ª'!O51</f>
        <v>0</v>
      </c>
      <c r="V266" s="485">
        <f>'5ª'!P51</f>
        <v>0</v>
      </c>
      <c r="W266" s="485">
        <f>'5ª'!Q51</f>
        <v>0</v>
      </c>
      <c r="X266" s="485">
        <f>'5ª'!R51</f>
        <v>0</v>
      </c>
      <c r="Y266" s="485">
        <f>'5ª'!S51</f>
        <v>0</v>
      </c>
      <c r="Z266" s="486">
        <f>'5ª'!T51</f>
        <v>0</v>
      </c>
      <c r="AA266" s="486">
        <f>'5ª'!U51</f>
        <v>0</v>
      </c>
      <c r="AB266" s="507" t="s">
        <v>505</v>
      </c>
      <c r="AC266" s="507"/>
    </row>
    <row r="267" spans="1:29" ht="15.75" x14ac:dyDescent="0.25">
      <c r="A267" s="543" t="str">
        <f>RIGHT('[1]5ª'!$A$5:$D$5,12)</f>
        <v>5ª SÉRIE E.F</v>
      </c>
      <c r="B267" s="120">
        <v>46</v>
      </c>
      <c r="C267" s="248">
        <f>'5ª'!B52</f>
        <v>0</v>
      </c>
      <c r="D267" s="430">
        <f>'5ª'!C52</f>
        <v>0</v>
      </c>
      <c r="E267" s="249">
        <f>'5ª'!D52</f>
        <v>0</v>
      </c>
      <c r="F267" s="249" t="str">
        <f>'5ª'!E52</f>
        <v/>
      </c>
      <c r="G267" s="250">
        <f>'5ª'!F52</f>
        <v>0</v>
      </c>
      <c r="H267" s="430">
        <f>'5ª'!G52</f>
        <v>0</v>
      </c>
      <c r="I267" s="251">
        <f>'5ª'!H52</f>
        <v>0</v>
      </c>
      <c r="J267" s="430"/>
      <c r="K267" s="430">
        <f>'5ª'!I52</f>
        <v>0</v>
      </c>
      <c r="L267" s="430" t="str">
        <f ca="1">'5ª'!J52</f>
        <v/>
      </c>
      <c r="M267" s="430"/>
      <c r="N267" s="252" t="str">
        <f ca="1">'5ª'!K52</f>
        <v/>
      </c>
      <c r="O267" s="430"/>
      <c r="P267" s="253" t="s">
        <v>122</v>
      </c>
      <c r="Q267" s="542" t="s">
        <v>307</v>
      </c>
      <c r="R267" s="485">
        <f>'5ª'!L52</f>
        <v>0</v>
      </c>
      <c r="S267" s="485">
        <f>'5ª'!M52</f>
        <v>0</v>
      </c>
      <c r="T267" s="485">
        <f>'5ª'!N52</f>
        <v>0</v>
      </c>
      <c r="U267" s="485">
        <f>'5ª'!O52</f>
        <v>0</v>
      </c>
      <c r="V267" s="485">
        <f>'5ª'!P52</f>
        <v>0</v>
      </c>
      <c r="W267" s="485">
        <f>'5ª'!Q52</f>
        <v>0</v>
      </c>
      <c r="X267" s="485">
        <f>'5ª'!R52</f>
        <v>0</v>
      </c>
      <c r="Y267" s="485">
        <f>'5ª'!S52</f>
        <v>0</v>
      </c>
      <c r="Z267" s="486">
        <f>'5ª'!T52</f>
        <v>0</v>
      </c>
      <c r="AA267" s="486">
        <f>'5ª'!U52</f>
        <v>0</v>
      </c>
      <c r="AB267" s="507" t="s">
        <v>505</v>
      </c>
      <c r="AC267" s="507"/>
    </row>
    <row r="268" spans="1:29" ht="15.75" x14ac:dyDescent="0.25">
      <c r="A268" s="543" t="str">
        <f>RIGHT('[1]5ª'!$A$5:$D$5,12)</f>
        <v>5ª SÉRIE E.F</v>
      </c>
      <c r="B268" s="120">
        <v>47</v>
      </c>
      <c r="C268" s="248">
        <f>'5ª'!B53</f>
        <v>0</v>
      </c>
      <c r="D268" s="430">
        <f>'5ª'!C53</f>
        <v>0</v>
      </c>
      <c r="E268" s="249">
        <f>'5ª'!D53</f>
        <v>0</v>
      </c>
      <c r="F268" s="249" t="str">
        <f>'5ª'!E53</f>
        <v/>
      </c>
      <c r="G268" s="250">
        <f>'5ª'!F53</f>
        <v>0</v>
      </c>
      <c r="H268" s="430">
        <f>'5ª'!G53</f>
        <v>0</v>
      </c>
      <c r="I268" s="251">
        <f>'5ª'!H53</f>
        <v>0</v>
      </c>
      <c r="J268" s="430"/>
      <c r="K268" s="430">
        <f>'5ª'!I53</f>
        <v>0</v>
      </c>
      <c r="L268" s="430" t="str">
        <f ca="1">'5ª'!J53</f>
        <v/>
      </c>
      <c r="M268" s="430"/>
      <c r="N268" s="252" t="str">
        <f ca="1">'5ª'!K53</f>
        <v/>
      </c>
      <c r="O268" s="430"/>
      <c r="P268" s="253" t="s">
        <v>122</v>
      </c>
      <c r="Q268" s="542" t="s">
        <v>307</v>
      </c>
      <c r="R268" s="485">
        <f>'5ª'!L53</f>
        <v>0</v>
      </c>
      <c r="S268" s="485">
        <f>'5ª'!M53</f>
        <v>0</v>
      </c>
      <c r="T268" s="485">
        <f>'5ª'!N53</f>
        <v>0</v>
      </c>
      <c r="U268" s="485">
        <f>'5ª'!O53</f>
        <v>0</v>
      </c>
      <c r="V268" s="485">
        <f>'5ª'!P53</f>
        <v>0</v>
      </c>
      <c r="W268" s="485">
        <f>'5ª'!Q53</f>
        <v>0</v>
      </c>
      <c r="X268" s="485">
        <f>'5ª'!R53</f>
        <v>0</v>
      </c>
      <c r="Y268" s="485">
        <f>'5ª'!S53</f>
        <v>0</v>
      </c>
      <c r="Z268" s="486">
        <f>'5ª'!T53</f>
        <v>0</v>
      </c>
      <c r="AA268" s="486">
        <f>'5ª'!U53</f>
        <v>0</v>
      </c>
      <c r="AB268" s="507" t="s">
        <v>505</v>
      </c>
      <c r="AC268" s="507"/>
    </row>
    <row r="269" spans="1:29" ht="15.75" x14ac:dyDescent="0.25">
      <c r="A269" s="543" t="str">
        <f>RIGHT('[1]5ª'!$A$5:$D$5,12)</f>
        <v>5ª SÉRIE E.F</v>
      </c>
      <c r="B269" s="120">
        <v>48</v>
      </c>
      <c r="C269" s="248">
        <f>'5ª'!B54</f>
        <v>0</v>
      </c>
      <c r="D269" s="430">
        <f>'5ª'!C54</f>
        <v>0</v>
      </c>
      <c r="E269" s="249">
        <f>'5ª'!D54</f>
        <v>0</v>
      </c>
      <c r="F269" s="249" t="str">
        <f>'5ª'!E54</f>
        <v/>
      </c>
      <c r="G269" s="250">
        <f>'5ª'!F54</f>
        <v>0</v>
      </c>
      <c r="H269" s="430">
        <f>'5ª'!G54</f>
        <v>0</v>
      </c>
      <c r="I269" s="251">
        <f>'5ª'!H54</f>
        <v>0</v>
      </c>
      <c r="J269" s="430"/>
      <c r="K269" s="430">
        <f>'5ª'!I54</f>
        <v>0</v>
      </c>
      <c r="L269" s="430" t="str">
        <f ca="1">'5ª'!J54</f>
        <v/>
      </c>
      <c r="M269" s="430"/>
      <c r="N269" s="252" t="str">
        <f ca="1">'5ª'!K54</f>
        <v/>
      </c>
      <c r="O269" s="430"/>
      <c r="P269" s="253" t="s">
        <v>122</v>
      </c>
      <c r="Q269" s="542" t="s">
        <v>307</v>
      </c>
      <c r="R269" s="485">
        <f>'5ª'!L54</f>
        <v>0</v>
      </c>
      <c r="S269" s="485">
        <f>'5ª'!M54</f>
        <v>0</v>
      </c>
      <c r="T269" s="485">
        <f>'5ª'!N54</f>
        <v>0</v>
      </c>
      <c r="U269" s="485">
        <f>'5ª'!O54</f>
        <v>0</v>
      </c>
      <c r="V269" s="485">
        <f>'5ª'!P54</f>
        <v>0</v>
      </c>
      <c r="W269" s="485">
        <f>'5ª'!Q54</f>
        <v>0</v>
      </c>
      <c r="X269" s="485">
        <f>'5ª'!R54</f>
        <v>0</v>
      </c>
      <c r="Y269" s="485">
        <f>'5ª'!S54</f>
        <v>0</v>
      </c>
      <c r="Z269" s="486">
        <f>'5ª'!T54</f>
        <v>0</v>
      </c>
      <c r="AA269" s="486">
        <f>'5ª'!U54</f>
        <v>0</v>
      </c>
      <c r="AB269" s="507" t="s">
        <v>505</v>
      </c>
      <c r="AC269" s="507"/>
    </row>
    <row r="270" spans="1:29" ht="15.75" x14ac:dyDescent="0.25">
      <c r="A270" s="543" t="str">
        <f>RIGHT('[1]5ª'!$A$5:$D$5,12)</f>
        <v>5ª SÉRIE E.F</v>
      </c>
      <c r="B270" s="120">
        <v>49</v>
      </c>
      <c r="C270" s="248">
        <f>'5ª'!B55</f>
        <v>0</v>
      </c>
      <c r="D270" s="430">
        <f>'5ª'!C55</f>
        <v>0</v>
      </c>
      <c r="E270" s="249">
        <f>'5ª'!D55</f>
        <v>0</v>
      </c>
      <c r="F270" s="249" t="str">
        <f>'5ª'!E55</f>
        <v/>
      </c>
      <c r="G270" s="250">
        <f>'5ª'!F55</f>
        <v>0</v>
      </c>
      <c r="H270" s="430">
        <f>'5ª'!G55</f>
        <v>0</v>
      </c>
      <c r="I270" s="251">
        <f>'5ª'!H55</f>
        <v>0</v>
      </c>
      <c r="J270" s="430"/>
      <c r="K270" s="430">
        <f>'5ª'!I55</f>
        <v>0</v>
      </c>
      <c r="L270" s="430" t="str">
        <f ca="1">'5ª'!J55</f>
        <v/>
      </c>
      <c r="M270" s="430"/>
      <c r="N270" s="252" t="str">
        <f ca="1">'5ª'!K55</f>
        <v/>
      </c>
      <c r="O270" s="430"/>
      <c r="P270" s="253" t="s">
        <v>122</v>
      </c>
      <c r="Q270" s="542" t="s">
        <v>307</v>
      </c>
      <c r="R270" s="485">
        <f>'5ª'!L55</f>
        <v>0</v>
      </c>
      <c r="S270" s="485">
        <f>'5ª'!M55</f>
        <v>0</v>
      </c>
      <c r="T270" s="485">
        <f>'5ª'!N55</f>
        <v>0</v>
      </c>
      <c r="U270" s="485">
        <f>'5ª'!O55</f>
        <v>0</v>
      </c>
      <c r="V270" s="485">
        <f>'5ª'!P55</f>
        <v>0</v>
      </c>
      <c r="W270" s="485">
        <f>'5ª'!Q55</f>
        <v>0</v>
      </c>
      <c r="X270" s="485">
        <f>'5ª'!R55</f>
        <v>0</v>
      </c>
      <c r="Y270" s="485">
        <f>'5ª'!S55</f>
        <v>0</v>
      </c>
      <c r="Z270" s="486">
        <f>'5ª'!T55</f>
        <v>0</v>
      </c>
      <c r="AA270" s="486">
        <f>'5ª'!U55</f>
        <v>0</v>
      </c>
      <c r="AB270" s="507" t="s">
        <v>505</v>
      </c>
      <c r="AC270" s="507"/>
    </row>
    <row r="271" spans="1:29" ht="15.75" x14ac:dyDescent="0.25">
      <c r="A271" s="543" t="str">
        <f>RIGHT('[1]5ª'!$A$5:$D$5,12)</f>
        <v>5ª SÉRIE E.F</v>
      </c>
      <c r="B271" s="120">
        <v>50</v>
      </c>
      <c r="C271" s="248">
        <f>'5ª'!B56</f>
        <v>0</v>
      </c>
      <c r="D271" s="430">
        <f>'5ª'!C56</f>
        <v>0</v>
      </c>
      <c r="E271" s="249">
        <f>'5ª'!D56</f>
        <v>0</v>
      </c>
      <c r="F271" s="249" t="str">
        <f>'5ª'!E56</f>
        <v/>
      </c>
      <c r="G271" s="250">
        <f>'5ª'!F56</f>
        <v>0</v>
      </c>
      <c r="H271" s="430">
        <f>'5ª'!G56</f>
        <v>0</v>
      </c>
      <c r="I271" s="251">
        <f>'5ª'!H56</f>
        <v>0</v>
      </c>
      <c r="J271" s="430"/>
      <c r="K271" s="430">
        <f>'5ª'!I56</f>
        <v>0</v>
      </c>
      <c r="L271" s="430" t="str">
        <f ca="1">'5ª'!J56</f>
        <v/>
      </c>
      <c r="M271" s="430"/>
      <c r="N271" s="252" t="str">
        <f ca="1">'5ª'!K56</f>
        <v/>
      </c>
      <c r="O271" s="430"/>
      <c r="P271" s="253" t="s">
        <v>122</v>
      </c>
      <c r="Q271" s="542" t="s">
        <v>307</v>
      </c>
      <c r="R271" s="485">
        <f>'5ª'!L56</f>
        <v>0</v>
      </c>
      <c r="S271" s="485">
        <f>'5ª'!M56</f>
        <v>0</v>
      </c>
      <c r="T271" s="485">
        <f>'5ª'!N56</f>
        <v>0</v>
      </c>
      <c r="U271" s="485">
        <f>'5ª'!O56</f>
        <v>0</v>
      </c>
      <c r="V271" s="485">
        <f>'5ª'!P56</f>
        <v>0</v>
      </c>
      <c r="W271" s="485">
        <f>'5ª'!Q56</f>
        <v>0</v>
      </c>
      <c r="X271" s="485">
        <f>'5ª'!R56</f>
        <v>0</v>
      </c>
      <c r="Y271" s="485">
        <f>'5ª'!S56</f>
        <v>0</v>
      </c>
      <c r="Z271" s="486">
        <f>'5ª'!T56</f>
        <v>0</v>
      </c>
      <c r="AA271" s="486">
        <f>'5ª'!U56</f>
        <v>0</v>
      </c>
      <c r="AB271" s="507" t="s">
        <v>505</v>
      </c>
      <c r="AC271" s="507"/>
    </row>
    <row r="272" spans="1:29" ht="15.75" x14ac:dyDescent="0.25">
      <c r="A272" s="543" t="str">
        <f>RIGHT('[1]5ª'!$A$5:$D$5,12)</f>
        <v>5ª SÉRIE E.F</v>
      </c>
      <c r="B272" s="120">
        <v>51</v>
      </c>
      <c r="C272" s="248">
        <f>'5ª'!B57</f>
        <v>0</v>
      </c>
      <c r="D272" s="430">
        <f>'5ª'!C57</f>
        <v>0</v>
      </c>
      <c r="E272" s="249">
        <f>'5ª'!D57</f>
        <v>0</v>
      </c>
      <c r="F272" s="249">
        <f>'5ª'!E57</f>
        <v>0</v>
      </c>
      <c r="G272" s="250">
        <f>'5ª'!F57</f>
        <v>0</v>
      </c>
      <c r="H272" s="430">
        <f>'5ª'!G57</f>
        <v>0</v>
      </c>
      <c r="I272" s="251">
        <f>'5ª'!H57</f>
        <v>0</v>
      </c>
      <c r="J272" s="430"/>
      <c r="K272" s="430">
        <f>'5ª'!I57</f>
        <v>0</v>
      </c>
      <c r="L272" s="430" t="str">
        <f ca="1">'5ª'!J57</f>
        <v/>
      </c>
      <c r="M272" s="430"/>
      <c r="N272" s="252" t="str">
        <f ca="1">'5ª'!K57</f>
        <v/>
      </c>
      <c r="O272" s="430"/>
      <c r="P272" s="253" t="s">
        <v>122</v>
      </c>
      <c r="Q272" s="542" t="s">
        <v>307</v>
      </c>
      <c r="R272" s="485">
        <f>'5ª'!L57</f>
        <v>0</v>
      </c>
      <c r="S272" s="485">
        <f>'5ª'!M57</f>
        <v>0</v>
      </c>
      <c r="T272" s="485">
        <f>'5ª'!N57</f>
        <v>0</v>
      </c>
      <c r="U272" s="485">
        <f>'5ª'!O57</f>
        <v>0</v>
      </c>
      <c r="V272" s="485">
        <f>'5ª'!P57</f>
        <v>0</v>
      </c>
      <c r="W272" s="485">
        <f>'5ª'!Q57</f>
        <v>0</v>
      </c>
      <c r="X272" s="485">
        <f>'5ª'!R57</f>
        <v>0</v>
      </c>
      <c r="Y272" s="485">
        <f>'5ª'!S57</f>
        <v>0</v>
      </c>
      <c r="Z272" s="486">
        <f>'5ª'!T57</f>
        <v>0</v>
      </c>
      <c r="AA272" s="486">
        <f>'5ª'!U57</f>
        <v>0</v>
      </c>
      <c r="AB272" s="507" t="s">
        <v>505</v>
      </c>
      <c r="AC272" s="507"/>
    </row>
    <row r="273" spans="1:29" ht="15.75" x14ac:dyDescent="0.25">
      <c r="A273" s="543" t="str">
        <f>RIGHT('[1]5ª'!$A$5:$D$5,12)</f>
        <v>5ª SÉRIE E.F</v>
      </c>
      <c r="B273" s="120">
        <v>52</v>
      </c>
      <c r="C273" s="248">
        <f>'5ª'!B58</f>
        <v>0</v>
      </c>
      <c r="D273" s="430">
        <f>'5ª'!C58</f>
        <v>0</v>
      </c>
      <c r="E273" s="249">
        <f>'5ª'!D58</f>
        <v>0</v>
      </c>
      <c r="F273" s="249">
        <f>'5ª'!E58</f>
        <v>0</v>
      </c>
      <c r="G273" s="250">
        <f>'5ª'!F58</f>
        <v>0</v>
      </c>
      <c r="H273" s="430">
        <f>'5ª'!G58</f>
        <v>0</v>
      </c>
      <c r="I273" s="251">
        <f>'5ª'!H58</f>
        <v>0</v>
      </c>
      <c r="J273" s="430"/>
      <c r="K273" s="430">
        <f>'5ª'!I58</f>
        <v>0</v>
      </c>
      <c r="L273" s="430" t="str">
        <f>'5ª'!J58</f>
        <v/>
      </c>
      <c r="M273" s="430"/>
      <c r="N273" s="252">
        <f>'5ª'!K58</f>
        <v>0</v>
      </c>
      <c r="O273" s="430"/>
      <c r="P273" s="253" t="s">
        <v>122</v>
      </c>
      <c r="Q273" s="542" t="s">
        <v>307</v>
      </c>
      <c r="R273" s="485">
        <f>'5ª'!L58</f>
        <v>0</v>
      </c>
      <c r="S273" s="485">
        <f>'5ª'!M58</f>
        <v>0</v>
      </c>
      <c r="T273" s="485">
        <f>'5ª'!N58</f>
        <v>0</v>
      </c>
      <c r="U273" s="485">
        <f>'5ª'!O58</f>
        <v>0</v>
      </c>
      <c r="V273" s="485">
        <f>'5ª'!P58</f>
        <v>0</v>
      </c>
      <c r="W273" s="485">
        <f>'5ª'!Q58</f>
        <v>0</v>
      </c>
      <c r="X273" s="485">
        <f>'5ª'!R58</f>
        <v>0</v>
      </c>
      <c r="Y273" s="485">
        <f>'5ª'!S58</f>
        <v>0</v>
      </c>
      <c r="Z273" s="486">
        <f>'5ª'!T58</f>
        <v>0</v>
      </c>
      <c r="AA273" s="486">
        <f>'5ª'!U58</f>
        <v>0</v>
      </c>
      <c r="AB273" s="507" t="s">
        <v>505</v>
      </c>
      <c r="AC273" s="507"/>
    </row>
    <row r="274" spans="1:29" ht="15.75" x14ac:dyDescent="0.25">
      <c r="A274" s="543" t="str">
        <f>RIGHT('[1]5ª'!$A$5:$D$5,12)</f>
        <v>5ª SÉRIE E.F</v>
      </c>
      <c r="B274" s="120">
        <v>53</v>
      </c>
      <c r="C274" s="248">
        <f>'5ª'!B59</f>
        <v>0</v>
      </c>
      <c r="D274" s="430">
        <f>'5ª'!C59</f>
        <v>0</v>
      </c>
      <c r="E274" s="249">
        <f>'5ª'!D59</f>
        <v>0</v>
      </c>
      <c r="F274" s="249">
        <f>'5ª'!E59</f>
        <v>0</v>
      </c>
      <c r="G274" s="250">
        <f>'5ª'!F59</f>
        <v>0</v>
      </c>
      <c r="H274" s="430">
        <f>'5ª'!G59</f>
        <v>0</v>
      </c>
      <c r="I274" s="251">
        <f>'5ª'!H59</f>
        <v>0</v>
      </c>
      <c r="J274" s="430"/>
      <c r="K274" s="430">
        <f>'5ª'!I59</f>
        <v>0</v>
      </c>
      <c r="L274" s="430" t="str">
        <f>'5ª'!J59</f>
        <v/>
      </c>
      <c r="M274" s="430"/>
      <c r="N274" s="252">
        <f>'5ª'!K59</f>
        <v>0</v>
      </c>
      <c r="O274" s="430"/>
      <c r="P274" s="253" t="s">
        <v>122</v>
      </c>
      <c r="Q274" s="542" t="s">
        <v>307</v>
      </c>
      <c r="R274" s="485">
        <f>'5ª'!L59</f>
        <v>0</v>
      </c>
      <c r="S274" s="485">
        <f>'5ª'!M59</f>
        <v>0</v>
      </c>
      <c r="T274" s="485">
        <f>'5ª'!N59</f>
        <v>0</v>
      </c>
      <c r="U274" s="485">
        <f>'5ª'!O59</f>
        <v>0</v>
      </c>
      <c r="V274" s="485">
        <f>'5ª'!P59</f>
        <v>0</v>
      </c>
      <c r="W274" s="485">
        <f>'5ª'!Q59</f>
        <v>0</v>
      </c>
      <c r="X274" s="485">
        <f>'5ª'!R59</f>
        <v>0</v>
      </c>
      <c r="Y274" s="485">
        <f>'5ª'!S59</f>
        <v>0</v>
      </c>
      <c r="Z274" s="486">
        <f>'5ª'!T59</f>
        <v>0</v>
      </c>
      <c r="AA274" s="486">
        <f>'5ª'!U59</f>
        <v>0</v>
      </c>
      <c r="AB274" s="507" t="s">
        <v>505</v>
      </c>
      <c r="AC274" s="507"/>
    </row>
    <row r="275" spans="1:29" ht="15.75" x14ac:dyDescent="0.25">
      <c r="A275" s="543" t="str">
        <f>RIGHT('[1]5ª'!$A$5:$D$5,12)</f>
        <v>5ª SÉRIE E.F</v>
      </c>
      <c r="B275" s="120">
        <v>54</v>
      </c>
      <c r="C275" s="248">
        <f>'5ª'!B60</f>
        <v>0</v>
      </c>
      <c r="D275" s="430">
        <f>'5ª'!C60</f>
        <v>0</v>
      </c>
      <c r="E275" s="249">
        <f>'5ª'!D60</f>
        <v>0</v>
      </c>
      <c r="F275" s="249">
        <f>'5ª'!E60</f>
        <v>0</v>
      </c>
      <c r="G275" s="250">
        <f>'5ª'!F60</f>
        <v>0</v>
      </c>
      <c r="H275" s="430">
        <f>'5ª'!G60</f>
        <v>0</v>
      </c>
      <c r="I275" s="251">
        <f>'5ª'!H60</f>
        <v>0</v>
      </c>
      <c r="J275" s="430"/>
      <c r="K275" s="430">
        <f>'5ª'!I60</f>
        <v>0</v>
      </c>
      <c r="L275" s="430" t="str">
        <f>'5ª'!J60</f>
        <v/>
      </c>
      <c r="M275" s="430"/>
      <c r="N275" s="252">
        <f>'5ª'!K60</f>
        <v>0</v>
      </c>
      <c r="O275" s="430"/>
      <c r="P275" s="253" t="s">
        <v>122</v>
      </c>
      <c r="Q275" s="542" t="s">
        <v>307</v>
      </c>
      <c r="R275" s="485">
        <f>'5ª'!L60</f>
        <v>0</v>
      </c>
      <c r="S275" s="485">
        <f>'5ª'!M60</f>
        <v>0</v>
      </c>
      <c r="T275" s="485">
        <f>'5ª'!N60</f>
        <v>0</v>
      </c>
      <c r="U275" s="485">
        <f>'5ª'!O60</f>
        <v>0</v>
      </c>
      <c r="V275" s="485">
        <f>'5ª'!P60</f>
        <v>0</v>
      </c>
      <c r="W275" s="485">
        <f>'5ª'!Q60</f>
        <v>0</v>
      </c>
      <c r="X275" s="485">
        <f>'5ª'!R60</f>
        <v>0</v>
      </c>
      <c r="Y275" s="485">
        <f>'5ª'!S60</f>
        <v>0</v>
      </c>
      <c r="Z275" s="486">
        <f>'5ª'!T60</f>
        <v>0</v>
      </c>
      <c r="AA275" s="486">
        <f>'5ª'!U60</f>
        <v>0</v>
      </c>
      <c r="AB275" s="507" t="s">
        <v>505</v>
      </c>
      <c r="AC275" s="507"/>
    </row>
    <row r="276" spans="1:29" ht="15.75" x14ac:dyDescent="0.25">
      <c r="A276" s="543" t="str">
        <f>RIGHT('[1]5ª'!$A$5:$D$5,12)</f>
        <v>5ª SÉRIE E.F</v>
      </c>
      <c r="B276" s="120">
        <v>55</v>
      </c>
      <c r="C276" s="248">
        <f>'5ª'!B61</f>
        <v>0</v>
      </c>
      <c r="D276" s="430">
        <f>'5ª'!C61</f>
        <v>0</v>
      </c>
      <c r="E276" s="249">
        <f>'5ª'!D61</f>
        <v>0</v>
      </c>
      <c r="F276" s="249">
        <f>'5ª'!E61</f>
        <v>0</v>
      </c>
      <c r="G276" s="250">
        <f>'5ª'!F61</f>
        <v>0</v>
      </c>
      <c r="H276" s="430">
        <f>'5ª'!G61</f>
        <v>0</v>
      </c>
      <c r="I276" s="251">
        <f>'5ª'!H61</f>
        <v>0</v>
      </c>
      <c r="J276" s="430"/>
      <c r="K276" s="430">
        <f>'5ª'!I61</f>
        <v>0</v>
      </c>
      <c r="L276" s="430" t="str">
        <f>'5ª'!J61</f>
        <v/>
      </c>
      <c r="M276" s="430"/>
      <c r="N276" s="252">
        <f>'5ª'!K61</f>
        <v>0</v>
      </c>
      <c r="O276" s="430"/>
      <c r="P276" s="253" t="s">
        <v>122</v>
      </c>
      <c r="Q276" s="542" t="s">
        <v>307</v>
      </c>
      <c r="R276" s="485">
        <f>'5ª'!L61</f>
        <v>0</v>
      </c>
      <c r="S276" s="485">
        <f>'5ª'!M61</f>
        <v>0</v>
      </c>
      <c r="T276" s="485">
        <f>'5ª'!N61</f>
        <v>0</v>
      </c>
      <c r="U276" s="485">
        <f>'5ª'!O61</f>
        <v>0</v>
      </c>
      <c r="V276" s="485">
        <f>'5ª'!P61</f>
        <v>0</v>
      </c>
      <c r="W276" s="485">
        <f>'5ª'!Q61</f>
        <v>0</v>
      </c>
      <c r="X276" s="485">
        <f>'5ª'!R61</f>
        <v>0</v>
      </c>
      <c r="Y276" s="485">
        <f>'5ª'!S61</f>
        <v>0</v>
      </c>
      <c r="Z276" s="486">
        <f>'5ª'!T61</f>
        <v>0</v>
      </c>
      <c r="AA276" s="486">
        <f>'5ª'!U61</f>
        <v>0</v>
      </c>
      <c r="AB276" s="507" t="s">
        <v>505</v>
      </c>
      <c r="AC276" s="507"/>
    </row>
    <row r="277" spans="1:29" s="575" customFormat="1" ht="15.75" x14ac:dyDescent="0.25">
      <c r="A277" s="510" t="str">
        <f>RIGHT('[1]6ª'!$A$5:$D$5,12)</f>
        <v>6ª SÉRIE E.F</v>
      </c>
      <c r="B277" s="511">
        <v>1</v>
      </c>
      <c r="C277" s="512">
        <f>'6ª'!B7</f>
        <v>17679</v>
      </c>
      <c r="D277" s="513" t="str">
        <f>'6ª'!C7</f>
        <v>ANTONIO CARLOS PIRES DA SILVA</v>
      </c>
      <c r="E277" s="514" t="str">
        <f>'6ª'!D7</f>
        <v>M</v>
      </c>
      <c r="F277" s="514" t="str">
        <f>'6ª'!E7</f>
        <v>MA</v>
      </c>
      <c r="G277" s="515">
        <f>'6ª'!F7</f>
        <v>26602</v>
      </c>
      <c r="H277" s="513" t="str">
        <f>'6ª'!G7</f>
        <v>123862814-X</v>
      </c>
      <c r="I277" s="516" t="str">
        <f>'6ª'!H7</f>
        <v>54320288-4</v>
      </c>
      <c r="J277" s="513"/>
      <c r="K277" s="513">
        <f>'6ª'!I7</f>
        <v>0</v>
      </c>
      <c r="L277" s="513" t="str">
        <f ca="1">'6ª'!J7</f>
        <v>DISP.IDADE</v>
      </c>
      <c r="M277" s="513"/>
      <c r="N277" s="513">
        <f ca="1">'6ª'!K7</f>
        <v>52</v>
      </c>
      <c r="O277" s="513"/>
      <c r="P277" s="518" t="s">
        <v>122</v>
      </c>
      <c r="Q277" s="519" t="s">
        <v>307</v>
      </c>
      <c r="R277" s="520" t="str">
        <f>'6ª'!L7</f>
        <v>Não</v>
      </c>
      <c r="S277" s="520" t="str">
        <f>'6ª'!M7</f>
        <v>-</v>
      </c>
      <c r="T277" s="520" t="str">
        <f>'6ª'!N7</f>
        <v>-</v>
      </c>
      <c r="U277" s="520" t="str">
        <f>'6ª'!O7</f>
        <v>-</v>
      </c>
      <c r="V277" s="520" t="str">
        <f>'6ª'!P7</f>
        <v>-</v>
      </c>
      <c r="W277" s="520" t="str">
        <f>'6ª'!Q7</f>
        <v>-</v>
      </c>
      <c r="X277" s="520" t="str">
        <f>'6ª'!R7</f>
        <v>-</v>
      </c>
      <c r="Y277" s="520" t="str">
        <f>'6ª'!S7</f>
        <v>-</v>
      </c>
      <c r="Z277" s="521">
        <f>'6ª'!T7</f>
        <v>0</v>
      </c>
      <c r="AA277" s="521">
        <f>'6ª'!U7</f>
        <v>0</v>
      </c>
      <c r="AB277" s="522" t="s">
        <v>506</v>
      </c>
      <c r="AC277" s="522"/>
    </row>
    <row r="278" spans="1:29" ht="15.75" x14ac:dyDescent="0.25">
      <c r="A278" s="543" t="str">
        <f>RIGHT('[1]6ª'!$A$5:$D$5,12)</f>
        <v>6ª SÉRIE E.F</v>
      </c>
      <c r="B278" s="120">
        <v>2</v>
      </c>
      <c r="C278" s="248">
        <f>'6ª'!B8</f>
        <v>18847</v>
      </c>
      <c r="D278" s="430" t="str">
        <f>'6ª'!C8</f>
        <v>DAIANE CRISTINA PEREIRA SANTOS</v>
      </c>
      <c r="E278" s="249" t="str">
        <f>'6ª'!D8</f>
        <v>F</v>
      </c>
      <c r="F278" s="249" t="str">
        <f>'6ª'!E8</f>
        <v>MA</v>
      </c>
      <c r="G278" s="250">
        <f>'6ª'!F8</f>
        <v>34343</v>
      </c>
      <c r="H278" s="430">
        <f>'6ª'!G8</f>
        <v>0</v>
      </c>
      <c r="I278" s="431">
        <f>'6ª'!H8</f>
        <v>0</v>
      </c>
      <c r="J278" s="430"/>
      <c r="K278" s="430" t="str">
        <f>'6ª'!I8</f>
        <v>TR 27/02</v>
      </c>
      <c r="L278" s="430" t="str">
        <f>'6ª'!I8</f>
        <v>TR 27/02</v>
      </c>
      <c r="M278" s="430"/>
      <c r="N278" s="430">
        <f ca="1">'6ª'!K8</f>
        <v>31</v>
      </c>
      <c r="O278" s="430"/>
      <c r="P278" s="253" t="s">
        <v>122</v>
      </c>
      <c r="Q278" s="542" t="s">
        <v>307</v>
      </c>
      <c r="R278" s="485" t="str">
        <f>'6ª'!L8</f>
        <v>Não</v>
      </c>
      <c r="S278" s="485" t="str">
        <f>'6ª'!M8</f>
        <v>-</v>
      </c>
      <c r="T278" s="485" t="str">
        <f>'6ª'!N8</f>
        <v>-</v>
      </c>
      <c r="U278" s="485" t="str">
        <f>'6ª'!O8</f>
        <v>-</v>
      </c>
      <c r="V278" s="485" t="str">
        <f>'6ª'!P8</f>
        <v>-</v>
      </c>
      <c r="W278" s="485" t="str">
        <f>'6ª'!Q8</f>
        <v>-</v>
      </c>
      <c r="X278" s="485" t="str">
        <f>'6ª'!R8</f>
        <v>-</v>
      </c>
      <c r="Y278" s="485" t="str">
        <f>'6ª'!S8</f>
        <v>-</v>
      </c>
      <c r="Z278" s="486">
        <f>'6ª'!T8</f>
        <v>0</v>
      </c>
      <c r="AA278" s="486">
        <f>'6ª'!U8</f>
        <v>0</v>
      </c>
      <c r="AB278" s="507" t="s">
        <v>506</v>
      </c>
      <c r="AC278" s="507"/>
    </row>
    <row r="279" spans="1:29" ht="15.75" x14ac:dyDescent="0.25">
      <c r="A279" s="543" t="str">
        <f>RIGHT('[1]6ª'!$A$5:$D$5,12)</f>
        <v>6ª SÉRIE E.F</v>
      </c>
      <c r="B279" s="120">
        <v>3</v>
      </c>
      <c r="C279" s="248">
        <f>'6ª'!B9</f>
        <v>18396</v>
      </c>
      <c r="D279" s="430" t="str">
        <f>'6ª'!C9</f>
        <v>GABRIEL SILVA DE ANDRADE</v>
      </c>
      <c r="E279" s="249" t="str">
        <f>'6ª'!D9</f>
        <v>M</v>
      </c>
      <c r="F279" s="249" t="str">
        <f>'6ª'!E9</f>
        <v>MA</v>
      </c>
      <c r="G279" s="250">
        <f>'6ª'!F9</f>
        <v>39496</v>
      </c>
      <c r="H279" s="430">
        <f>'6ª'!G9</f>
        <v>1098632242</v>
      </c>
      <c r="I279" s="431">
        <f>'6ª'!H9</f>
        <v>0</v>
      </c>
      <c r="J279" s="430"/>
      <c r="K279" s="430" t="str">
        <f>'6ª'!I9</f>
        <v>TR 25/02</v>
      </c>
      <c r="L279" s="430" t="str">
        <f>'6ª'!I9</f>
        <v>TR 25/02</v>
      </c>
      <c r="M279" s="430"/>
      <c r="N279" s="430">
        <f ca="1">'6ª'!K9</f>
        <v>17</v>
      </c>
      <c r="O279" s="430"/>
      <c r="P279" s="253" t="s">
        <v>122</v>
      </c>
      <c r="Q279" s="542" t="s">
        <v>307</v>
      </c>
      <c r="R279" s="485" t="str">
        <f>'6ª'!L9</f>
        <v>Não</v>
      </c>
      <c r="S279" s="485" t="str">
        <f>'6ª'!M9</f>
        <v>-</v>
      </c>
      <c r="T279" s="485" t="str">
        <f>'6ª'!N9</f>
        <v>-</v>
      </c>
      <c r="U279" s="485" t="str">
        <f>'6ª'!O9</f>
        <v>-</v>
      </c>
      <c r="V279" s="485" t="str">
        <f>'6ª'!P9</f>
        <v>-</v>
      </c>
      <c r="W279" s="485" t="str">
        <f>'6ª'!Q9</f>
        <v>-</v>
      </c>
      <c r="X279" s="485" t="str">
        <f>'6ª'!R9</f>
        <v>-</v>
      </c>
      <c r="Y279" s="485" t="str">
        <f>'6ª'!S9</f>
        <v>-</v>
      </c>
      <c r="Z279" s="486">
        <f>'6ª'!T9</f>
        <v>0</v>
      </c>
      <c r="AA279" s="486">
        <f>'6ª'!U9</f>
        <v>0</v>
      </c>
      <c r="AB279" s="507" t="s">
        <v>506</v>
      </c>
      <c r="AC279" s="507"/>
    </row>
    <row r="280" spans="1:29" ht="15.75" x14ac:dyDescent="0.25">
      <c r="A280" s="543" t="str">
        <f>RIGHT('[1]6ª'!$A$5:$D$5,12)</f>
        <v>6ª SÉRIE E.F</v>
      </c>
      <c r="B280" s="120">
        <v>4</v>
      </c>
      <c r="C280" s="248">
        <f>'6ª'!B10</f>
        <v>18768</v>
      </c>
      <c r="D280" s="430" t="str">
        <f>'6ª'!C10</f>
        <v>IRILENE MARIA DE MELO</v>
      </c>
      <c r="E280" s="249" t="str">
        <f>'6ª'!D10</f>
        <v>F</v>
      </c>
      <c r="F280" s="249" t="str">
        <f>'6ª'!E10</f>
        <v>MA</v>
      </c>
      <c r="G280" s="250">
        <f>'6ª'!F10</f>
        <v>19771</v>
      </c>
      <c r="H280" s="430">
        <f>'6ª'!G10</f>
        <v>1257974622</v>
      </c>
      <c r="I280" s="431" t="str">
        <f>'6ª'!H10</f>
        <v>66914804-0</v>
      </c>
      <c r="J280" s="430"/>
      <c r="K280" s="430" t="str">
        <f>'6ª'!I10</f>
        <v>TR 04/02</v>
      </c>
      <c r="L280" s="430" t="str">
        <f>'6ª'!I10</f>
        <v>TR 04/02</v>
      </c>
      <c r="M280" s="430"/>
      <c r="N280" s="430">
        <f ca="1">'6ª'!K10</f>
        <v>71</v>
      </c>
      <c r="O280" s="430"/>
      <c r="P280" s="253" t="s">
        <v>122</v>
      </c>
      <c r="Q280" s="542" t="s">
        <v>307</v>
      </c>
      <c r="R280" s="485" t="str">
        <f>'6ª'!L10</f>
        <v>Não</v>
      </c>
      <c r="S280" s="485" t="str">
        <f>'6ª'!M10</f>
        <v>-</v>
      </c>
      <c r="T280" s="485" t="str">
        <f>'6ª'!N10</f>
        <v>-</v>
      </c>
      <c r="U280" s="485" t="str">
        <f>'6ª'!O10</f>
        <v>-</v>
      </c>
      <c r="V280" s="485" t="str">
        <f>'6ª'!P10</f>
        <v>-</v>
      </c>
      <c r="W280" s="485" t="str">
        <f>'6ª'!Q10</f>
        <v>-</v>
      </c>
      <c r="X280" s="485" t="str">
        <f>'6ª'!R10</f>
        <v>-</v>
      </c>
      <c r="Y280" s="485" t="str">
        <f>'6ª'!S10</f>
        <v>-</v>
      </c>
      <c r="Z280" s="486">
        <f>'6ª'!T10</f>
        <v>0</v>
      </c>
      <c r="AA280" s="486">
        <f>'6ª'!U10</f>
        <v>0</v>
      </c>
      <c r="AB280" s="507" t="s">
        <v>506</v>
      </c>
      <c r="AC280" s="507"/>
    </row>
    <row r="281" spans="1:29" ht="15.75" x14ac:dyDescent="0.25">
      <c r="A281" s="543" t="str">
        <f>RIGHT('[1]6ª'!$A$5:$D$5,12)</f>
        <v>6ª SÉRIE E.F</v>
      </c>
      <c r="B281" s="120">
        <v>5</v>
      </c>
      <c r="C281" s="248">
        <f>'6ª'!B11</f>
        <v>516</v>
      </c>
      <c r="D281" s="430" t="str">
        <f>'6ª'!C11</f>
        <v>JACQUELINE BOMBARDI NEMES</v>
      </c>
      <c r="E281" s="249" t="str">
        <f>'6ª'!D11</f>
        <v>F</v>
      </c>
      <c r="F281" s="249" t="str">
        <f>'6ª'!E11</f>
        <v>MA</v>
      </c>
      <c r="G281" s="250">
        <f>'6ª'!F11</f>
        <v>31362</v>
      </c>
      <c r="H281" s="430">
        <f>'6ª'!G11</f>
        <v>428952331</v>
      </c>
      <c r="I281" s="431">
        <f>'6ª'!H11</f>
        <v>0</v>
      </c>
      <c r="J281" s="430"/>
      <c r="K281" s="430" t="str">
        <f>'6ª'!I11</f>
        <v>TR 28/02</v>
      </c>
      <c r="L281" s="430" t="str">
        <f>'6ª'!I11</f>
        <v>TR 28/02</v>
      </c>
      <c r="M281" s="430"/>
      <c r="N281" s="430">
        <f ca="1">'6ª'!K11</f>
        <v>39</v>
      </c>
      <c r="O281" s="430"/>
      <c r="P281" s="253" t="s">
        <v>122</v>
      </c>
      <c r="Q281" s="542" t="s">
        <v>307</v>
      </c>
      <c r="R281" s="485" t="str">
        <f>'6ª'!L11</f>
        <v>Não</v>
      </c>
      <c r="S281" s="485" t="str">
        <f>'6ª'!M11</f>
        <v>-</v>
      </c>
      <c r="T281" s="485" t="str">
        <f>'6ª'!N11</f>
        <v>-</v>
      </c>
      <c r="U281" s="485" t="str">
        <f>'6ª'!O11</f>
        <v>-</v>
      </c>
      <c r="V281" s="485" t="str">
        <f>'6ª'!P11</f>
        <v>-</v>
      </c>
      <c r="W281" s="485" t="str">
        <f>'6ª'!Q11</f>
        <v>-</v>
      </c>
      <c r="X281" s="485" t="str">
        <f>'6ª'!R11</f>
        <v>-</v>
      </c>
      <c r="Y281" s="485" t="str">
        <f>'6ª'!S11</f>
        <v>-</v>
      </c>
      <c r="Z281" s="486">
        <f>'6ª'!T11</f>
        <v>0</v>
      </c>
      <c r="AA281" s="486">
        <f>'6ª'!U11</f>
        <v>0</v>
      </c>
      <c r="AB281" s="507" t="s">
        <v>506</v>
      </c>
      <c r="AC281" s="507"/>
    </row>
    <row r="282" spans="1:29" ht="15.75" x14ac:dyDescent="0.25">
      <c r="A282" s="543" t="str">
        <f>RIGHT('[1]6ª'!$A$5:$D$5,12)</f>
        <v>6ª SÉRIE E.F</v>
      </c>
      <c r="B282" s="120">
        <v>6</v>
      </c>
      <c r="C282" s="248">
        <f>'6ª'!B12</f>
        <v>18707</v>
      </c>
      <c r="D282" s="430" t="str">
        <f>'6ª'!C12</f>
        <v>KAUAN HENRIQUE DOS SANTOS</v>
      </c>
      <c r="E282" s="249" t="str">
        <f>'6ª'!D12</f>
        <v>M</v>
      </c>
      <c r="F282" s="249" t="str">
        <f>'6ª'!E12</f>
        <v>MA</v>
      </c>
      <c r="G282" s="250">
        <f>'6ª'!F12</f>
        <v>39932</v>
      </c>
      <c r="H282" s="430" t="str">
        <f>'6ª'!G12</f>
        <v>110873623-3</v>
      </c>
      <c r="I282" s="431">
        <f>'6ª'!H12</f>
        <v>0</v>
      </c>
      <c r="J282" s="430"/>
      <c r="K282" s="430" t="str">
        <f>'6ª'!I12</f>
        <v>TR 22/01</v>
      </c>
      <c r="L282" s="430" t="str">
        <f>'6ª'!I12</f>
        <v>TR 22/01</v>
      </c>
      <c r="M282" s="430"/>
      <c r="N282" s="430">
        <f ca="1">'6ª'!K12</f>
        <v>16</v>
      </c>
      <c r="O282" s="430"/>
      <c r="P282" s="253" t="s">
        <v>122</v>
      </c>
      <c r="Q282" s="542" t="s">
        <v>307</v>
      </c>
      <c r="R282" s="485" t="str">
        <f>'6ª'!L12</f>
        <v>Não</v>
      </c>
      <c r="S282" s="485" t="str">
        <f>'6ª'!M12</f>
        <v>-</v>
      </c>
      <c r="T282" s="485" t="str">
        <f>'6ª'!N12</f>
        <v>-</v>
      </c>
      <c r="U282" s="485" t="str">
        <f>'6ª'!O12</f>
        <v>-</v>
      </c>
      <c r="V282" s="485" t="str">
        <f>'6ª'!P12</f>
        <v>-</v>
      </c>
      <c r="W282" s="485" t="str">
        <f>'6ª'!Q12</f>
        <v>-</v>
      </c>
      <c r="X282" s="485" t="str">
        <f>'6ª'!R12</f>
        <v>-</v>
      </c>
      <c r="Y282" s="485" t="str">
        <f>'6ª'!S12</f>
        <v>-</v>
      </c>
      <c r="Z282" s="486">
        <f>'6ª'!T12</f>
        <v>0</v>
      </c>
      <c r="AA282" s="486">
        <f>'6ª'!U12</f>
        <v>0</v>
      </c>
      <c r="AB282" s="507" t="s">
        <v>506</v>
      </c>
      <c r="AC282" s="507"/>
    </row>
    <row r="283" spans="1:29" ht="15.75" x14ac:dyDescent="0.25">
      <c r="A283" s="543" t="str">
        <f>RIGHT('[1]6ª'!$A$5:$D$5,12)</f>
        <v>6ª SÉRIE E.F</v>
      </c>
      <c r="B283" s="120">
        <v>7</v>
      </c>
      <c r="C283" s="248">
        <f>'6ª'!B13</f>
        <v>10683</v>
      </c>
      <c r="D283" s="430" t="str">
        <f>'6ª'!C13</f>
        <v>LEONARDO DE LIMA BRITO</v>
      </c>
      <c r="E283" s="249" t="str">
        <f>'6ª'!D13</f>
        <v>M</v>
      </c>
      <c r="F283" s="249" t="str">
        <f>'6ª'!E13</f>
        <v>MA</v>
      </c>
      <c r="G283" s="250">
        <f>'6ª'!F13</f>
        <v>37864</v>
      </c>
      <c r="H283" s="430" t="str">
        <f>'6ª'!G13</f>
        <v>48982650-7</v>
      </c>
      <c r="I283" s="431">
        <f>'6ª'!H13</f>
        <v>0</v>
      </c>
      <c r="J283" s="430"/>
      <c r="K283" s="430" t="str">
        <f>'6ª'!I13</f>
        <v>TR 03/02</v>
      </c>
      <c r="L283" s="430" t="str">
        <f>'6ª'!I13</f>
        <v>TR 03/02</v>
      </c>
      <c r="M283" s="430"/>
      <c r="N283" s="430">
        <f ca="1">'6ª'!K13</f>
        <v>21</v>
      </c>
      <c r="O283" s="430"/>
      <c r="P283" s="253" t="s">
        <v>122</v>
      </c>
      <c r="Q283" s="542" t="s">
        <v>307</v>
      </c>
      <c r="R283" s="485" t="str">
        <f>'6ª'!L13</f>
        <v>Não</v>
      </c>
      <c r="S283" s="485" t="str">
        <f>'6ª'!M13</f>
        <v>-</v>
      </c>
      <c r="T283" s="485" t="str">
        <f>'6ª'!N13</f>
        <v>-</v>
      </c>
      <c r="U283" s="485" t="str">
        <f>'6ª'!O13</f>
        <v>-</v>
      </c>
      <c r="V283" s="485" t="str">
        <f>'6ª'!P13</f>
        <v>-</v>
      </c>
      <c r="W283" s="485" t="str">
        <f>'6ª'!Q13</f>
        <v>-</v>
      </c>
      <c r="X283" s="485" t="str">
        <f>'6ª'!R13</f>
        <v>-</v>
      </c>
      <c r="Y283" s="485" t="str">
        <f>'6ª'!S13</f>
        <v>-</v>
      </c>
      <c r="Z283" s="486">
        <f>'6ª'!T13</f>
        <v>0</v>
      </c>
      <c r="AA283" s="486">
        <f>'6ª'!U13</f>
        <v>0</v>
      </c>
      <c r="AB283" s="507" t="s">
        <v>506</v>
      </c>
      <c r="AC283" s="507"/>
    </row>
    <row r="284" spans="1:29" ht="15.75" x14ac:dyDescent="0.25">
      <c r="A284" s="543" t="str">
        <f>RIGHT('[1]6ª'!$A$5:$D$5,12)</f>
        <v>6ª SÉRIE E.F</v>
      </c>
      <c r="B284" s="120">
        <v>8</v>
      </c>
      <c r="C284" s="248">
        <f>'6ª'!B14</f>
        <v>15918</v>
      </c>
      <c r="D284" s="430" t="str">
        <f>'6ª'!C14</f>
        <v>LUIZ HENRIQUE OLIVEIRA SILVA</v>
      </c>
      <c r="E284" s="249" t="str">
        <f>'6ª'!D14</f>
        <v>M</v>
      </c>
      <c r="F284" s="249" t="str">
        <f>'6ª'!E14</f>
        <v>TE</v>
      </c>
      <c r="G284" s="250">
        <f>'6ª'!F14</f>
        <v>39642</v>
      </c>
      <c r="H284" s="430">
        <f>'6ª'!G14</f>
        <v>1151871473</v>
      </c>
      <c r="I284" s="431">
        <f>'6ª'!H14</f>
        <v>0</v>
      </c>
      <c r="J284" s="430"/>
      <c r="K284" s="430" t="str">
        <f>'6ª'!I14</f>
        <v>TE 29/05 TR 25/02</v>
      </c>
      <c r="L284" s="430" t="str">
        <f>'6ª'!I14</f>
        <v>TE 29/05 TR 25/02</v>
      </c>
      <c r="M284" s="430"/>
      <c r="N284" s="430">
        <f ca="1">'6ª'!K14</f>
        <v>16</v>
      </c>
      <c r="O284" s="430"/>
      <c r="P284" s="253" t="s">
        <v>122</v>
      </c>
      <c r="Q284" s="542" t="s">
        <v>307</v>
      </c>
      <c r="R284" s="485" t="str">
        <f>'6ª'!L14</f>
        <v>Não</v>
      </c>
      <c r="S284" s="485" t="str">
        <f>'6ª'!M14</f>
        <v>-</v>
      </c>
      <c r="T284" s="485" t="str">
        <f>'6ª'!N14</f>
        <v>-</v>
      </c>
      <c r="U284" s="485" t="str">
        <f>'6ª'!O14</f>
        <v>-</v>
      </c>
      <c r="V284" s="485" t="str">
        <f>'6ª'!P14</f>
        <v>-</v>
      </c>
      <c r="W284" s="485" t="str">
        <f>'6ª'!Q14</f>
        <v>-</v>
      </c>
      <c r="X284" s="485" t="str">
        <f>'6ª'!R14</f>
        <v>-</v>
      </c>
      <c r="Y284" s="485" t="str">
        <f>'6ª'!S14</f>
        <v>-</v>
      </c>
      <c r="Z284" s="486" t="str">
        <f>'6ª'!T14</f>
        <v>Sem Informação</v>
      </c>
      <c r="AA284" s="486" t="str">
        <f>'6ª'!U14</f>
        <v>Continuidade de Estudos</v>
      </c>
      <c r="AB284" s="507" t="s">
        <v>506</v>
      </c>
      <c r="AC284" s="507"/>
    </row>
    <row r="285" spans="1:29" ht="15.75" x14ac:dyDescent="0.25">
      <c r="A285" s="543" t="str">
        <f>RIGHT('[1]6ª'!$A$5:$D$5,12)</f>
        <v>6ª SÉRIE E.F</v>
      </c>
      <c r="B285" s="120">
        <v>9</v>
      </c>
      <c r="C285" s="248">
        <f>'6ª'!B15</f>
        <v>0</v>
      </c>
      <c r="D285" s="430">
        <f>'6ª'!C15</f>
        <v>0</v>
      </c>
      <c r="E285" s="249">
        <f>'6ª'!D15</f>
        <v>0</v>
      </c>
      <c r="F285" s="249" t="str">
        <f>'6ª'!E15</f>
        <v/>
      </c>
      <c r="G285" s="250">
        <f>'6ª'!F15</f>
        <v>0</v>
      </c>
      <c r="H285" s="430">
        <f>'6ª'!G15</f>
        <v>0</v>
      </c>
      <c r="I285" s="431">
        <f>'6ª'!H15</f>
        <v>0</v>
      </c>
      <c r="J285" s="430"/>
      <c r="K285" s="430">
        <f>'6ª'!I15</f>
        <v>0</v>
      </c>
      <c r="L285" s="430">
        <f>'6ª'!I15</f>
        <v>0</v>
      </c>
      <c r="M285" s="430"/>
      <c r="N285" s="430" t="str">
        <f ca="1">'6ª'!K15</f>
        <v/>
      </c>
      <c r="O285" s="430"/>
      <c r="P285" s="253" t="s">
        <v>122</v>
      </c>
      <c r="Q285" s="542" t="s">
        <v>307</v>
      </c>
      <c r="R285" s="485">
        <f>'6ª'!L15</f>
        <v>0</v>
      </c>
      <c r="S285" s="485">
        <f>'6ª'!M15</f>
        <v>0</v>
      </c>
      <c r="T285" s="485">
        <f>'6ª'!N15</f>
        <v>0</v>
      </c>
      <c r="U285" s="485">
        <f>'6ª'!O15</f>
        <v>0</v>
      </c>
      <c r="V285" s="485">
        <f>'6ª'!P15</f>
        <v>0</v>
      </c>
      <c r="W285" s="485">
        <f>'6ª'!Q15</f>
        <v>0</v>
      </c>
      <c r="X285" s="485">
        <f>'6ª'!R15</f>
        <v>0</v>
      </c>
      <c r="Y285" s="485">
        <f>'6ª'!S15</f>
        <v>0</v>
      </c>
      <c r="Z285" s="486">
        <f>'6ª'!T15</f>
        <v>0</v>
      </c>
      <c r="AA285" s="486">
        <f>'6ª'!U15</f>
        <v>0</v>
      </c>
      <c r="AB285" s="507" t="s">
        <v>506</v>
      </c>
      <c r="AC285" s="507"/>
    </row>
    <row r="286" spans="1:29" ht="15.75" x14ac:dyDescent="0.25">
      <c r="A286" s="543" t="str">
        <f>RIGHT('[1]6ª'!$A$5:$D$5,12)</f>
        <v>6ª SÉRIE E.F</v>
      </c>
      <c r="B286" s="120">
        <v>10</v>
      </c>
      <c r="C286" s="248">
        <f>'6ª'!B16</f>
        <v>0</v>
      </c>
      <c r="D286" s="430">
        <f>'6ª'!C16</f>
        <v>0</v>
      </c>
      <c r="E286" s="249">
        <f>'6ª'!D16</f>
        <v>0</v>
      </c>
      <c r="F286" s="249" t="str">
        <f>'6ª'!E16</f>
        <v/>
      </c>
      <c r="G286" s="250">
        <f>'6ª'!F16</f>
        <v>0</v>
      </c>
      <c r="H286" s="430">
        <f>'6ª'!G16</f>
        <v>0</v>
      </c>
      <c r="I286" s="431">
        <f>'6ª'!H16</f>
        <v>0</v>
      </c>
      <c r="J286" s="430"/>
      <c r="K286" s="430">
        <f>'6ª'!I16</f>
        <v>0</v>
      </c>
      <c r="L286" s="430">
        <f>'6ª'!I16</f>
        <v>0</v>
      </c>
      <c r="M286" s="430"/>
      <c r="N286" s="430" t="str">
        <f ca="1">'6ª'!K16</f>
        <v/>
      </c>
      <c r="O286" s="430"/>
      <c r="P286" s="253" t="s">
        <v>122</v>
      </c>
      <c r="Q286" s="542" t="s">
        <v>307</v>
      </c>
      <c r="R286" s="485">
        <f>'6ª'!L16</f>
        <v>0</v>
      </c>
      <c r="S286" s="485">
        <f>'6ª'!M16</f>
        <v>0</v>
      </c>
      <c r="T286" s="485">
        <f>'6ª'!N16</f>
        <v>0</v>
      </c>
      <c r="U286" s="485">
        <f>'6ª'!O16</f>
        <v>0</v>
      </c>
      <c r="V286" s="485">
        <f>'6ª'!P16</f>
        <v>0</v>
      </c>
      <c r="W286" s="485">
        <f>'6ª'!Q16</f>
        <v>0</v>
      </c>
      <c r="X286" s="485">
        <f>'6ª'!R16</f>
        <v>0</v>
      </c>
      <c r="Y286" s="485">
        <f>'6ª'!S16</f>
        <v>0</v>
      </c>
      <c r="Z286" s="486">
        <f>'6ª'!T16</f>
        <v>0</v>
      </c>
      <c r="AA286" s="486">
        <f>'6ª'!U16</f>
        <v>0</v>
      </c>
      <c r="AB286" s="507" t="s">
        <v>506</v>
      </c>
      <c r="AC286" s="507"/>
    </row>
    <row r="287" spans="1:29" ht="15.75" x14ac:dyDescent="0.25">
      <c r="A287" s="543" t="str">
        <f>RIGHT('[1]6ª'!$A$5:$D$5,12)</f>
        <v>6ª SÉRIE E.F</v>
      </c>
      <c r="B287" s="120">
        <v>11</v>
      </c>
      <c r="C287" s="248">
        <f>'6ª'!B17</f>
        <v>0</v>
      </c>
      <c r="D287" s="430">
        <f>'6ª'!C17</f>
        <v>0</v>
      </c>
      <c r="E287" s="249">
        <f>'6ª'!D17</f>
        <v>0</v>
      </c>
      <c r="F287" s="249" t="str">
        <f>'6ª'!E17</f>
        <v/>
      </c>
      <c r="G287" s="250">
        <f>'6ª'!F17</f>
        <v>0</v>
      </c>
      <c r="H287" s="430">
        <f>'6ª'!G17</f>
        <v>0</v>
      </c>
      <c r="I287" s="431">
        <f>'6ª'!H17</f>
        <v>0</v>
      </c>
      <c r="J287" s="430"/>
      <c r="K287" s="430">
        <f>'6ª'!I17</f>
        <v>0</v>
      </c>
      <c r="L287" s="430">
        <f>'6ª'!I17</f>
        <v>0</v>
      </c>
      <c r="M287" s="430"/>
      <c r="N287" s="430" t="str">
        <f ca="1">'6ª'!K17</f>
        <v/>
      </c>
      <c r="O287" s="430"/>
      <c r="P287" s="253" t="s">
        <v>122</v>
      </c>
      <c r="Q287" s="542" t="s">
        <v>307</v>
      </c>
      <c r="R287" s="485">
        <f>'6ª'!L17</f>
        <v>0</v>
      </c>
      <c r="S287" s="485">
        <f>'6ª'!M17</f>
        <v>0</v>
      </c>
      <c r="T287" s="485">
        <f>'6ª'!N17</f>
        <v>0</v>
      </c>
      <c r="U287" s="485">
        <f>'6ª'!O17</f>
        <v>0</v>
      </c>
      <c r="V287" s="485">
        <f>'6ª'!P17</f>
        <v>0</v>
      </c>
      <c r="W287" s="485">
        <f>'6ª'!Q17</f>
        <v>0</v>
      </c>
      <c r="X287" s="485">
        <f>'6ª'!R17</f>
        <v>0</v>
      </c>
      <c r="Y287" s="485">
        <f>'6ª'!S17</f>
        <v>0</v>
      </c>
      <c r="Z287" s="486">
        <f>'6ª'!T17</f>
        <v>0</v>
      </c>
      <c r="AA287" s="486">
        <f>'6ª'!U17</f>
        <v>0</v>
      </c>
      <c r="AB287" s="507" t="s">
        <v>506</v>
      </c>
      <c r="AC287" s="507"/>
    </row>
    <row r="288" spans="1:29" ht="15.75" x14ac:dyDescent="0.25">
      <c r="A288" s="543" t="str">
        <f>RIGHT('[1]6ª'!$A$5:$D$5,12)</f>
        <v>6ª SÉRIE E.F</v>
      </c>
      <c r="B288" s="120">
        <v>12</v>
      </c>
      <c r="C288" s="248">
        <f>'6ª'!B18</f>
        <v>0</v>
      </c>
      <c r="D288" s="430">
        <f>'6ª'!C18</f>
        <v>0</v>
      </c>
      <c r="E288" s="249">
        <f>'6ª'!D18</f>
        <v>0</v>
      </c>
      <c r="F288" s="249" t="str">
        <f>'6ª'!E18</f>
        <v/>
      </c>
      <c r="G288" s="250">
        <f>'6ª'!F18</f>
        <v>0</v>
      </c>
      <c r="H288" s="430">
        <f>'6ª'!G18</f>
        <v>0</v>
      </c>
      <c r="I288" s="431">
        <f>'6ª'!H18</f>
        <v>0</v>
      </c>
      <c r="J288" s="430"/>
      <c r="K288" s="430">
        <f>'6ª'!I18</f>
        <v>0</v>
      </c>
      <c r="L288" s="430">
        <f>'6ª'!I18</f>
        <v>0</v>
      </c>
      <c r="M288" s="430"/>
      <c r="N288" s="430" t="str">
        <f ca="1">'6ª'!K18</f>
        <v/>
      </c>
      <c r="O288" s="430"/>
      <c r="P288" s="253" t="s">
        <v>122</v>
      </c>
      <c r="Q288" s="542" t="s">
        <v>307</v>
      </c>
      <c r="R288" s="485">
        <f>'6ª'!L18</f>
        <v>0</v>
      </c>
      <c r="S288" s="485">
        <f>'6ª'!M18</f>
        <v>0</v>
      </c>
      <c r="T288" s="485">
        <f>'6ª'!N18</f>
        <v>0</v>
      </c>
      <c r="U288" s="485">
        <f>'6ª'!O18</f>
        <v>0</v>
      </c>
      <c r="V288" s="485">
        <f>'6ª'!P18</f>
        <v>0</v>
      </c>
      <c r="W288" s="485">
        <f>'6ª'!Q18</f>
        <v>0</v>
      </c>
      <c r="X288" s="485">
        <f>'6ª'!R18</f>
        <v>0</v>
      </c>
      <c r="Y288" s="485">
        <f>'6ª'!S18</f>
        <v>0</v>
      </c>
      <c r="Z288" s="486">
        <f>'6ª'!T18</f>
        <v>0</v>
      </c>
      <c r="AA288" s="486">
        <f>'6ª'!U18</f>
        <v>0</v>
      </c>
      <c r="AB288" s="507" t="s">
        <v>506</v>
      </c>
      <c r="AC288" s="507"/>
    </row>
    <row r="289" spans="1:29" ht="15.75" x14ac:dyDescent="0.25">
      <c r="A289" s="543" t="str">
        <f>RIGHT('[1]6ª'!$A$5:$D$5,12)</f>
        <v>6ª SÉRIE E.F</v>
      </c>
      <c r="B289" s="120">
        <v>13</v>
      </c>
      <c r="C289" s="248">
        <f>'6ª'!B19</f>
        <v>0</v>
      </c>
      <c r="D289" s="430">
        <f>'6ª'!C19</f>
        <v>0</v>
      </c>
      <c r="E289" s="249">
        <f>'6ª'!D19</f>
        <v>0</v>
      </c>
      <c r="F289" s="249" t="str">
        <f>'6ª'!E19</f>
        <v/>
      </c>
      <c r="G289" s="250">
        <f>'6ª'!F19</f>
        <v>0</v>
      </c>
      <c r="H289" s="430">
        <f>'6ª'!G19</f>
        <v>0</v>
      </c>
      <c r="I289" s="431">
        <f>'6ª'!H19</f>
        <v>0</v>
      </c>
      <c r="J289" s="430"/>
      <c r="K289" s="430">
        <f>'6ª'!I19</f>
        <v>0</v>
      </c>
      <c r="L289" s="430">
        <f>'6ª'!I19</f>
        <v>0</v>
      </c>
      <c r="M289" s="430"/>
      <c r="N289" s="430" t="str">
        <f ca="1">'6ª'!K19</f>
        <v/>
      </c>
      <c r="O289" s="430"/>
      <c r="P289" s="253" t="s">
        <v>122</v>
      </c>
      <c r="Q289" s="542" t="s">
        <v>307</v>
      </c>
      <c r="R289" s="485">
        <f>'6ª'!L19</f>
        <v>0</v>
      </c>
      <c r="S289" s="485">
        <f>'6ª'!M19</f>
        <v>0</v>
      </c>
      <c r="T289" s="485">
        <f>'6ª'!N19</f>
        <v>0</v>
      </c>
      <c r="U289" s="485">
        <f>'6ª'!O19</f>
        <v>0</v>
      </c>
      <c r="V289" s="485">
        <f>'6ª'!P19</f>
        <v>0</v>
      </c>
      <c r="W289" s="485">
        <f>'6ª'!Q19</f>
        <v>0</v>
      </c>
      <c r="X289" s="485">
        <f>'6ª'!R19</f>
        <v>0</v>
      </c>
      <c r="Y289" s="485">
        <f>'6ª'!S19</f>
        <v>0</v>
      </c>
      <c r="Z289" s="486">
        <f>'6ª'!T19</f>
        <v>0</v>
      </c>
      <c r="AA289" s="486">
        <f>'6ª'!U19</f>
        <v>0</v>
      </c>
      <c r="AB289" s="507" t="s">
        <v>506</v>
      </c>
      <c r="AC289" s="507"/>
    </row>
    <row r="290" spans="1:29" ht="15.75" x14ac:dyDescent="0.25">
      <c r="A290" s="543" t="str">
        <f>RIGHT('[1]6ª'!$A$5:$D$5,12)</f>
        <v>6ª SÉRIE E.F</v>
      </c>
      <c r="B290" s="120">
        <v>14</v>
      </c>
      <c r="C290" s="248">
        <f>'6ª'!B20</f>
        <v>0</v>
      </c>
      <c r="D290" s="430">
        <f>'6ª'!C20</f>
        <v>0</v>
      </c>
      <c r="E290" s="249">
        <f>'6ª'!D20</f>
        <v>0</v>
      </c>
      <c r="F290" s="249" t="str">
        <f>'6ª'!E20</f>
        <v/>
      </c>
      <c r="G290" s="250">
        <f>'6ª'!F20</f>
        <v>0</v>
      </c>
      <c r="H290" s="430">
        <f>'6ª'!G20</f>
        <v>0</v>
      </c>
      <c r="I290" s="431">
        <f>'6ª'!H20</f>
        <v>0</v>
      </c>
      <c r="J290" s="430"/>
      <c r="K290" s="430">
        <f>'6ª'!I20</f>
        <v>0</v>
      </c>
      <c r="L290" s="430">
        <f>'6ª'!I20</f>
        <v>0</v>
      </c>
      <c r="M290" s="430"/>
      <c r="N290" s="430" t="str">
        <f ca="1">'6ª'!K20</f>
        <v/>
      </c>
      <c r="O290" s="430"/>
      <c r="P290" s="253" t="s">
        <v>122</v>
      </c>
      <c r="Q290" s="542" t="s">
        <v>307</v>
      </c>
      <c r="R290" s="485">
        <f>'6ª'!L20</f>
        <v>0</v>
      </c>
      <c r="S290" s="485">
        <f>'6ª'!M20</f>
        <v>0</v>
      </c>
      <c r="T290" s="485">
        <f>'6ª'!N20</f>
        <v>0</v>
      </c>
      <c r="U290" s="485">
        <f>'6ª'!O20</f>
        <v>0</v>
      </c>
      <c r="V290" s="485">
        <f>'6ª'!P20</f>
        <v>0</v>
      </c>
      <c r="W290" s="485">
        <f>'6ª'!Q20</f>
        <v>0</v>
      </c>
      <c r="X290" s="485">
        <f>'6ª'!R20</f>
        <v>0</v>
      </c>
      <c r="Y290" s="485">
        <f>'6ª'!S20</f>
        <v>0</v>
      </c>
      <c r="Z290" s="486">
        <f>'6ª'!T20</f>
        <v>0</v>
      </c>
      <c r="AA290" s="486">
        <f>'6ª'!U20</f>
        <v>0</v>
      </c>
      <c r="AB290" s="507" t="s">
        <v>506</v>
      </c>
      <c r="AC290" s="507"/>
    </row>
    <row r="291" spans="1:29" ht="15.75" x14ac:dyDescent="0.25">
      <c r="A291" s="543" t="str">
        <f>RIGHT('[1]6ª'!$A$5:$D$5,12)</f>
        <v>6ª SÉRIE E.F</v>
      </c>
      <c r="B291" s="120">
        <v>15</v>
      </c>
      <c r="C291" s="248">
        <f>'6ª'!B21</f>
        <v>0</v>
      </c>
      <c r="D291" s="430">
        <f>'6ª'!C21</f>
        <v>0</v>
      </c>
      <c r="E291" s="249">
        <f>'6ª'!D21</f>
        <v>0</v>
      </c>
      <c r="F291" s="249" t="str">
        <f>'6ª'!E21</f>
        <v/>
      </c>
      <c r="G291" s="250">
        <f>'6ª'!F21</f>
        <v>0</v>
      </c>
      <c r="H291" s="430">
        <f>'6ª'!G21</f>
        <v>0</v>
      </c>
      <c r="I291" s="431">
        <f>'6ª'!H21</f>
        <v>0</v>
      </c>
      <c r="J291" s="430"/>
      <c r="K291" s="430">
        <f>'6ª'!I21</f>
        <v>0</v>
      </c>
      <c r="L291" s="430">
        <f>'6ª'!I21</f>
        <v>0</v>
      </c>
      <c r="M291" s="430"/>
      <c r="N291" s="430" t="str">
        <f ca="1">'6ª'!K21</f>
        <v/>
      </c>
      <c r="O291" s="430"/>
      <c r="P291" s="253" t="s">
        <v>122</v>
      </c>
      <c r="Q291" s="542" t="s">
        <v>307</v>
      </c>
      <c r="R291" s="485">
        <f>'6ª'!L21</f>
        <v>0</v>
      </c>
      <c r="S291" s="485">
        <f>'6ª'!M21</f>
        <v>0</v>
      </c>
      <c r="T291" s="485">
        <f>'6ª'!N21</f>
        <v>0</v>
      </c>
      <c r="U291" s="485">
        <f>'6ª'!O21</f>
        <v>0</v>
      </c>
      <c r="V291" s="485">
        <f>'6ª'!P21</f>
        <v>0</v>
      </c>
      <c r="W291" s="485">
        <f>'6ª'!Q21</f>
        <v>0</v>
      </c>
      <c r="X291" s="485">
        <f>'6ª'!R21</f>
        <v>0</v>
      </c>
      <c r="Y291" s="485">
        <f>'6ª'!S21</f>
        <v>0</v>
      </c>
      <c r="Z291" s="486">
        <f>'6ª'!T21</f>
        <v>0</v>
      </c>
      <c r="AA291" s="486">
        <f>'6ª'!U21</f>
        <v>0</v>
      </c>
      <c r="AB291" s="507" t="s">
        <v>506</v>
      </c>
      <c r="AC291" s="507"/>
    </row>
    <row r="292" spans="1:29" ht="15.75" x14ac:dyDescent="0.25">
      <c r="A292" s="543" t="str">
        <f>RIGHT('[1]6ª'!$A$5:$D$5,12)</f>
        <v>6ª SÉRIE E.F</v>
      </c>
      <c r="B292" s="120">
        <v>16</v>
      </c>
      <c r="C292" s="248">
        <f>'6ª'!B22</f>
        <v>0</v>
      </c>
      <c r="D292" s="430">
        <f>'6ª'!C22</f>
        <v>0</v>
      </c>
      <c r="E292" s="249">
        <f>'6ª'!D22</f>
        <v>0</v>
      </c>
      <c r="F292" s="249" t="str">
        <f>'6ª'!E22</f>
        <v/>
      </c>
      <c r="G292" s="250">
        <f>'6ª'!F22</f>
        <v>0</v>
      </c>
      <c r="H292" s="430">
        <f>'6ª'!G22</f>
        <v>0</v>
      </c>
      <c r="I292" s="431">
        <f>'6ª'!H22</f>
        <v>0</v>
      </c>
      <c r="J292" s="430"/>
      <c r="K292" s="430">
        <f>'6ª'!I22</f>
        <v>0</v>
      </c>
      <c r="L292" s="430">
        <f>'6ª'!I22</f>
        <v>0</v>
      </c>
      <c r="M292" s="430"/>
      <c r="N292" s="430" t="str">
        <f ca="1">'6ª'!K22</f>
        <v/>
      </c>
      <c r="O292" s="430"/>
      <c r="P292" s="253" t="s">
        <v>122</v>
      </c>
      <c r="Q292" s="542" t="s">
        <v>307</v>
      </c>
      <c r="R292" s="485">
        <f>'6ª'!L22</f>
        <v>0</v>
      </c>
      <c r="S292" s="485">
        <f>'6ª'!M22</f>
        <v>0</v>
      </c>
      <c r="T292" s="485">
        <f>'6ª'!N22</f>
        <v>0</v>
      </c>
      <c r="U292" s="485">
        <f>'6ª'!O22</f>
        <v>0</v>
      </c>
      <c r="V292" s="485">
        <f>'6ª'!P22</f>
        <v>0</v>
      </c>
      <c r="W292" s="485">
        <f>'6ª'!Q22</f>
        <v>0</v>
      </c>
      <c r="X292" s="485">
        <f>'6ª'!R22</f>
        <v>0</v>
      </c>
      <c r="Y292" s="485">
        <f>'6ª'!S22</f>
        <v>0</v>
      </c>
      <c r="Z292" s="486">
        <f>'6ª'!T22</f>
        <v>0</v>
      </c>
      <c r="AA292" s="486">
        <f>'6ª'!U22</f>
        <v>0</v>
      </c>
      <c r="AB292" s="507" t="s">
        <v>506</v>
      </c>
      <c r="AC292" s="507"/>
    </row>
    <row r="293" spans="1:29" ht="15.75" x14ac:dyDescent="0.25">
      <c r="A293" s="543" t="str">
        <f>RIGHT('[1]6ª'!$A$5:$D$5,12)</f>
        <v>6ª SÉRIE E.F</v>
      </c>
      <c r="B293" s="120">
        <v>17</v>
      </c>
      <c r="C293" s="248">
        <f>'6ª'!B23</f>
        <v>0</v>
      </c>
      <c r="D293" s="430">
        <f>'6ª'!C23</f>
        <v>0</v>
      </c>
      <c r="E293" s="249">
        <f>'6ª'!D23</f>
        <v>0</v>
      </c>
      <c r="F293" s="249" t="str">
        <f>'6ª'!E23</f>
        <v/>
      </c>
      <c r="G293" s="250">
        <f>'6ª'!F23</f>
        <v>0</v>
      </c>
      <c r="H293" s="430">
        <f>'6ª'!G23</f>
        <v>0</v>
      </c>
      <c r="I293" s="431">
        <f>'6ª'!H23</f>
        <v>0</v>
      </c>
      <c r="J293" s="430"/>
      <c r="K293" s="430">
        <f>'6ª'!I23</f>
        <v>0</v>
      </c>
      <c r="L293" s="430">
        <f>'6ª'!I23</f>
        <v>0</v>
      </c>
      <c r="M293" s="430"/>
      <c r="N293" s="430" t="str">
        <f ca="1">'6ª'!K23</f>
        <v/>
      </c>
      <c r="O293" s="430"/>
      <c r="P293" s="253" t="s">
        <v>122</v>
      </c>
      <c r="Q293" s="542" t="s">
        <v>307</v>
      </c>
      <c r="R293" s="485">
        <f>'6ª'!L23</f>
        <v>0</v>
      </c>
      <c r="S293" s="485">
        <f>'6ª'!M23</f>
        <v>0</v>
      </c>
      <c r="T293" s="485">
        <f>'6ª'!N23</f>
        <v>0</v>
      </c>
      <c r="U293" s="485">
        <f>'6ª'!O23</f>
        <v>0</v>
      </c>
      <c r="V293" s="485">
        <f>'6ª'!P23</f>
        <v>0</v>
      </c>
      <c r="W293" s="485">
        <f>'6ª'!Q23</f>
        <v>0</v>
      </c>
      <c r="X293" s="485">
        <f>'6ª'!R23</f>
        <v>0</v>
      </c>
      <c r="Y293" s="485">
        <f>'6ª'!S23</f>
        <v>0</v>
      </c>
      <c r="Z293" s="486">
        <f>'6ª'!T23</f>
        <v>0</v>
      </c>
      <c r="AA293" s="486">
        <f>'6ª'!U23</f>
        <v>0</v>
      </c>
      <c r="AB293" s="507" t="s">
        <v>506</v>
      </c>
      <c r="AC293" s="507"/>
    </row>
    <row r="294" spans="1:29" ht="15.75" x14ac:dyDescent="0.25">
      <c r="A294" s="543" t="str">
        <f>RIGHT('[1]6ª'!$A$5:$D$5,12)</f>
        <v>6ª SÉRIE E.F</v>
      </c>
      <c r="B294" s="120">
        <v>18</v>
      </c>
      <c r="C294" s="248">
        <f>'6ª'!B24</f>
        <v>0</v>
      </c>
      <c r="D294" s="430">
        <f>'6ª'!C24</f>
        <v>0</v>
      </c>
      <c r="E294" s="249">
        <f>'6ª'!D24</f>
        <v>0</v>
      </c>
      <c r="F294" s="249" t="str">
        <f>'6ª'!E24</f>
        <v/>
      </c>
      <c r="G294" s="250">
        <f>'6ª'!F24</f>
        <v>0</v>
      </c>
      <c r="H294" s="430">
        <f>'6ª'!G24</f>
        <v>0</v>
      </c>
      <c r="I294" s="431">
        <f>'6ª'!H24</f>
        <v>0</v>
      </c>
      <c r="J294" s="430"/>
      <c r="K294" s="430">
        <f>'6ª'!I24</f>
        <v>0</v>
      </c>
      <c r="L294" s="430">
        <f>'6ª'!I24</f>
        <v>0</v>
      </c>
      <c r="M294" s="430"/>
      <c r="N294" s="430" t="str">
        <f ca="1">'6ª'!K24</f>
        <v/>
      </c>
      <c r="O294" s="430"/>
      <c r="P294" s="253" t="s">
        <v>122</v>
      </c>
      <c r="Q294" s="542" t="s">
        <v>307</v>
      </c>
      <c r="R294" s="485">
        <f>'6ª'!L24</f>
        <v>0</v>
      </c>
      <c r="S294" s="485">
        <f>'6ª'!M24</f>
        <v>0</v>
      </c>
      <c r="T294" s="485">
        <f>'6ª'!N24</f>
        <v>0</v>
      </c>
      <c r="U294" s="485">
        <f>'6ª'!O24</f>
        <v>0</v>
      </c>
      <c r="V294" s="485">
        <f>'6ª'!P24</f>
        <v>0</v>
      </c>
      <c r="W294" s="485">
        <f>'6ª'!Q24</f>
        <v>0</v>
      </c>
      <c r="X294" s="485">
        <f>'6ª'!R24</f>
        <v>0</v>
      </c>
      <c r="Y294" s="485">
        <f>'6ª'!S24</f>
        <v>0</v>
      </c>
      <c r="Z294" s="486">
        <f>'6ª'!T24</f>
        <v>0</v>
      </c>
      <c r="AA294" s="486">
        <f>'6ª'!U24</f>
        <v>0</v>
      </c>
      <c r="AB294" s="507" t="s">
        <v>506</v>
      </c>
      <c r="AC294" s="507"/>
    </row>
    <row r="295" spans="1:29" ht="15.75" x14ac:dyDescent="0.25">
      <c r="A295" s="543" t="str">
        <f>RIGHT('[1]6ª'!$A$5:$D$5,12)</f>
        <v>6ª SÉRIE E.F</v>
      </c>
      <c r="B295" s="120">
        <v>19</v>
      </c>
      <c r="C295" s="248">
        <f>'6ª'!B25</f>
        <v>0</v>
      </c>
      <c r="D295" s="430">
        <f>'6ª'!C25</f>
        <v>0</v>
      </c>
      <c r="E295" s="249">
        <f>'6ª'!D25</f>
        <v>0</v>
      </c>
      <c r="F295" s="249" t="str">
        <f>'6ª'!E25</f>
        <v/>
      </c>
      <c r="G295" s="250">
        <f>'6ª'!F25</f>
        <v>0</v>
      </c>
      <c r="H295" s="430">
        <f>'6ª'!G25</f>
        <v>0</v>
      </c>
      <c r="I295" s="431">
        <f>'6ª'!H25</f>
        <v>0</v>
      </c>
      <c r="J295" s="430"/>
      <c r="K295" s="430">
        <f>'6ª'!I25</f>
        <v>0</v>
      </c>
      <c r="L295" s="430">
        <f>'6ª'!I25</f>
        <v>0</v>
      </c>
      <c r="M295" s="430"/>
      <c r="N295" s="430" t="str">
        <f ca="1">'6ª'!K25</f>
        <v/>
      </c>
      <c r="O295" s="430"/>
      <c r="P295" s="253" t="s">
        <v>122</v>
      </c>
      <c r="Q295" s="542" t="s">
        <v>307</v>
      </c>
      <c r="R295" s="485">
        <f>'6ª'!L25</f>
        <v>0</v>
      </c>
      <c r="S295" s="485">
        <f>'6ª'!M25</f>
        <v>0</v>
      </c>
      <c r="T295" s="485">
        <f>'6ª'!N25</f>
        <v>0</v>
      </c>
      <c r="U295" s="485">
        <f>'6ª'!O25</f>
        <v>0</v>
      </c>
      <c r="V295" s="485">
        <f>'6ª'!P25</f>
        <v>0</v>
      </c>
      <c r="W295" s="485">
        <f>'6ª'!Q25</f>
        <v>0</v>
      </c>
      <c r="X295" s="485">
        <f>'6ª'!R25</f>
        <v>0</v>
      </c>
      <c r="Y295" s="485">
        <f>'6ª'!S25</f>
        <v>0</v>
      </c>
      <c r="Z295" s="486">
        <f>'6ª'!T25</f>
        <v>0</v>
      </c>
      <c r="AA295" s="486">
        <f>'6ª'!U25</f>
        <v>0</v>
      </c>
      <c r="AB295" s="507" t="s">
        <v>506</v>
      </c>
      <c r="AC295" s="507"/>
    </row>
    <row r="296" spans="1:29" ht="15.75" x14ac:dyDescent="0.25">
      <c r="A296" s="543" t="str">
        <f>RIGHT('[1]6ª'!$A$5:$D$5,12)</f>
        <v>6ª SÉRIE E.F</v>
      </c>
      <c r="B296" s="120">
        <v>20</v>
      </c>
      <c r="C296" s="248">
        <f>'6ª'!B26</f>
        <v>0</v>
      </c>
      <c r="D296" s="430">
        <f>'6ª'!C26</f>
        <v>0</v>
      </c>
      <c r="E296" s="249">
        <f>'6ª'!D26</f>
        <v>0</v>
      </c>
      <c r="F296" s="249" t="str">
        <f>'6ª'!E26</f>
        <v/>
      </c>
      <c r="G296" s="250">
        <f>'6ª'!F26</f>
        <v>0</v>
      </c>
      <c r="H296" s="430">
        <f>'6ª'!G26</f>
        <v>0</v>
      </c>
      <c r="I296" s="431">
        <f>'6ª'!H26</f>
        <v>0</v>
      </c>
      <c r="J296" s="430"/>
      <c r="K296" s="430">
        <f>'6ª'!I26</f>
        <v>0</v>
      </c>
      <c r="L296" s="430">
        <f>'6ª'!I26</f>
        <v>0</v>
      </c>
      <c r="M296" s="430"/>
      <c r="N296" s="430" t="str">
        <f ca="1">'6ª'!K26</f>
        <v/>
      </c>
      <c r="O296" s="430"/>
      <c r="P296" s="253" t="s">
        <v>122</v>
      </c>
      <c r="Q296" s="542" t="s">
        <v>307</v>
      </c>
      <c r="R296" s="485">
        <f>'6ª'!L26</f>
        <v>0</v>
      </c>
      <c r="S296" s="485">
        <f>'6ª'!M26</f>
        <v>0</v>
      </c>
      <c r="T296" s="485">
        <f>'6ª'!N26</f>
        <v>0</v>
      </c>
      <c r="U296" s="485">
        <f>'6ª'!O26</f>
        <v>0</v>
      </c>
      <c r="V296" s="485">
        <f>'6ª'!P26</f>
        <v>0</v>
      </c>
      <c r="W296" s="485">
        <f>'6ª'!Q26</f>
        <v>0</v>
      </c>
      <c r="X296" s="485">
        <f>'6ª'!R26</f>
        <v>0</v>
      </c>
      <c r="Y296" s="485">
        <f>'6ª'!S26</f>
        <v>0</v>
      </c>
      <c r="Z296" s="486">
        <f>'6ª'!T26</f>
        <v>0</v>
      </c>
      <c r="AA296" s="486">
        <f>'6ª'!U26</f>
        <v>0</v>
      </c>
      <c r="AB296" s="507" t="s">
        <v>506</v>
      </c>
      <c r="AC296" s="507"/>
    </row>
    <row r="297" spans="1:29" ht="15.75" x14ac:dyDescent="0.25">
      <c r="A297" s="543" t="str">
        <f>RIGHT('[1]6ª'!$A$5:$D$5,12)</f>
        <v>6ª SÉRIE E.F</v>
      </c>
      <c r="B297" s="120">
        <v>21</v>
      </c>
      <c r="C297" s="248">
        <f>'6ª'!B27</f>
        <v>0</v>
      </c>
      <c r="D297" s="430">
        <f>'6ª'!C27</f>
        <v>0</v>
      </c>
      <c r="E297" s="249">
        <f>'6ª'!D27</f>
        <v>0</v>
      </c>
      <c r="F297" s="249" t="str">
        <f>'6ª'!E27</f>
        <v/>
      </c>
      <c r="G297" s="250">
        <f>'6ª'!F27</f>
        <v>0</v>
      </c>
      <c r="H297" s="430">
        <f>'6ª'!G27</f>
        <v>0</v>
      </c>
      <c r="I297" s="431">
        <f>'6ª'!H27</f>
        <v>0</v>
      </c>
      <c r="J297" s="430"/>
      <c r="K297" s="430">
        <f>'6ª'!I27</f>
        <v>0</v>
      </c>
      <c r="L297" s="430">
        <f>'6ª'!I27</f>
        <v>0</v>
      </c>
      <c r="M297" s="430"/>
      <c r="N297" s="430" t="str">
        <f ca="1">'6ª'!K27</f>
        <v/>
      </c>
      <c r="O297" s="430"/>
      <c r="P297" s="253" t="s">
        <v>122</v>
      </c>
      <c r="Q297" s="542" t="s">
        <v>307</v>
      </c>
      <c r="R297" s="485">
        <f>'6ª'!L27</f>
        <v>0</v>
      </c>
      <c r="S297" s="485">
        <f>'6ª'!M27</f>
        <v>0</v>
      </c>
      <c r="T297" s="485">
        <f>'6ª'!N27</f>
        <v>0</v>
      </c>
      <c r="U297" s="485">
        <f>'6ª'!O27</f>
        <v>0</v>
      </c>
      <c r="V297" s="485">
        <f>'6ª'!P27</f>
        <v>0</v>
      </c>
      <c r="W297" s="485">
        <f>'6ª'!Q27</f>
        <v>0</v>
      </c>
      <c r="X297" s="485">
        <f>'6ª'!R27</f>
        <v>0</v>
      </c>
      <c r="Y297" s="485">
        <f>'6ª'!S27</f>
        <v>0</v>
      </c>
      <c r="Z297" s="486">
        <f>'6ª'!T27</f>
        <v>0</v>
      </c>
      <c r="AA297" s="486">
        <f>'6ª'!U27</f>
        <v>0</v>
      </c>
      <c r="AB297" s="507" t="s">
        <v>506</v>
      </c>
      <c r="AC297" s="507"/>
    </row>
    <row r="298" spans="1:29" ht="15.75" x14ac:dyDescent="0.25">
      <c r="A298" s="543" t="str">
        <f>RIGHT('[1]6ª'!$A$5:$D$5,12)</f>
        <v>6ª SÉRIE E.F</v>
      </c>
      <c r="B298" s="120">
        <v>22</v>
      </c>
      <c r="C298" s="248">
        <f>'6ª'!B28</f>
        <v>0</v>
      </c>
      <c r="D298" s="430">
        <f>'6ª'!C28</f>
        <v>0</v>
      </c>
      <c r="E298" s="249">
        <f>'6ª'!D28</f>
        <v>0</v>
      </c>
      <c r="F298" s="249" t="str">
        <f>'6ª'!E28</f>
        <v/>
      </c>
      <c r="G298" s="250">
        <f>'6ª'!F28</f>
        <v>0</v>
      </c>
      <c r="H298" s="430">
        <f>'6ª'!G28</f>
        <v>0</v>
      </c>
      <c r="I298" s="431">
        <f>'6ª'!H28</f>
        <v>0</v>
      </c>
      <c r="J298" s="430"/>
      <c r="K298" s="430">
        <f>'6ª'!I28</f>
        <v>0</v>
      </c>
      <c r="L298" s="430">
        <f>'6ª'!I28</f>
        <v>0</v>
      </c>
      <c r="M298" s="430"/>
      <c r="N298" s="430" t="str">
        <f ca="1">'6ª'!K28</f>
        <v/>
      </c>
      <c r="O298" s="430"/>
      <c r="P298" s="253" t="s">
        <v>122</v>
      </c>
      <c r="Q298" s="542" t="s">
        <v>307</v>
      </c>
      <c r="R298" s="485">
        <f>'6ª'!L28</f>
        <v>0</v>
      </c>
      <c r="S298" s="485">
        <f>'6ª'!M28</f>
        <v>0</v>
      </c>
      <c r="T298" s="485">
        <f>'6ª'!N28</f>
        <v>0</v>
      </c>
      <c r="U298" s="485">
        <f>'6ª'!O28</f>
        <v>0</v>
      </c>
      <c r="V298" s="485">
        <f>'6ª'!P28</f>
        <v>0</v>
      </c>
      <c r="W298" s="485">
        <f>'6ª'!Q28</f>
        <v>0</v>
      </c>
      <c r="X298" s="485">
        <f>'6ª'!R28</f>
        <v>0</v>
      </c>
      <c r="Y298" s="485">
        <f>'6ª'!S28</f>
        <v>0</v>
      </c>
      <c r="Z298" s="486">
        <f>'6ª'!T28</f>
        <v>0</v>
      </c>
      <c r="AA298" s="486">
        <f>'6ª'!U28</f>
        <v>0</v>
      </c>
      <c r="AB298" s="507" t="s">
        <v>506</v>
      </c>
      <c r="AC298" s="507"/>
    </row>
    <row r="299" spans="1:29" ht="15.75" x14ac:dyDescent="0.25">
      <c r="A299" s="543" t="str">
        <f>RIGHT('[1]6ª'!$A$5:$D$5,12)</f>
        <v>6ª SÉRIE E.F</v>
      </c>
      <c r="B299" s="120">
        <v>23</v>
      </c>
      <c r="C299" s="248">
        <f>'6ª'!B29</f>
        <v>0</v>
      </c>
      <c r="D299" s="430">
        <f>'6ª'!C29</f>
        <v>0</v>
      </c>
      <c r="E299" s="249">
        <f>'6ª'!D29</f>
        <v>0</v>
      </c>
      <c r="F299" s="249" t="str">
        <f>'6ª'!E29</f>
        <v/>
      </c>
      <c r="G299" s="250">
        <f>'6ª'!F29</f>
        <v>0</v>
      </c>
      <c r="H299" s="430">
        <f>'6ª'!G29</f>
        <v>0</v>
      </c>
      <c r="I299" s="431">
        <f>'6ª'!H29</f>
        <v>0</v>
      </c>
      <c r="J299" s="430"/>
      <c r="K299" s="430">
        <f>'6ª'!I29</f>
        <v>0</v>
      </c>
      <c r="L299" s="430">
        <f>'6ª'!I29</f>
        <v>0</v>
      </c>
      <c r="M299" s="430"/>
      <c r="N299" s="430" t="str">
        <f ca="1">'6ª'!K29</f>
        <v/>
      </c>
      <c r="O299" s="430"/>
      <c r="P299" s="253" t="s">
        <v>122</v>
      </c>
      <c r="Q299" s="542" t="s">
        <v>307</v>
      </c>
      <c r="R299" s="485">
        <f>'6ª'!L29</f>
        <v>0</v>
      </c>
      <c r="S299" s="485">
        <f>'6ª'!M29</f>
        <v>0</v>
      </c>
      <c r="T299" s="485">
        <f>'6ª'!N29</f>
        <v>0</v>
      </c>
      <c r="U299" s="485">
        <f>'6ª'!O29</f>
        <v>0</v>
      </c>
      <c r="V299" s="485">
        <f>'6ª'!P29</f>
        <v>0</v>
      </c>
      <c r="W299" s="485">
        <f>'6ª'!Q29</f>
        <v>0</v>
      </c>
      <c r="X299" s="485">
        <f>'6ª'!R29</f>
        <v>0</v>
      </c>
      <c r="Y299" s="485">
        <f>'6ª'!S29</f>
        <v>0</v>
      </c>
      <c r="Z299" s="486">
        <f>'6ª'!T29</f>
        <v>0</v>
      </c>
      <c r="AA299" s="486">
        <f>'6ª'!U29</f>
        <v>0</v>
      </c>
      <c r="AB299" s="507" t="s">
        <v>506</v>
      </c>
      <c r="AC299" s="507"/>
    </row>
    <row r="300" spans="1:29" ht="15.75" x14ac:dyDescent="0.25">
      <c r="A300" s="543" t="str">
        <f>RIGHT('[1]6ª'!$A$5:$D$5,12)</f>
        <v>6ª SÉRIE E.F</v>
      </c>
      <c r="B300" s="120">
        <v>24</v>
      </c>
      <c r="C300" s="248">
        <f>'6ª'!B30</f>
        <v>0</v>
      </c>
      <c r="D300" s="430">
        <f>'6ª'!C30</f>
        <v>0</v>
      </c>
      <c r="E300" s="249">
        <f>'6ª'!D30</f>
        <v>0</v>
      </c>
      <c r="F300" s="249" t="str">
        <f>'6ª'!E30</f>
        <v/>
      </c>
      <c r="G300" s="250">
        <f>'6ª'!F30</f>
        <v>0</v>
      </c>
      <c r="H300" s="430">
        <f>'6ª'!G30</f>
        <v>0</v>
      </c>
      <c r="I300" s="431">
        <f>'6ª'!H30</f>
        <v>0</v>
      </c>
      <c r="J300" s="430"/>
      <c r="K300" s="430">
        <f>'6ª'!I30</f>
        <v>0</v>
      </c>
      <c r="L300" s="430">
        <f>'6ª'!I30</f>
        <v>0</v>
      </c>
      <c r="M300" s="430"/>
      <c r="N300" s="430" t="str">
        <f ca="1">'6ª'!K30</f>
        <v/>
      </c>
      <c r="O300" s="430"/>
      <c r="P300" s="253" t="s">
        <v>122</v>
      </c>
      <c r="Q300" s="542" t="s">
        <v>307</v>
      </c>
      <c r="R300" s="485">
        <f>'6ª'!L30</f>
        <v>0</v>
      </c>
      <c r="S300" s="485">
        <f>'6ª'!M30</f>
        <v>0</v>
      </c>
      <c r="T300" s="485">
        <f>'6ª'!N30</f>
        <v>0</v>
      </c>
      <c r="U300" s="485">
        <f>'6ª'!O30</f>
        <v>0</v>
      </c>
      <c r="V300" s="485">
        <f>'6ª'!P30</f>
        <v>0</v>
      </c>
      <c r="W300" s="485">
        <f>'6ª'!Q30</f>
        <v>0</v>
      </c>
      <c r="X300" s="485">
        <f>'6ª'!R30</f>
        <v>0</v>
      </c>
      <c r="Y300" s="485">
        <f>'6ª'!S30</f>
        <v>0</v>
      </c>
      <c r="Z300" s="486">
        <f>'6ª'!T30</f>
        <v>0</v>
      </c>
      <c r="AA300" s="486">
        <f>'6ª'!U30</f>
        <v>0</v>
      </c>
      <c r="AB300" s="507" t="s">
        <v>506</v>
      </c>
      <c r="AC300" s="507"/>
    </row>
    <row r="301" spans="1:29" ht="15.75" x14ac:dyDescent="0.25">
      <c r="A301" s="543" t="str">
        <f>RIGHT('[1]6ª'!$A$5:$D$5,12)</f>
        <v>6ª SÉRIE E.F</v>
      </c>
      <c r="B301" s="120">
        <v>25</v>
      </c>
      <c r="C301" s="248">
        <f>'6ª'!B31</f>
        <v>0</v>
      </c>
      <c r="D301" s="430">
        <f>'6ª'!C31</f>
        <v>0</v>
      </c>
      <c r="E301" s="249">
        <f>'6ª'!D31</f>
        <v>0</v>
      </c>
      <c r="F301" s="249" t="str">
        <f>'6ª'!E31</f>
        <v/>
      </c>
      <c r="G301" s="250">
        <f>'6ª'!F31</f>
        <v>0</v>
      </c>
      <c r="H301" s="430">
        <f>'6ª'!G31</f>
        <v>0</v>
      </c>
      <c r="I301" s="431">
        <f>'6ª'!H31</f>
        <v>0</v>
      </c>
      <c r="J301" s="430"/>
      <c r="K301" s="430">
        <f>'6ª'!I31</f>
        <v>0</v>
      </c>
      <c r="L301" s="430">
        <f>'6ª'!I31</f>
        <v>0</v>
      </c>
      <c r="M301" s="430"/>
      <c r="N301" s="430" t="str">
        <f ca="1">'6ª'!K31</f>
        <v/>
      </c>
      <c r="O301" s="430"/>
      <c r="P301" s="253" t="s">
        <v>122</v>
      </c>
      <c r="Q301" s="542" t="s">
        <v>307</v>
      </c>
      <c r="R301" s="485">
        <f>'6ª'!L31</f>
        <v>0</v>
      </c>
      <c r="S301" s="485">
        <f>'6ª'!M31</f>
        <v>0</v>
      </c>
      <c r="T301" s="485">
        <f>'6ª'!N31</f>
        <v>0</v>
      </c>
      <c r="U301" s="485">
        <f>'6ª'!O31</f>
        <v>0</v>
      </c>
      <c r="V301" s="485">
        <f>'6ª'!P31</f>
        <v>0</v>
      </c>
      <c r="W301" s="485">
        <f>'6ª'!Q31</f>
        <v>0</v>
      </c>
      <c r="X301" s="485">
        <f>'6ª'!R31</f>
        <v>0</v>
      </c>
      <c r="Y301" s="485">
        <f>'6ª'!S31</f>
        <v>0</v>
      </c>
      <c r="Z301" s="486">
        <f>'6ª'!T31</f>
        <v>0</v>
      </c>
      <c r="AA301" s="486">
        <f>'6ª'!U31</f>
        <v>0</v>
      </c>
      <c r="AB301" s="507" t="s">
        <v>506</v>
      </c>
      <c r="AC301" s="507"/>
    </row>
    <row r="302" spans="1:29" ht="15.75" x14ac:dyDescent="0.25">
      <c r="A302" s="543" t="str">
        <f>RIGHT('[1]6ª'!$A$5:$D$5,12)</f>
        <v>6ª SÉRIE E.F</v>
      </c>
      <c r="B302" s="120">
        <v>26</v>
      </c>
      <c r="C302" s="248">
        <f>'6ª'!B32</f>
        <v>0</v>
      </c>
      <c r="D302" s="430">
        <f>'6ª'!C32</f>
        <v>0</v>
      </c>
      <c r="E302" s="249">
        <f>'6ª'!D32</f>
        <v>0</v>
      </c>
      <c r="F302" s="249" t="str">
        <f>'6ª'!E32</f>
        <v/>
      </c>
      <c r="G302" s="250">
        <f>'6ª'!F32</f>
        <v>0</v>
      </c>
      <c r="H302" s="430">
        <f>'6ª'!G32</f>
        <v>0</v>
      </c>
      <c r="I302" s="431">
        <f>'6ª'!H32</f>
        <v>0</v>
      </c>
      <c r="J302" s="430"/>
      <c r="K302" s="430">
        <f>'6ª'!I32</f>
        <v>0</v>
      </c>
      <c r="L302" s="430">
        <f>'6ª'!I32</f>
        <v>0</v>
      </c>
      <c r="M302" s="430"/>
      <c r="N302" s="430" t="str">
        <f ca="1">'6ª'!K32</f>
        <v/>
      </c>
      <c r="O302" s="430"/>
      <c r="P302" s="253" t="s">
        <v>122</v>
      </c>
      <c r="Q302" s="542" t="s">
        <v>307</v>
      </c>
      <c r="R302" s="485">
        <f>'6ª'!L32</f>
        <v>0</v>
      </c>
      <c r="S302" s="485">
        <f>'6ª'!M32</f>
        <v>0</v>
      </c>
      <c r="T302" s="485">
        <f>'6ª'!N32</f>
        <v>0</v>
      </c>
      <c r="U302" s="485">
        <f>'6ª'!O32</f>
        <v>0</v>
      </c>
      <c r="V302" s="485">
        <f>'6ª'!P32</f>
        <v>0</v>
      </c>
      <c r="W302" s="485">
        <f>'6ª'!Q32</f>
        <v>0</v>
      </c>
      <c r="X302" s="485">
        <f>'6ª'!R32</f>
        <v>0</v>
      </c>
      <c r="Y302" s="485">
        <f>'6ª'!S32</f>
        <v>0</v>
      </c>
      <c r="Z302" s="486">
        <f>'6ª'!T32</f>
        <v>0</v>
      </c>
      <c r="AA302" s="486">
        <f>'6ª'!U32</f>
        <v>0</v>
      </c>
      <c r="AB302" s="507" t="s">
        <v>506</v>
      </c>
      <c r="AC302" s="507"/>
    </row>
    <row r="303" spans="1:29" ht="15.75" x14ac:dyDescent="0.25">
      <c r="A303" s="543" t="str">
        <f>RIGHT('[1]6ª'!$A$5:$D$5,12)</f>
        <v>6ª SÉRIE E.F</v>
      </c>
      <c r="B303" s="120">
        <v>27</v>
      </c>
      <c r="C303" s="248">
        <f>'6ª'!B33</f>
        <v>0</v>
      </c>
      <c r="D303" s="430">
        <f>'6ª'!C33</f>
        <v>0</v>
      </c>
      <c r="E303" s="249">
        <f>'6ª'!D33</f>
        <v>0</v>
      </c>
      <c r="F303" s="249" t="str">
        <f>'6ª'!E33</f>
        <v/>
      </c>
      <c r="G303" s="250">
        <f>'6ª'!F33</f>
        <v>0</v>
      </c>
      <c r="H303" s="430">
        <f>'6ª'!G33</f>
        <v>0</v>
      </c>
      <c r="I303" s="431">
        <f>'6ª'!H33</f>
        <v>0</v>
      </c>
      <c r="J303" s="430"/>
      <c r="K303" s="430">
        <f>'6ª'!I33</f>
        <v>0</v>
      </c>
      <c r="L303" s="430">
        <f>'6ª'!I33</f>
        <v>0</v>
      </c>
      <c r="M303" s="430"/>
      <c r="N303" s="430" t="str">
        <f ca="1">'6ª'!K33</f>
        <v/>
      </c>
      <c r="O303" s="430"/>
      <c r="P303" s="253" t="s">
        <v>122</v>
      </c>
      <c r="Q303" s="542" t="s">
        <v>307</v>
      </c>
      <c r="R303" s="485">
        <f>'6ª'!L33</f>
        <v>0</v>
      </c>
      <c r="S303" s="485">
        <f>'6ª'!M33</f>
        <v>0</v>
      </c>
      <c r="T303" s="485">
        <f>'6ª'!N33</f>
        <v>0</v>
      </c>
      <c r="U303" s="485">
        <f>'6ª'!O33</f>
        <v>0</v>
      </c>
      <c r="V303" s="485">
        <f>'6ª'!P33</f>
        <v>0</v>
      </c>
      <c r="W303" s="485">
        <f>'6ª'!Q33</f>
        <v>0</v>
      </c>
      <c r="X303" s="485">
        <f>'6ª'!R33</f>
        <v>0</v>
      </c>
      <c r="Y303" s="485">
        <f>'6ª'!S33</f>
        <v>0</v>
      </c>
      <c r="Z303" s="486">
        <f>'6ª'!T33</f>
        <v>0</v>
      </c>
      <c r="AA303" s="486">
        <f>'6ª'!U33</f>
        <v>0</v>
      </c>
      <c r="AB303" s="507" t="s">
        <v>506</v>
      </c>
      <c r="AC303" s="507"/>
    </row>
    <row r="304" spans="1:29" ht="15.75" x14ac:dyDescent="0.25">
      <c r="A304" s="543" t="str">
        <f>RIGHT('[1]6ª'!$A$5:$D$5,12)</f>
        <v>6ª SÉRIE E.F</v>
      </c>
      <c r="B304" s="120">
        <v>28</v>
      </c>
      <c r="C304" s="248">
        <f>'6ª'!B34</f>
        <v>0</v>
      </c>
      <c r="D304" s="430">
        <f>'6ª'!C34</f>
        <v>0</v>
      </c>
      <c r="E304" s="249">
        <f>'6ª'!D34</f>
        <v>0</v>
      </c>
      <c r="F304" s="249" t="str">
        <f>'6ª'!E34</f>
        <v/>
      </c>
      <c r="G304" s="250">
        <f>'6ª'!F34</f>
        <v>0</v>
      </c>
      <c r="H304" s="430">
        <f>'6ª'!G34</f>
        <v>0</v>
      </c>
      <c r="I304" s="431">
        <f>'6ª'!H34</f>
        <v>0</v>
      </c>
      <c r="J304" s="430"/>
      <c r="K304" s="430">
        <f>'6ª'!I34</f>
        <v>0</v>
      </c>
      <c r="L304" s="430">
        <f>'6ª'!I34</f>
        <v>0</v>
      </c>
      <c r="M304" s="430"/>
      <c r="N304" s="430" t="str">
        <f ca="1">'6ª'!K34</f>
        <v/>
      </c>
      <c r="O304" s="430"/>
      <c r="P304" s="253" t="s">
        <v>122</v>
      </c>
      <c r="Q304" s="542" t="s">
        <v>307</v>
      </c>
      <c r="R304" s="485">
        <f>'6ª'!L34</f>
        <v>0</v>
      </c>
      <c r="S304" s="485">
        <f>'6ª'!M34</f>
        <v>0</v>
      </c>
      <c r="T304" s="485">
        <f>'6ª'!N34</f>
        <v>0</v>
      </c>
      <c r="U304" s="485">
        <f>'6ª'!O34</f>
        <v>0</v>
      </c>
      <c r="V304" s="485">
        <f>'6ª'!P34</f>
        <v>0</v>
      </c>
      <c r="W304" s="485">
        <f>'6ª'!Q34</f>
        <v>0</v>
      </c>
      <c r="X304" s="485">
        <f>'6ª'!R34</f>
        <v>0</v>
      </c>
      <c r="Y304" s="485">
        <f>'6ª'!S34</f>
        <v>0</v>
      </c>
      <c r="Z304" s="486">
        <f>'6ª'!T34</f>
        <v>0</v>
      </c>
      <c r="AA304" s="486">
        <f>'6ª'!U34</f>
        <v>0</v>
      </c>
      <c r="AB304" s="507" t="s">
        <v>506</v>
      </c>
      <c r="AC304" s="507"/>
    </row>
    <row r="305" spans="1:29" ht="15.75" x14ac:dyDescent="0.25">
      <c r="A305" s="543" t="str">
        <f>RIGHT('[1]6ª'!$A$5:$D$5,12)</f>
        <v>6ª SÉRIE E.F</v>
      </c>
      <c r="B305" s="120">
        <v>29</v>
      </c>
      <c r="C305" s="248">
        <f>'6ª'!B35</f>
        <v>0</v>
      </c>
      <c r="D305" s="430">
        <f>'6ª'!C35</f>
        <v>0</v>
      </c>
      <c r="E305" s="249">
        <f>'6ª'!D35</f>
        <v>0</v>
      </c>
      <c r="F305" s="249" t="str">
        <f>'6ª'!E35</f>
        <v/>
      </c>
      <c r="G305" s="250">
        <f>'6ª'!F35</f>
        <v>0</v>
      </c>
      <c r="H305" s="430">
        <f>'6ª'!G35</f>
        <v>0</v>
      </c>
      <c r="I305" s="431">
        <f>'6ª'!H35</f>
        <v>0</v>
      </c>
      <c r="J305" s="430"/>
      <c r="K305" s="430">
        <f>'6ª'!I35</f>
        <v>0</v>
      </c>
      <c r="L305" s="430">
        <f>'6ª'!I35</f>
        <v>0</v>
      </c>
      <c r="M305" s="430"/>
      <c r="N305" s="430" t="str">
        <f ca="1">'6ª'!K35</f>
        <v/>
      </c>
      <c r="O305" s="430"/>
      <c r="P305" s="253" t="s">
        <v>122</v>
      </c>
      <c r="Q305" s="542" t="s">
        <v>307</v>
      </c>
      <c r="R305" s="485">
        <f>'6ª'!L35</f>
        <v>0</v>
      </c>
      <c r="S305" s="485">
        <f>'6ª'!M35</f>
        <v>0</v>
      </c>
      <c r="T305" s="485">
        <f>'6ª'!N35</f>
        <v>0</v>
      </c>
      <c r="U305" s="485">
        <f>'6ª'!O35</f>
        <v>0</v>
      </c>
      <c r="V305" s="485">
        <f>'6ª'!P35</f>
        <v>0</v>
      </c>
      <c r="W305" s="485">
        <f>'6ª'!Q35</f>
        <v>0</v>
      </c>
      <c r="X305" s="485">
        <f>'6ª'!R35</f>
        <v>0</v>
      </c>
      <c r="Y305" s="485">
        <f>'6ª'!S35</f>
        <v>0</v>
      </c>
      <c r="Z305" s="486">
        <f>'6ª'!T35</f>
        <v>0</v>
      </c>
      <c r="AA305" s="486">
        <f>'6ª'!U35</f>
        <v>0</v>
      </c>
      <c r="AB305" s="507" t="s">
        <v>506</v>
      </c>
      <c r="AC305" s="507"/>
    </row>
    <row r="306" spans="1:29" ht="15.75" x14ac:dyDescent="0.25">
      <c r="A306" s="543" t="str">
        <f>RIGHT('[1]6ª'!$A$5:$D$5,12)</f>
        <v>6ª SÉRIE E.F</v>
      </c>
      <c r="B306" s="120">
        <v>30</v>
      </c>
      <c r="C306" s="248">
        <f>'6ª'!B36</f>
        <v>0</v>
      </c>
      <c r="D306" s="430">
        <f>'6ª'!C36</f>
        <v>0</v>
      </c>
      <c r="E306" s="249">
        <f>'6ª'!D36</f>
        <v>0</v>
      </c>
      <c r="F306" s="249" t="str">
        <f>'6ª'!E36</f>
        <v/>
      </c>
      <c r="G306" s="250">
        <f>'6ª'!F36</f>
        <v>0</v>
      </c>
      <c r="H306" s="430">
        <f>'6ª'!G36</f>
        <v>0</v>
      </c>
      <c r="I306" s="431">
        <f>'6ª'!H36</f>
        <v>0</v>
      </c>
      <c r="J306" s="430"/>
      <c r="K306" s="430">
        <f>'6ª'!I36</f>
        <v>0</v>
      </c>
      <c r="L306" s="430">
        <f>'6ª'!I36</f>
        <v>0</v>
      </c>
      <c r="M306" s="430"/>
      <c r="N306" s="430" t="str">
        <f ca="1">'6ª'!K36</f>
        <v/>
      </c>
      <c r="O306" s="430"/>
      <c r="P306" s="253" t="s">
        <v>122</v>
      </c>
      <c r="Q306" s="542" t="s">
        <v>307</v>
      </c>
      <c r="R306" s="485">
        <f>'6ª'!L36</f>
        <v>0</v>
      </c>
      <c r="S306" s="485">
        <f>'6ª'!M36</f>
        <v>0</v>
      </c>
      <c r="T306" s="485">
        <f>'6ª'!N36</f>
        <v>0</v>
      </c>
      <c r="U306" s="485">
        <f>'6ª'!O36</f>
        <v>0</v>
      </c>
      <c r="V306" s="485">
        <f>'6ª'!P36</f>
        <v>0</v>
      </c>
      <c r="W306" s="485">
        <f>'6ª'!Q36</f>
        <v>0</v>
      </c>
      <c r="X306" s="485">
        <f>'6ª'!R36</f>
        <v>0</v>
      </c>
      <c r="Y306" s="485">
        <f>'6ª'!S36</f>
        <v>0</v>
      </c>
      <c r="Z306" s="486">
        <f>'6ª'!T36</f>
        <v>0</v>
      </c>
      <c r="AA306" s="486">
        <f>'6ª'!U36</f>
        <v>0</v>
      </c>
      <c r="AB306" s="507" t="s">
        <v>506</v>
      </c>
      <c r="AC306" s="507"/>
    </row>
    <row r="307" spans="1:29" ht="15.75" x14ac:dyDescent="0.25">
      <c r="A307" s="543" t="str">
        <f>RIGHT('[1]6ª'!$A$5:$D$5,12)</f>
        <v>6ª SÉRIE E.F</v>
      </c>
      <c r="B307" s="120">
        <v>31</v>
      </c>
      <c r="C307" s="248">
        <f>'6ª'!B37</f>
        <v>0</v>
      </c>
      <c r="D307" s="430">
        <f>'6ª'!C37</f>
        <v>0</v>
      </c>
      <c r="E307" s="249">
        <f>'6ª'!D37</f>
        <v>0</v>
      </c>
      <c r="F307" s="249" t="str">
        <f>'6ª'!E37</f>
        <v/>
      </c>
      <c r="G307" s="250">
        <f>'6ª'!F37</f>
        <v>0</v>
      </c>
      <c r="H307" s="430">
        <f>'6ª'!G37</f>
        <v>0</v>
      </c>
      <c r="I307" s="431">
        <f>'6ª'!H37</f>
        <v>0</v>
      </c>
      <c r="J307" s="430"/>
      <c r="K307" s="430">
        <f>'6ª'!I37</f>
        <v>0</v>
      </c>
      <c r="L307" s="430">
        <f>'6ª'!I37</f>
        <v>0</v>
      </c>
      <c r="M307" s="430"/>
      <c r="N307" s="430" t="str">
        <f ca="1">'6ª'!K37</f>
        <v/>
      </c>
      <c r="O307" s="430"/>
      <c r="P307" s="253" t="s">
        <v>122</v>
      </c>
      <c r="Q307" s="542" t="s">
        <v>307</v>
      </c>
      <c r="R307" s="485">
        <f>'6ª'!L37</f>
        <v>0</v>
      </c>
      <c r="S307" s="485">
        <f>'6ª'!M37</f>
        <v>0</v>
      </c>
      <c r="T307" s="485">
        <f>'6ª'!N37</f>
        <v>0</v>
      </c>
      <c r="U307" s="485">
        <f>'6ª'!O37</f>
        <v>0</v>
      </c>
      <c r="V307" s="485">
        <f>'6ª'!P37</f>
        <v>0</v>
      </c>
      <c r="W307" s="485">
        <f>'6ª'!Q37</f>
        <v>0</v>
      </c>
      <c r="X307" s="485">
        <f>'6ª'!R37</f>
        <v>0</v>
      </c>
      <c r="Y307" s="485">
        <f>'6ª'!S37</f>
        <v>0</v>
      </c>
      <c r="Z307" s="486">
        <f>'6ª'!T37</f>
        <v>0</v>
      </c>
      <c r="AA307" s="486">
        <f>'6ª'!U37</f>
        <v>0</v>
      </c>
      <c r="AB307" s="507" t="s">
        <v>506</v>
      </c>
      <c r="AC307" s="507"/>
    </row>
    <row r="308" spans="1:29" ht="15.75" x14ac:dyDescent="0.25">
      <c r="A308" s="543" t="str">
        <f>RIGHT('[1]6ª'!$A$5:$D$5,12)</f>
        <v>6ª SÉRIE E.F</v>
      </c>
      <c r="B308" s="120">
        <v>32</v>
      </c>
      <c r="C308" s="248">
        <f>'6ª'!B38</f>
        <v>0</v>
      </c>
      <c r="D308" s="430">
        <f>'6ª'!C38</f>
        <v>0</v>
      </c>
      <c r="E308" s="249">
        <f>'6ª'!D38</f>
        <v>0</v>
      </c>
      <c r="F308" s="249" t="str">
        <f>'6ª'!E38</f>
        <v/>
      </c>
      <c r="G308" s="250">
        <f>'6ª'!F38</f>
        <v>0</v>
      </c>
      <c r="H308" s="430">
        <f>'6ª'!G38</f>
        <v>0</v>
      </c>
      <c r="I308" s="431">
        <f>'6ª'!H38</f>
        <v>0</v>
      </c>
      <c r="J308" s="430"/>
      <c r="K308" s="430">
        <f>'6ª'!I38</f>
        <v>0</v>
      </c>
      <c r="L308" s="430">
        <f>'6ª'!I38</f>
        <v>0</v>
      </c>
      <c r="M308" s="430"/>
      <c r="N308" s="430" t="str">
        <f ca="1">'6ª'!K38</f>
        <v/>
      </c>
      <c r="O308" s="430"/>
      <c r="P308" s="253" t="s">
        <v>122</v>
      </c>
      <c r="Q308" s="542" t="s">
        <v>307</v>
      </c>
      <c r="R308" s="485">
        <f>'6ª'!L38</f>
        <v>0</v>
      </c>
      <c r="S308" s="485">
        <f>'6ª'!M38</f>
        <v>0</v>
      </c>
      <c r="T308" s="485">
        <f>'6ª'!N38</f>
        <v>0</v>
      </c>
      <c r="U308" s="485">
        <f>'6ª'!O38</f>
        <v>0</v>
      </c>
      <c r="V308" s="485">
        <f>'6ª'!P38</f>
        <v>0</v>
      </c>
      <c r="W308" s="485">
        <f>'6ª'!Q38</f>
        <v>0</v>
      </c>
      <c r="X308" s="485">
        <f>'6ª'!R38</f>
        <v>0</v>
      </c>
      <c r="Y308" s="485">
        <f>'6ª'!S38</f>
        <v>0</v>
      </c>
      <c r="Z308" s="486">
        <f>'6ª'!T38</f>
        <v>0</v>
      </c>
      <c r="AA308" s="486">
        <f>'6ª'!U38</f>
        <v>0</v>
      </c>
      <c r="AB308" s="507" t="s">
        <v>506</v>
      </c>
      <c r="AC308" s="507"/>
    </row>
    <row r="309" spans="1:29" ht="15.75" x14ac:dyDescent="0.25">
      <c r="A309" s="543" t="str">
        <f>RIGHT('[1]6ª'!$A$5:$D$5,12)</f>
        <v>6ª SÉRIE E.F</v>
      </c>
      <c r="B309" s="120">
        <v>33</v>
      </c>
      <c r="C309" s="248">
        <f>'6ª'!B39</f>
        <v>0</v>
      </c>
      <c r="D309" s="430">
        <f>'6ª'!C39</f>
        <v>0</v>
      </c>
      <c r="E309" s="249">
        <f>'6ª'!D39</f>
        <v>0</v>
      </c>
      <c r="F309" s="249" t="str">
        <f>'6ª'!E39</f>
        <v/>
      </c>
      <c r="G309" s="250">
        <f>'6ª'!F39</f>
        <v>0</v>
      </c>
      <c r="H309" s="430">
        <f>'6ª'!G39</f>
        <v>0</v>
      </c>
      <c r="I309" s="431">
        <f>'6ª'!H39</f>
        <v>0</v>
      </c>
      <c r="J309" s="430"/>
      <c r="K309" s="430">
        <f>'6ª'!I39</f>
        <v>0</v>
      </c>
      <c r="L309" s="430">
        <f>'6ª'!I39</f>
        <v>0</v>
      </c>
      <c r="M309" s="430"/>
      <c r="N309" s="430" t="str">
        <f ca="1">'6ª'!K39</f>
        <v/>
      </c>
      <c r="O309" s="430"/>
      <c r="P309" s="253" t="s">
        <v>122</v>
      </c>
      <c r="Q309" s="542" t="s">
        <v>307</v>
      </c>
      <c r="R309" s="485">
        <f>'6ª'!L39</f>
        <v>0</v>
      </c>
      <c r="S309" s="485">
        <f>'6ª'!M39</f>
        <v>0</v>
      </c>
      <c r="T309" s="485">
        <f>'6ª'!N39</f>
        <v>0</v>
      </c>
      <c r="U309" s="485">
        <f>'6ª'!O39</f>
        <v>0</v>
      </c>
      <c r="V309" s="485">
        <f>'6ª'!P39</f>
        <v>0</v>
      </c>
      <c r="W309" s="485">
        <f>'6ª'!Q39</f>
        <v>0</v>
      </c>
      <c r="X309" s="485">
        <f>'6ª'!R39</f>
        <v>0</v>
      </c>
      <c r="Y309" s="485">
        <f>'6ª'!S39</f>
        <v>0</v>
      </c>
      <c r="Z309" s="486">
        <f>'6ª'!T39</f>
        <v>0</v>
      </c>
      <c r="AA309" s="486">
        <f>'6ª'!U39</f>
        <v>0</v>
      </c>
      <c r="AB309" s="507" t="s">
        <v>506</v>
      </c>
      <c r="AC309" s="507"/>
    </row>
    <row r="310" spans="1:29" ht="15.75" x14ac:dyDescent="0.25">
      <c r="A310" s="543" t="str">
        <f>RIGHT('[1]6ª'!$A$5:$D$5,12)</f>
        <v>6ª SÉRIE E.F</v>
      </c>
      <c r="B310" s="120">
        <v>34</v>
      </c>
      <c r="C310" s="248">
        <f>'6ª'!B40</f>
        <v>0</v>
      </c>
      <c r="D310" s="430">
        <f>'6ª'!C40</f>
        <v>0</v>
      </c>
      <c r="E310" s="249">
        <f>'6ª'!D40</f>
        <v>0</v>
      </c>
      <c r="F310" s="249" t="str">
        <f>'6ª'!E40</f>
        <v/>
      </c>
      <c r="G310" s="250">
        <f>'6ª'!F40</f>
        <v>0</v>
      </c>
      <c r="H310" s="430">
        <f>'6ª'!G40</f>
        <v>0</v>
      </c>
      <c r="I310" s="431">
        <f>'6ª'!H40</f>
        <v>0</v>
      </c>
      <c r="J310" s="430"/>
      <c r="K310" s="430">
        <f>'6ª'!I40</f>
        <v>0</v>
      </c>
      <c r="L310" s="430">
        <f>'6ª'!I40</f>
        <v>0</v>
      </c>
      <c r="M310" s="430"/>
      <c r="N310" s="430" t="str">
        <f ca="1">'6ª'!K40</f>
        <v/>
      </c>
      <c r="O310" s="430"/>
      <c r="P310" s="253" t="s">
        <v>122</v>
      </c>
      <c r="Q310" s="542" t="s">
        <v>307</v>
      </c>
      <c r="R310" s="485">
        <f>'6ª'!L40</f>
        <v>0</v>
      </c>
      <c r="S310" s="485">
        <f>'6ª'!M40</f>
        <v>0</v>
      </c>
      <c r="T310" s="485">
        <f>'6ª'!N40</f>
        <v>0</v>
      </c>
      <c r="U310" s="485">
        <f>'6ª'!O40</f>
        <v>0</v>
      </c>
      <c r="V310" s="485">
        <f>'6ª'!P40</f>
        <v>0</v>
      </c>
      <c r="W310" s="485">
        <f>'6ª'!Q40</f>
        <v>0</v>
      </c>
      <c r="X310" s="485">
        <f>'6ª'!R40</f>
        <v>0</v>
      </c>
      <c r="Y310" s="485">
        <f>'6ª'!S40</f>
        <v>0</v>
      </c>
      <c r="Z310" s="486">
        <f>'6ª'!T40</f>
        <v>0</v>
      </c>
      <c r="AA310" s="486">
        <f>'6ª'!U40</f>
        <v>0</v>
      </c>
      <c r="AB310" s="507" t="s">
        <v>506</v>
      </c>
      <c r="AC310" s="507"/>
    </row>
    <row r="311" spans="1:29" ht="15.75" x14ac:dyDescent="0.25">
      <c r="A311" s="543" t="str">
        <f>RIGHT('[1]6ª'!$A$5:$D$5,12)</f>
        <v>6ª SÉRIE E.F</v>
      </c>
      <c r="B311" s="120">
        <v>35</v>
      </c>
      <c r="C311" s="248">
        <f>'6ª'!B41</f>
        <v>0</v>
      </c>
      <c r="D311" s="430">
        <f>'6ª'!C41</f>
        <v>0</v>
      </c>
      <c r="E311" s="249">
        <f>'6ª'!D41</f>
        <v>0</v>
      </c>
      <c r="F311" s="249" t="str">
        <f>'6ª'!E41</f>
        <v/>
      </c>
      <c r="G311" s="250">
        <f>'6ª'!F41</f>
        <v>0</v>
      </c>
      <c r="H311" s="430">
        <f>'6ª'!G41</f>
        <v>0</v>
      </c>
      <c r="I311" s="431">
        <f>'6ª'!H41</f>
        <v>0</v>
      </c>
      <c r="J311" s="430"/>
      <c r="K311" s="430">
        <f>'6ª'!I41</f>
        <v>0</v>
      </c>
      <c r="L311" s="430">
        <f>'6ª'!I41</f>
        <v>0</v>
      </c>
      <c r="M311" s="430"/>
      <c r="N311" s="430" t="str">
        <f ca="1">'6ª'!K41</f>
        <v/>
      </c>
      <c r="O311" s="430"/>
      <c r="P311" s="253" t="s">
        <v>122</v>
      </c>
      <c r="Q311" s="542" t="s">
        <v>307</v>
      </c>
      <c r="R311" s="485">
        <f>'6ª'!L41</f>
        <v>0</v>
      </c>
      <c r="S311" s="485">
        <f>'6ª'!M41</f>
        <v>0</v>
      </c>
      <c r="T311" s="485">
        <f>'6ª'!N41</f>
        <v>0</v>
      </c>
      <c r="U311" s="485">
        <f>'6ª'!O41</f>
        <v>0</v>
      </c>
      <c r="V311" s="485">
        <f>'6ª'!P41</f>
        <v>0</v>
      </c>
      <c r="W311" s="485">
        <f>'6ª'!Q41</f>
        <v>0</v>
      </c>
      <c r="X311" s="485">
        <f>'6ª'!R41</f>
        <v>0</v>
      </c>
      <c r="Y311" s="485">
        <f>'6ª'!S41</f>
        <v>0</v>
      </c>
      <c r="Z311" s="486">
        <f>'6ª'!T41</f>
        <v>0</v>
      </c>
      <c r="AA311" s="486">
        <f>'6ª'!U41</f>
        <v>0</v>
      </c>
      <c r="AB311" s="507" t="s">
        <v>506</v>
      </c>
      <c r="AC311" s="507"/>
    </row>
    <row r="312" spans="1:29" ht="15.75" x14ac:dyDescent="0.25">
      <c r="A312" s="543" t="str">
        <f>RIGHT('[1]6ª'!$A$5:$D$5,12)</f>
        <v>6ª SÉRIE E.F</v>
      </c>
      <c r="B312" s="120">
        <v>36</v>
      </c>
      <c r="C312" s="248">
        <f>'6ª'!B42</f>
        <v>0</v>
      </c>
      <c r="D312" s="430">
        <f>'6ª'!C42</f>
        <v>0</v>
      </c>
      <c r="E312" s="249">
        <f>'6ª'!D42</f>
        <v>0</v>
      </c>
      <c r="F312" s="249" t="str">
        <f>'6ª'!E42</f>
        <v/>
      </c>
      <c r="G312" s="250">
        <f>'6ª'!F42</f>
        <v>0</v>
      </c>
      <c r="H312" s="430">
        <f>'6ª'!G42</f>
        <v>0</v>
      </c>
      <c r="I312" s="431">
        <f>'6ª'!H42</f>
        <v>0</v>
      </c>
      <c r="J312" s="430"/>
      <c r="K312" s="430">
        <f>'6ª'!I42</f>
        <v>0</v>
      </c>
      <c r="L312" s="430">
        <f>'6ª'!I42</f>
        <v>0</v>
      </c>
      <c r="M312" s="430"/>
      <c r="N312" s="430" t="str">
        <f ca="1">'6ª'!K42</f>
        <v/>
      </c>
      <c r="O312" s="430"/>
      <c r="P312" s="253" t="s">
        <v>122</v>
      </c>
      <c r="Q312" s="542" t="s">
        <v>307</v>
      </c>
      <c r="R312" s="485">
        <f>'6ª'!L42</f>
        <v>0</v>
      </c>
      <c r="S312" s="485">
        <f>'6ª'!M42</f>
        <v>0</v>
      </c>
      <c r="T312" s="485">
        <f>'6ª'!N42</f>
        <v>0</v>
      </c>
      <c r="U312" s="485">
        <f>'6ª'!O42</f>
        <v>0</v>
      </c>
      <c r="V312" s="485">
        <f>'6ª'!P42</f>
        <v>0</v>
      </c>
      <c r="W312" s="485">
        <f>'6ª'!Q42</f>
        <v>0</v>
      </c>
      <c r="X312" s="485">
        <f>'6ª'!R42</f>
        <v>0</v>
      </c>
      <c r="Y312" s="485">
        <f>'6ª'!S42</f>
        <v>0</v>
      </c>
      <c r="Z312" s="486">
        <f>'6ª'!T42</f>
        <v>0</v>
      </c>
      <c r="AA312" s="486">
        <f>'6ª'!U42</f>
        <v>0</v>
      </c>
      <c r="AB312" s="507" t="s">
        <v>506</v>
      </c>
      <c r="AC312" s="507"/>
    </row>
    <row r="313" spans="1:29" ht="15.75" x14ac:dyDescent="0.25">
      <c r="A313" s="543" t="str">
        <f>RIGHT('[1]6ª'!$A$5:$D$5,12)</f>
        <v>6ª SÉRIE E.F</v>
      </c>
      <c r="B313" s="120">
        <v>37</v>
      </c>
      <c r="C313" s="248">
        <f>'6ª'!B43</f>
        <v>0</v>
      </c>
      <c r="D313" s="430">
        <f>'6ª'!C43</f>
        <v>0</v>
      </c>
      <c r="E313" s="249">
        <f>'6ª'!D43</f>
        <v>0</v>
      </c>
      <c r="F313" s="249" t="str">
        <f>'6ª'!E43</f>
        <v/>
      </c>
      <c r="G313" s="250">
        <f>'6ª'!F43</f>
        <v>0</v>
      </c>
      <c r="H313" s="430">
        <f>'6ª'!G43</f>
        <v>0</v>
      </c>
      <c r="I313" s="431">
        <f>'6ª'!H43</f>
        <v>0</v>
      </c>
      <c r="J313" s="430"/>
      <c r="K313" s="430">
        <f>'6ª'!I43</f>
        <v>0</v>
      </c>
      <c r="L313" s="430">
        <f>'6ª'!I43</f>
        <v>0</v>
      </c>
      <c r="M313" s="430"/>
      <c r="N313" s="430" t="str">
        <f ca="1">'6ª'!K43</f>
        <v/>
      </c>
      <c r="O313" s="430"/>
      <c r="P313" s="253" t="s">
        <v>122</v>
      </c>
      <c r="Q313" s="542" t="s">
        <v>307</v>
      </c>
      <c r="R313" s="485">
        <f>'6ª'!L43</f>
        <v>0</v>
      </c>
      <c r="S313" s="485">
        <f>'6ª'!M43</f>
        <v>0</v>
      </c>
      <c r="T313" s="485">
        <f>'6ª'!N43</f>
        <v>0</v>
      </c>
      <c r="U313" s="485">
        <f>'6ª'!O43</f>
        <v>0</v>
      </c>
      <c r="V313" s="485">
        <f>'6ª'!P43</f>
        <v>0</v>
      </c>
      <c r="W313" s="485">
        <f>'6ª'!Q43</f>
        <v>0</v>
      </c>
      <c r="X313" s="485">
        <f>'6ª'!R43</f>
        <v>0</v>
      </c>
      <c r="Y313" s="485">
        <f>'6ª'!S43</f>
        <v>0</v>
      </c>
      <c r="Z313" s="486">
        <f>'6ª'!T43</f>
        <v>0</v>
      </c>
      <c r="AA313" s="486">
        <f>'6ª'!U43</f>
        <v>0</v>
      </c>
      <c r="AB313" s="507" t="s">
        <v>506</v>
      </c>
      <c r="AC313" s="507"/>
    </row>
    <row r="314" spans="1:29" ht="15.75" x14ac:dyDescent="0.25">
      <c r="A314" s="543" t="str">
        <f>RIGHT('[1]6ª'!$A$5:$D$5,12)</f>
        <v>6ª SÉRIE E.F</v>
      </c>
      <c r="B314" s="120">
        <v>38</v>
      </c>
      <c r="C314" s="248">
        <f>'6ª'!B44</f>
        <v>0</v>
      </c>
      <c r="D314" s="430">
        <f>'6ª'!C44</f>
        <v>0</v>
      </c>
      <c r="E314" s="249">
        <f>'6ª'!D44</f>
        <v>0</v>
      </c>
      <c r="F314" s="249" t="str">
        <f>'6ª'!E44</f>
        <v/>
      </c>
      <c r="G314" s="250">
        <f>'6ª'!F44</f>
        <v>0</v>
      </c>
      <c r="H314" s="430">
        <f>'6ª'!G44</f>
        <v>0</v>
      </c>
      <c r="I314" s="431">
        <f>'6ª'!H44</f>
        <v>0</v>
      </c>
      <c r="J314" s="430"/>
      <c r="K314" s="430">
        <f>'6ª'!I44</f>
        <v>0</v>
      </c>
      <c r="L314" s="430">
        <f>'6ª'!I44</f>
        <v>0</v>
      </c>
      <c r="M314" s="430"/>
      <c r="N314" s="430" t="str">
        <f ca="1">'6ª'!K44</f>
        <v/>
      </c>
      <c r="O314" s="430"/>
      <c r="P314" s="253" t="s">
        <v>122</v>
      </c>
      <c r="Q314" s="542" t="s">
        <v>307</v>
      </c>
      <c r="R314" s="485">
        <f>'6ª'!L44</f>
        <v>0</v>
      </c>
      <c r="S314" s="485">
        <f>'6ª'!M44</f>
        <v>0</v>
      </c>
      <c r="T314" s="485">
        <f>'6ª'!N44</f>
        <v>0</v>
      </c>
      <c r="U314" s="485">
        <f>'6ª'!O44</f>
        <v>0</v>
      </c>
      <c r="V314" s="485">
        <f>'6ª'!P44</f>
        <v>0</v>
      </c>
      <c r="W314" s="485">
        <f>'6ª'!Q44</f>
        <v>0</v>
      </c>
      <c r="X314" s="485">
        <f>'6ª'!R44</f>
        <v>0</v>
      </c>
      <c r="Y314" s="485">
        <f>'6ª'!S44</f>
        <v>0</v>
      </c>
      <c r="Z314" s="486">
        <f>'6ª'!T44</f>
        <v>0</v>
      </c>
      <c r="AA314" s="486">
        <f>'6ª'!U44</f>
        <v>0</v>
      </c>
      <c r="AB314" s="507" t="s">
        <v>506</v>
      </c>
      <c r="AC314" s="507"/>
    </row>
    <row r="315" spans="1:29" ht="15.75" x14ac:dyDescent="0.25">
      <c r="A315" s="543" t="str">
        <f>RIGHT('[1]6ª'!$A$5:$D$5,12)</f>
        <v>6ª SÉRIE E.F</v>
      </c>
      <c r="B315" s="120">
        <v>39</v>
      </c>
      <c r="C315" s="248">
        <f>'6ª'!B45</f>
        <v>0</v>
      </c>
      <c r="D315" s="430">
        <f>'6ª'!C45</f>
        <v>0</v>
      </c>
      <c r="E315" s="249">
        <f>'6ª'!D45</f>
        <v>0</v>
      </c>
      <c r="F315" s="249" t="str">
        <f>'6ª'!E45</f>
        <v/>
      </c>
      <c r="G315" s="250">
        <f>'6ª'!F45</f>
        <v>0</v>
      </c>
      <c r="H315" s="430">
        <f>'6ª'!G45</f>
        <v>0</v>
      </c>
      <c r="I315" s="431">
        <f>'6ª'!H45</f>
        <v>0</v>
      </c>
      <c r="J315" s="430"/>
      <c r="K315" s="430">
        <f>'6ª'!I45</f>
        <v>0</v>
      </c>
      <c r="L315" s="430">
        <f>'6ª'!I45</f>
        <v>0</v>
      </c>
      <c r="M315" s="430"/>
      <c r="N315" s="430" t="str">
        <f ca="1">'6ª'!K45</f>
        <v/>
      </c>
      <c r="O315" s="430"/>
      <c r="P315" s="253" t="s">
        <v>122</v>
      </c>
      <c r="Q315" s="542" t="s">
        <v>307</v>
      </c>
      <c r="R315" s="485">
        <f>'6ª'!L45</f>
        <v>0</v>
      </c>
      <c r="S315" s="485">
        <f>'6ª'!M45</f>
        <v>0</v>
      </c>
      <c r="T315" s="485">
        <f>'6ª'!N45</f>
        <v>0</v>
      </c>
      <c r="U315" s="485">
        <f>'6ª'!O45</f>
        <v>0</v>
      </c>
      <c r="V315" s="485">
        <f>'6ª'!P45</f>
        <v>0</v>
      </c>
      <c r="W315" s="485">
        <f>'6ª'!Q45</f>
        <v>0</v>
      </c>
      <c r="X315" s="485">
        <f>'6ª'!R45</f>
        <v>0</v>
      </c>
      <c r="Y315" s="485">
        <f>'6ª'!S45</f>
        <v>0</v>
      </c>
      <c r="Z315" s="486">
        <f>'6ª'!T45</f>
        <v>0</v>
      </c>
      <c r="AA315" s="486">
        <f>'6ª'!U45</f>
        <v>0</v>
      </c>
      <c r="AB315" s="507" t="s">
        <v>506</v>
      </c>
      <c r="AC315" s="507"/>
    </row>
    <row r="316" spans="1:29" ht="15.75" x14ac:dyDescent="0.25">
      <c r="A316" s="543" t="str">
        <f>RIGHT('[1]6ª'!$A$5:$D$5,12)</f>
        <v>6ª SÉRIE E.F</v>
      </c>
      <c r="B316" s="120">
        <v>40</v>
      </c>
      <c r="C316" s="248">
        <f>'6ª'!B46</f>
        <v>0</v>
      </c>
      <c r="D316" s="430">
        <f>'6ª'!C46</f>
        <v>0</v>
      </c>
      <c r="E316" s="249">
        <f>'6ª'!D46</f>
        <v>0</v>
      </c>
      <c r="F316" s="249" t="str">
        <f>'6ª'!E46</f>
        <v/>
      </c>
      <c r="G316" s="250">
        <f>'6ª'!F46</f>
        <v>0</v>
      </c>
      <c r="H316" s="430">
        <f>'6ª'!G46</f>
        <v>0</v>
      </c>
      <c r="I316" s="431">
        <f>'6ª'!H46</f>
        <v>0</v>
      </c>
      <c r="J316" s="430"/>
      <c r="K316" s="430">
        <f>'6ª'!I46</f>
        <v>0</v>
      </c>
      <c r="L316" s="430">
        <f>'6ª'!I46</f>
        <v>0</v>
      </c>
      <c r="M316" s="430"/>
      <c r="N316" s="430" t="str">
        <f ca="1">'6ª'!K46</f>
        <v/>
      </c>
      <c r="O316" s="430"/>
      <c r="P316" s="253" t="s">
        <v>122</v>
      </c>
      <c r="Q316" s="542" t="s">
        <v>307</v>
      </c>
      <c r="R316" s="485">
        <f>'6ª'!L46</f>
        <v>0</v>
      </c>
      <c r="S316" s="485">
        <f>'6ª'!M46</f>
        <v>0</v>
      </c>
      <c r="T316" s="485">
        <f>'6ª'!N46</f>
        <v>0</v>
      </c>
      <c r="U316" s="485">
        <f>'6ª'!O46</f>
        <v>0</v>
      </c>
      <c r="V316" s="485">
        <f>'6ª'!P46</f>
        <v>0</v>
      </c>
      <c r="W316" s="485">
        <f>'6ª'!Q46</f>
        <v>0</v>
      </c>
      <c r="X316" s="485">
        <f>'6ª'!R46</f>
        <v>0</v>
      </c>
      <c r="Y316" s="485">
        <f>'6ª'!S46</f>
        <v>0</v>
      </c>
      <c r="Z316" s="486">
        <f>'6ª'!T46</f>
        <v>0</v>
      </c>
      <c r="AA316" s="486">
        <f>'6ª'!U46</f>
        <v>0</v>
      </c>
      <c r="AB316" s="507" t="s">
        <v>506</v>
      </c>
      <c r="AC316" s="507"/>
    </row>
    <row r="317" spans="1:29" ht="15.75" x14ac:dyDescent="0.25">
      <c r="A317" s="543" t="str">
        <f>RIGHT('[1]6ª'!$A$5:$D$5,12)</f>
        <v>6ª SÉRIE E.F</v>
      </c>
      <c r="B317" s="120">
        <v>41</v>
      </c>
      <c r="C317" s="248">
        <f>'6ª'!B47</f>
        <v>0</v>
      </c>
      <c r="D317" s="430">
        <f>'6ª'!C47</f>
        <v>0</v>
      </c>
      <c r="E317" s="249">
        <f>'6ª'!D47</f>
        <v>0</v>
      </c>
      <c r="F317" s="249" t="str">
        <f>'6ª'!E47</f>
        <v/>
      </c>
      <c r="G317" s="250">
        <f>'6ª'!F47</f>
        <v>0</v>
      </c>
      <c r="H317" s="430">
        <f>'6ª'!G47</f>
        <v>0</v>
      </c>
      <c r="I317" s="431">
        <f>'6ª'!H47</f>
        <v>0</v>
      </c>
      <c r="J317" s="430"/>
      <c r="K317" s="430">
        <f>'6ª'!I47</f>
        <v>0</v>
      </c>
      <c r="L317" s="430">
        <f>'6ª'!I47</f>
        <v>0</v>
      </c>
      <c r="M317" s="430"/>
      <c r="N317" s="430" t="str">
        <f ca="1">'6ª'!K47</f>
        <v/>
      </c>
      <c r="O317" s="430"/>
      <c r="P317" s="253" t="s">
        <v>122</v>
      </c>
      <c r="Q317" s="542" t="s">
        <v>307</v>
      </c>
      <c r="R317" s="485">
        <f>'6ª'!L47</f>
        <v>0</v>
      </c>
      <c r="S317" s="485">
        <f>'6ª'!M47</f>
        <v>0</v>
      </c>
      <c r="T317" s="485">
        <f>'6ª'!N47</f>
        <v>0</v>
      </c>
      <c r="U317" s="485">
        <f>'6ª'!O47</f>
        <v>0</v>
      </c>
      <c r="V317" s="485">
        <f>'6ª'!P47</f>
        <v>0</v>
      </c>
      <c r="W317" s="485">
        <f>'6ª'!Q47</f>
        <v>0</v>
      </c>
      <c r="X317" s="485">
        <f>'6ª'!R47</f>
        <v>0</v>
      </c>
      <c r="Y317" s="485">
        <f>'6ª'!S47</f>
        <v>0</v>
      </c>
      <c r="Z317" s="486">
        <f>'6ª'!T47</f>
        <v>0</v>
      </c>
      <c r="AA317" s="486">
        <f>'6ª'!U47</f>
        <v>0</v>
      </c>
      <c r="AB317" s="507" t="s">
        <v>506</v>
      </c>
      <c r="AC317" s="507"/>
    </row>
    <row r="318" spans="1:29" ht="15.75" x14ac:dyDescent="0.25">
      <c r="A318" s="543" t="str">
        <f>RIGHT('[1]6ª'!$A$5:$D$5,12)</f>
        <v>6ª SÉRIE E.F</v>
      </c>
      <c r="B318" s="120">
        <v>42</v>
      </c>
      <c r="C318" s="248">
        <f>'6ª'!B48</f>
        <v>0</v>
      </c>
      <c r="D318" s="430">
        <f>'6ª'!C48</f>
        <v>0</v>
      </c>
      <c r="E318" s="249">
        <f>'6ª'!D48</f>
        <v>0</v>
      </c>
      <c r="F318" s="249" t="str">
        <f>'6ª'!E48</f>
        <v/>
      </c>
      <c r="G318" s="250">
        <f>'6ª'!F48</f>
        <v>0</v>
      </c>
      <c r="H318" s="430">
        <f>'6ª'!G48</f>
        <v>0</v>
      </c>
      <c r="I318" s="431">
        <f>'6ª'!H48</f>
        <v>0</v>
      </c>
      <c r="J318" s="430"/>
      <c r="K318" s="430">
        <f>'6ª'!I48</f>
        <v>0</v>
      </c>
      <c r="L318" s="430">
        <f>'6ª'!I48</f>
        <v>0</v>
      </c>
      <c r="M318" s="430"/>
      <c r="N318" s="430" t="str">
        <f ca="1">'6ª'!K48</f>
        <v/>
      </c>
      <c r="O318" s="430"/>
      <c r="P318" s="253" t="s">
        <v>122</v>
      </c>
      <c r="Q318" s="542" t="s">
        <v>307</v>
      </c>
      <c r="R318" s="485">
        <f>'6ª'!L48</f>
        <v>0</v>
      </c>
      <c r="S318" s="485">
        <f>'6ª'!M48</f>
        <v>0</v>
      </c>
      <c r="T318" s="485">
        <f>'6ª'!N48</f>
        <v>0</v>
      </c>
      <c r="U318" s="485">
        <f>'6ª'!O48</f>
        <v>0</v>
      </c>
      <c r="V318" s="485">
        <f>'6ª'!P48</f>
        <v>0</v>
      </c>
      <c r="W318" s="485">
        <f>'6ª'!Q48</f>
        <v>0</v>
      </c>
      <c r="X318" s="485">
        <f>'6ª'!R48</f>
        <v>0</v>
      </c>
      <c r="Y318" s="485">
        <f>'6ª'!S48</f>
        <v>0</v>
      </c>
      <c r="Z318" s="486">
        <f>'6ª'!T48</f>
        <v>0</v>
      </c>
      <c r="AA318" s="486">
        <f>'6ª'!U48</f>
        <v>0</v>
      </c>
      <c r="AB318" s="507" t="s">
        <v>506</v>
      </c>
      <c r="AC318" s="507"/>
    </row>
    <row r="319" spans="1:29" ht="15.75" x14ac:dyDescent="0.25">
      <c r="A319" s="543" t="str">
        <f>RIGHT('[1]6ª'!$A$5:$D$5,12)</f>
        <v>6ª SÉRIE E.F</v>
      </c>
      <c r="B319" s="120">
        <v>43</v>
      </c>
      <c r="C319" s="248">
        <f>'6ª'!B49</f>
        <v>0</v>
      </c>
      <c r="D319" s="430">
        <f>'6ª'!C49</f>
        <v>0</v>
      </c>
      <c r="E319" s="249">
        <f>'6ª'!D49</f>
        <v>0</v>
      </c>
      <c r="F319" s="249" t="str">
        <f>'6ª'!E49</f>
        <v/>
      </c>
      <c r="G319" s="250">
        <f>'6ª'!F49</f>
        <v>0</v>
      </c>
      <c r="H319" s="430">
        <f>'6ª'!G49</f>
        <v>0</v>
      </c>
      <c r="I319" s="431">
        <f>'6ª'!H49</f>
        <v>0</v>
      </c>
      <c r="J319" s="430"/>
      <c r="K319" s="430">
        <f>'6ª'!I49</f>
        <v>0</v>
      </c>
      <c r="L319" s="430">
        <f>'6ª'!I49</f>
        <v>0</v>
      </c>
      <c r="M319" s="430"/>
      <c r="N319" s="430" t="str">
        <f ca="1">'6ª'!K49</f>
        <v/>
      </c>
      <c r="O319" s="430"/>
      <c r="P319" s="253" t="s">
        <v>122</v>
      </c>
      <c r="Q319" s="542" t="s">
        <v>307</v>
      </c>
      <c r="R319" s="485">
        <f>'6ª'!L49</f>
        <v>0</v>
      </c>
      <c r="S319" s="485">
        <f>'6ª'!M49</f>
        <v>0</v>
      </c>
      <c r="T319" s="485">
        <f>'6ª'!N49</f>
        <v>0</v>
      </c>
      <c r="U319" s="485">
        <f>'6ª'!O49</f>
        <v>0</v>
      </c>
      <c r="V319" s="485">
        <f>'6ª'!P49</f>
        <v>0</v>
      </c>
      <c r="W319" s="485">
        <f>'6ª'!Q49</f>
        <v>0</v>
      </c>
      <c r="X319" s="485">
        <f>'6ª'!R49</f>
        <v>0</v>
      </c>
      <c r="Y319" s="485">
        <f>'6ª'!S49</f>
        <v>0</v>
      </c>
      <c r="Z319" s="486">
        <f>'6ª'!T49</f>
        <v>0</v>
      </c>
      <c r="AA319" s="486">
        <f>'6ª'!U49</f>
        <v>0</v>
      </c>
      <c r="AB319" s="507" t="s">
        <v>506</v>
      </c>
      <c r="AC319" s="507"/>
    </row>
    <row r="320" spans="1:29" ht="15.75" x14ac:dyDescent="0.25">
      <c r="A320" s="543" t="str">
        <f>RIGHT('[1]6ª'!$A$5:$D$5,12)</f>
        <v>6ª SÉRIE E.F</v>
      </c>
      <c r="B320" s="120">
        <v>44</v>
      </c>
      <c r="C320" s="248">
        <f>'6ª'!B50</f>
        <v>0</v>
      </c>
      <c r="D320" s="430">
        <f>'6ª'!C50</f>
        <v>0</v>
      </c>
      <c r="E320" s="249">
        <f>'6ª'!D50</f>
        <v>0</v>
      </c>
      <c r="F320" s="249" t="str">
        <f>'6ª'!E50</f>
        <v/>
      </c>
      <c r="G320" s="250">
        <f>'6ª'!F50</f>
        <v>0</v>
      </c>
      <c r="H320" s="430">
        <f>'6ª'!G50</f>
        <v>0</v>
      </c>
      <c r="I320" s="431">
        <f>'6ª'!H50</f>
        <v>0</v>
      </c>
      <c r="J320" s="430"/>
      <c r="K320" s="430">
        <f>'6ª'!I50</f>
        <v>0</v>
      </c>
      <c r="L320" s="430">
        <f>'6ª'!I50</f>
        <v>0</v>
      </c>
      <c r="M320" s="430"/>
      <c r="N320" s="430" t="str">
        <f ca="1">'6ª'!K50</f>
        <v/>
      </c>
      <c r="O320" s="430"/>
      <c r="P320" s="253" t="s">
        <v>122</v>
      </c>
      <c r="Q320" s="542" t="s">
        <v>307</v>
      </c>
      <c r="R320" s="485">
        <f>'6ª'!L50</f>
        <v>0</v>
      </c>
      <c r="S320" s="485">
        <f>'6ª'!M50</f>
        <v>0</v>
      </c>
      <c r="T320" s="485">
        <f>'6ª'!N50</f>
        <v>0</v>
      </c>
      <c r="U320" s="485">
        <f>'6ª'!O50</f>
        <v>0</v>
      </c>
      <c r="V320" s="485">
        <f>'6ª'!P50</f>
        <v>0</v>
      </c>
      <c r="W320" s="485">
        <f>'6ª'!Q50</f>
        <v>0</v>
      </c>
      <c r="X320" s="485">
        <f>'6ª'!R50</f>
        <v>0</v>
      </c>
      <c r="Y320" s="485">
        <f>'6ª'!S50</f>
        <v>0</v>
      </c>
      <c r="Z320" s="486">
        <f>'6ª'!T50</f>
        <v>0</v>
      </c>
      <c r="AA320" s="486">
        <f>'6ª'!U50</f>
        <v>0</v>
      </c>
      <c r="AB320" s="507" t="s">
        <v>506</v>
      </c>
      <c r="AC320" s="507"/>
    </row>
    <row r="321" spans="1:29" ht="15.75" x14ac:dyDescent="0.25">
      <c r="A321" s="543" t="str">
        <f>RIGHT('[1]6ª'!$A$5:$D$5,12)</f>
        <v>6ª SÉRIE E.F</v>
      </c>
      <c r="B321" s="120">
        <v>45</v>
      </c>
      <c r="C321" s="248">
        <f>'6ª'!B51</f>
        <v>0</v>
      </c>
      <c r="D321" s="430">
        <f>'6ª'!C51</f>
        <v>0</v>
      </c>
      <c r="E321" s="249">
        <f>'6ª'!D51</f>
        <v>0</v>
      </c>
      <c r="F321" s="249" t="str">
        <f>'6ª'!E51</f>
        <v/>
      </c>
      <c r="G321" s="250">
        <f>'6ª'!F51</f>
        <v>0</v>
      </c>
      <c r="H321" s="430">
        <f>'6ª'!G51</f>
        <v>0</v>
      </c>
      <c r="I321" s="431">
        <f>'6ª'!H51</f>
        <v>0</v>
      </c>
      <c r="J321" s="430"/>
      <c r="K321" s="430">
        <f>'6ª'!I51</f>
        <v>0</v>
      </c>
      <c r="L321" s="430">
        <f>'6ª'!I51</f>
        <v>0</v>
      </c>
      <c r="M321" s="430"/>
      <c r="N321" s="430" t="str">
        <f ca="1">'6ª'!K51</f>
        <v/>
      </c>
      <c r="O321" s="430"/>
      <c r="P321" s="253" t="s">
        <v>122</v>
      </c>
      <c r="Q321" s="542" t="s">
        <v>307</v>
      </c>
      <c r="R321" s="485">
        <f>'6ª'!L51</f>
        <v>0</v>
      </c>
      <c r="S321" s="485">
        <f>'6ª'!M51</f>
        <v>0</v>
      </c>
      <c r="T321" s="485">
        <f>'6ª'!N51</f>
        <v>0</v>
      </c>
      <c r="U321" s="485">
        <f>'6ª'!O51</f>
        <v>0</v>
      </c>
      <c r="V321" s="485">
        <f>'6ª'!P51</f>
        <v>0</v>
      </c>
      <c r="W321" s="485">
        <f>'6ª'!Q51</f>
        <v>0</v>
      </c>
      <c r="X321" s="485">
        <f>'6ª'!R51</f>
        <v>0</v>
      </c>
      <c r="Y321" s="485">
        <f>'6ª'!S51</f>
        <v>0</v>
      </c>
      <c r="Z321" s="486">
        <f>'6ª'!T51</f>
        <v>0</v>
      </c>
      <c r="AA321" s="486">
        <f>'6ª'!U51</f>
        <v>0</v>
      </c>
      <c r="AB321" s="507" t="s">
        <v>506</v>
      </c>
      <c r="AC321" s="507"/>
    </row>
    <row r="322" spans="1:29" ht="15.75" x14ac:dyDescent="0.25">
      <c r="A322" s="543" t="str">
        <f>RIGHT('[1]6ª'!$A$5:$D$5,12)</f>
        <v>6ª SÉRIE E.F</v>
      </c>
      <c r="B322" s="120">
        <v>46</v>
      </c>
      <c r="C322" s="248">
        <f>'6ª'!B52</f>
        <v>0</v>
      </c>
      <c r="D322" s="430">
        <f>'6ª'!C52</f>
        <v>0</v>
      </c>
      <c r="E322" s="249">
        <f>'6ª'!D52</f>
        <v>0</v>
      </c>
      <c r="F322" s="249" t="str">
        <f>'6ª'!E52</f>
        <v/>
      </c>
      <c r="G322" s="250">
        <f>'6ª'!F52</f>
        <v>0</v>
      </c>
      <c r="H322" s="430">
        <f>'6ª'!G52</f>
        <v>0</v>
      </c>
      <c r="I322" s="431">
        <f>'6ª'!H52</f>
        <v>0</v>
      </c>
      <c r="J322" s="430"/>
      <c r="K322" s="430">
        <f>'6ª'!I52</f>
        <v>0</v>
      </c>
      <c r="L322" s="430">
        <f>'6ª'!I52</f>
        <v>0</v>
      </c>
      <c r="M322" s="430"/>
      <c r="N322" s="430" t="str">
        <f ca="1">'6ª'!K52</f>
        <v/>
      </c>
      <c r="O322" s="430"/>
      <c r="P322" s="253" t="s">
        <v>122</v>
      </c>
      <c r="Q322" s="542" t="s">
        <v>307</v>
      </c>
      <c r="R322" s="485">
        <f>'6ª'!L52</f>
        <v>0</v>
      </c>
      <c r="S322" s="485">
        <f>'6ª'!M52</f>
        <v>0</v>
      </c>
      <c r="T322" s="485">
        <f>'6ª'!N52</f>
        <v>0</v>
      </c>
      <c r="U322" s="485">
        <f>'6ª'!O52</f>
        <v>0</v>
      </c>
      <c r="V322" s="485">
        <f>'6ª'!P52</f>
        <v>0</v>
      </c>
      <c r="W322" s="485">
        <f>'6ª'!Q52</f>
        <v>0</v>
      </c>
      <c r="X322" s="485">
        <f>'6ª'!R52</f>
        <v>0</v>
      </c>
      <c r="Y322" s="485">
        <f>'6ª'!S52</f>
        <v>0</v>
      </c>
      <c r="Z322" s="486">
        <f>'6ª'!T52</f>
        <v>0</v>
      </c>
      <c r="AA322" s="486">
        <f>'6ª'!U52</f>
        <v>0</v>
      </c>
      <c r="AB322" s="507" t="s">
        <v>506</v>
      </c>
      <c r="AC322" s="507"/>
    </row>
    <row r="323" spans="1:29" ht="15.75" x14ac:dyDescent="0.25">
      <c r="A323" s="543" t="str">
        <f>RIGHT('[1]6ª'!$A$5:$D$5,12)</f>
        <v>6ª SÉRIE E.F</v>
      </c>
      <c r="B323" s="120">
        <v>47</v>
      </c>
      <c r="C323" s="248">
        <f>'6ª'!B53</f>
        <v>0</v>
      </c>
      <c r="D323" s="430">
        <f>'6ª'!C53</f>
        <v>0</v>
      </c>
      <c r="E323" s="249">
        <f>'6ª'!D53</f>
        <v>0</v>
      </c>
      <c r="F323" s="249" t="str">
        <f>'6ª'!E53</f>
        <v/>
      </c>
      <c r="G323" s="250">
        <f>'6ª'!F53</f>
        <v>0</v>
      </c>
      <c r="H323" s="430">
        <f>'6ª'!G53</f>
        <v>0</v>
      </c>
      <c r="I323" s="431">
        <f>'6ª'!H53</f>
        <v>0</v>
      </c>
      <c r="J323" s="430"/>
      <c r="K323" s="430">
        <f>'6ª'!I53</f>
        <v>0</v>
      </c>
      <c r="L323" s="430">
        <f>'6ª'!I53</f>
        <v>0</v>
      </c>
      <c r="M323" s="430"/>
      <c r="N323" s="430" t="str">
        <f ca="1">'6ª'!K53</f>
        <v/>
      </c>
      <c r="O323" s="430"/>
      <c r="P323" s="253" t="s">
        <v>122</v>
      </c>
      <c r="Q323" s="542" t="s">
        <v>307</v>
      </c>
      <c r="R323" s="485">
        <f>'6ª'!L53</f>
        <v>0</v>
      </c>
      <c r="S323" s="485">
        <f>'6ª'!M53</f>
        <v>0</v>
      </c>
      <c r="T323" s="485">
        <f>'6ª'!N53</f>
        <v>0</v>
      </c>
      <c r="U323" s="485">
        <f>'6ª'!O53</f>
        <v>0</v>
      </c>
      <c r="V323" s="485">
        <f>'6ª'!P53</f>
        <v>0</v>
      </c>
      <c r="W323" s="485">
        <f>'6ª'!Q53</f>
        <v>0</v>
      </c>
      <c r="X323" s="485">
        <f>'6ª'!R53</f>
        <v>0</v>
      </c>
      <c r="Y323" s="485">
        <f>'6ª'!S53</f>
        <v>0</v>
      </c>
      <c r="Z323" s="486">
        <f>'6ª'!T53</f>
        <v>0</v>
      </c>
      <c r="AA323" s="486">
        <f>'6ª'!U53</f>
        <v>0</v>
      </c>
      <c r="AB323" s="507" t="s">
        <v>506</v>
      </c>
      <c r="AC323" s="507"/>
    </row>
    <row r="324" spans="1:29" ht="15.75" x14ac:dyDescent="0.25">
      <c r="A324" s="543" t="str">
        <f>RIGHT('[1]6ª'!$A$5:$D$5,12)</f>
        <v>6ª SÉRIE E.F</v>
      </c>
      <c r="B324" s="120">
        <v>48</v>
      </c>
      <c r="C324" s="248">
        <f>'6ª'!B54</f>
        <v>0</v>
      </c>
      <c r="D324" s="430">
        <f>'6ª'!C54</f>
        <v>0</v>
      </c>
      <c r="E324" s="249">
        <f>'6ª'!D54</f>
        <v>0</v>
      </c>
      <c r="F324" s="249" t="str">
        <f>'6ª'!E54</f>
        <v/>
      </c>
      <c r="G324" s="250">
        <f>'6ª'!F54</f>
        <v>0</v>
      </c>
      <c r="H324" s="430">
        <f>'6ª'!G54</f>
        <v>0</v>
      </c>
      <c r="I324" s="431">
        <f>'6ª'!H54</f>
        <v>0</v>
      </c>
      <c r="J324" s="430"/>
      <c r="K324" s="430">
        <f>'6ª'!I54</f>
        <v>0</v>
      </c>
      <c r="L324" s="430">
        <f>'6ª'!I54</f>
        <v>0</v>
      </c>
      <c r="M324" s="430"/>
      <c r="N324" s="430" t="str">
        <f ca="1">'6ª'!K54</f>
        <v/>
      </c>
      <c r="O324" s="430"/>
      <c r="P324" s="253" t="s">
        <v>122</v>
      </c>
      <c r="Q324" s="542" t="s">
        <v>307</v>
      </c>
      <c r="R324" s="485">
        <f>'6ª'!L54</f>
        <v>0</v>
      </c>
      <c r="S324" s="485">
        <f>'6ª'!M54</f>
        <v>0</v>
      </c>
      <c r="T324" s="485">
        <f>'6ª'!N54</f>
        <v>0</v>
      </c>
      <c r="U324" s="485">
        <f>'6ª'!O54</f>
        <v>0</v>
      </c>
      <c r="V324" s="485">
        <f>'6ª'!P54</f>
        <v>0</v>
      </c>
      <c r="W324" s="485">
        <f>'6ª'!Q54</f>
        <v>0</v>
      </c>
      <c r="X324" s="485">
        <f>'6ª'!R54</f>
        <v>0</v>
      </c>
      <c r="Y324" s="485">
        <f>'6ª'!S54</f>
        <v>0</v>
      </c>
      <c r="Z324" s="486">
        <f>'6ª'!T54</f>
        <v>0</v>
      </c>
      <c r="AA324" s="486">
        <f>'6ª'!U54</f>
        <v>0</v>
      </c>
      <c r="AB324" s="507" t="s">
        <v>506</v>
      </c>
      <c r="AC324" s="507"/>
    </row>
    <row r="325" spans="1:29" ht="15.75" x14ac:dyDescent="0.25">
      <c r="A325" s="543" t="str">
        <f>RIGHT('[1]6ª'!$A$5:$D$5,12)</f>
        <v>6ª SÉRIE E.F</v>
      </c>
      <c r="B325" s="120">
        <v>49</v>
      </c>
      <c r="C325" s="248">
        <f>'6ª'!B55</f>
        <v>0</v>
      </c>
      <c r="D325" s="430">
        <f>'6ª'!C55</f>
        <v>0</v>
      </c>
      <c r="E325" s="249">
        <f>'6ª'!D55</f>
        <v>0</v>
      </c>
      <c r="F325" s="249" t="str">
        <f>'6ª'!E55</f>
        <v/>
      </c>
      <c r="G325" s="250">
        <f>'6ª'!F55</f>
        <v>0</v>
      </c>
      <c r="H325" s="430">
        <f>'6ª'!G55</f>
        <v>0</v>
      </c>
      <c r="I325" s="431">
        <f>'6ª'!H55</f>
        <v>0</v>
      </c>
      <c r="J325" s="430"/>
      <c r="K325" s="430">
        <f>'6ª'!I55</f>
        <v>0</v>
      </c>
      <c r="L325" s="430">
        <f>'6ª'!I55</f>
        <v>0</v>
      </c>
      <c r="M325" s="430"/>
      <c r="N325" s="430" t="str">
        <f ca="1">'6ª'!K55</f>
        <v/>
      </c>
      <c r="O325" s="430"/>
      <c r="P325" s="253" t="s">
        <v>122</v>
      </c>
      <c r="Q325" s="542" t="s">
        <v>307</v>
      </c>
      <c r="R325" s="485">
        <f>'6ª'!L55</f>
        <v>0</v>
      </c>
      <c r="S325" s="485">
        <f>'6ª'!M55</f>
        <v>0</v>
      </c>
      <c r="T325" s="485">
        <f>'6ª'!N55</f>
        <v>0</v>
      </c>
      <c r="U325" s="485">
        <f>'6ª'!O55</f>
        <v>0</v>
      </c>
      <c r="V325" s="485">
        <f>'6ª'!P55</f>
        <v>0</v>
      </c>
      <c r="W325" s="485">
        <f>'6ª'!Q55</f>
        <v>0</v>
      </c>
      <c r="X325" s="485">
        <f>'6ª'!R55</f>
        <v>0</v>
      </c>
      <c r="Y325" s="485">
        <f>'6ª'!S55</f>
        <v>0</v>
      </c>
      <c r="Z325" s="486">
        <f>'6ª'!T55</f>
        <v>0</v>
      </c>
      <c r="AA325" s="486">
        <f>'6ª'!U55</f>
        <v>0</v>
      </c>
      <c r="AB325" s="507" t="s">
        <v>506</v>
      </c>
      <c r="AC325" s="507"/>
    </row>
    <row r="326" spans="1:29" ht="15.75" x14ac:dyDescent="0.25">
      <c r="A326" s="543" t="str">
        <f>RIGHT('[1]6ª'!$A$5:$D$5,12)</f>
        <v>6ª SÉRIE E.F</v>
      </c>
      <c r="B326" s="120">
        <v>50</v>
      </c>
      <c r="C326" s="248">
        <f>'6ª'!B56</f>
        <v>0</v>
      </c>
      <c r="D326" s="430">
        <f>'6ª'!C56</f>
        <v>0</v>
      </c>
      <c r="E326" s="249">
        <f>'6ª'!D56</f>
        <v>0</v>
      </c>
      <c r="F326" s="249" t="str">
        <f>'6ª'!E56</f>
        <v/>
      </c>
      <c r="G326" s="250">
        <f>'6ª'!F56</f>
        <v>0</v>
      </c>
      <c r="H326" s="430">
        <f>'6ª'!G56</f>
        <v>0</v>
      </c>
      <c r="I326" s="431">
        <f>'6ª'!H56</f>
        <v>0</v>
      </c>
      <c r="J326" s="430"/>
      <c r="K326" s="430">
        <f>'6ª'!I56</f>
        <v>0</v>
      </c>
      <c r="L326" s="430">
        <f>'6ª'!I56</f>
        <v>0</v>
      </c>
      <c r="M326" s="430"/>
      <c r="N326" s="430" t="str">
        <f ca="1">'6ª'!K56</f>
        <v/>
      </c>
      <c r="O326" s="430"/>
      <c r="P326" s="253" t="s">
        <v>122</v>
      </c>
      <c r="Q326" s="542" t="s">
        <v>307</v>
      </c>
      <c r="R326" s="485">
        <f>'6ª'!L56</f>
        <v>0</v>
      </c>
      <c r="S326" s="485">
        <f>'6ª'!M56</f>
        <v>0</v>
      </c>
      <c r="T326" s="485">
        <f>'6ª'!N56</f>
        <v>0</v>
      </c>
      <c r="U326" s="485">
        <f>'6ª'!O56</f>
        <v>0</v>
      </c>
      <c r="V326" s="485">
        <f>'6ª'!P56</f>
        <v>0</v>
      </c>
      <c r="W326" s="485">
        <f>'6ª'!Q56</f>
        <v>0</v>
      </c>
      <c r="X326" s="485">
        <f>'6ª'!R56</f>
        <v>0</v>
      </c>
      <c r="Y326" s="485">
        <f>'6ª'!S56</f>
        <v>0</v>
      </c>
      <c r="Z326" s="486">
        <f>'6ª'!T56</f>
        <v>0</v>
      </c>
      <c r="AA326" s="486">
        <f>'6ª'!U56</f>
        <v>0</v>
      </c>
      <c r="AB326" s="507" t="s">
        <v>506</v>
      </c>
      <c r="AC326" s="507"/>
    </row>
    <row r="327" spans="1:29" ht="15.75" x14ac:dyDescent="0.25">
      <c r="A327" s="543" t="str">
        <f>RIGHT('[1]6ª'!$A$5:$D$5,12)</f>
        <v>6ª SÉRIE E.F</v>
      </c>
      <c r="B327" s="120">
        <v>51</v>
      </c>
      <c r="C327" s="248">
        <f>'6ª'!B57</f>
        <v>0</v>
      </c>
      <c r="D327" s="430">
        <f>'6ª'!C57</f>
        <v>0</v>
      </c>
      <c r="E327" s="249">
        <f>'6ª'!D57</f>
        <v>0</v>
      </c>
      <c r="F327" s="249" t="str">
        <f>'6ª'!E57</f>
        <v/>
      </c>
      <c r="G327" s="250">
        <f>'6ª'!F57</f>
        <v>0</v>
      </c>
      <c r="H327" s="430">
        <f>'6ª'!G57</f>
        <v>0</v>
      </c>
      <c r="I327" s="431">
        <f>'6ª'!H57</f>
        <v>0</v>
      </c>
      <c r="J327" s="430"/>
      <c r="K327" s="430">
        <f>'6ª'!I57</f>
        <v>0</v>
      </c>
      <c r="L327" s="430">
        <f>'6ª'!I57</f>
        <v>0</v>
      </c>
      <c r="M327" s="430"/>
      <c r="N327" s="430" t="str">
        <f ca="1">'6ª'!K57</f>
        <v/>
      </c>
      <c r="O327" s="430"/>
      <c r="P327" s="253" t="s">
        <v>122</v>
      </c>
      <c r="Q327" s="542" t="s">
        <v>307</v>
      </c>
      <c r="R327" s="485">
        <f>'6ª'!L57</f>
        <v>0</v>
      </c>
      <c r="S327" s="485">
        <f>'6ª'!M57</f>
        <v>0</v>
      </c>
      <c r="T327" s="485">
        <f>'6ª'!N57</f>
        <v>0</v>
      </c>
      <c r="U327" s="485">
        <f>'6ª'!O57</f>
        <v>0</v>
      </c>
      <c r="V327" s="485">
        <f>'6ª'!P57</f>
        <v>0</v>
      </c>
      <c r="W327" s="485">
        <f>'6ª'!Q57</f>
        <v>0</v>
      </c>
      <c r="X327" s="485">
        <f>'6ª'!R57</f>
        <v>0</v>
      </c>
      <c r="Y327" s="485">
        <f>'6ª'!S57</f>
        <v>0</v>
      </c>
      <c r="Z327" s="486">
        <f>'6ª'!T57</f>
        <v>0</v>
      </c>
      <c r="AA327" s="486">
        <f>'6ª'!U57</f>
        <v>0</v>
      </c>
      <c r="AB327" s="507" t="s">
        <v>506</v>
      </c>
      <c r="AC327" s="507"/>
    </row>
    <row r="328" spans="1:29" ht="15.75" x14ac:dyDescent="0.25">
      <c r="A328" s="543" t="str">
        <f>RIGHT('[1]6ª'!$A$5:$D$5,12)</f>
        <v>6ª SÉRIE E.F</v>
      </c>
      <c r="B328" s="120">
        <v>52</v>
      </c>
      <c r="C328" s="248">
        <f>'6ª'!B58</f>
        <v>0</v>
      </c>
      <c r="D328" s="430">
        <f>'6ª'!C58</f>
        <v>0</v>
      </c>
      <c r="E328" s="249">
        <f>'6ª'!D58</f>
        <v>0</v>
      </c>
      <c r="F328" s="249">
        <f>'6ª'!E58</f>
        <v>0</v>
      </c>
      <c r="G328" s="250">
        <f>'6ª'!F58</f>
        <v>0</v>
      </c>
      <c r="H328" s="430">
        <f>'6ª'!G58</f>
        <v>0</v>
      </c>
      <c r="I328" s="431">
        <f>'6ª'!H58</f>
        <v>0</v>
      </c>
      <c r="J328" s="430"/>
      <c r="K328" s="430">
        <f>'6ª'!I58</f>
        <v>0</v>
      </c>
      <c r="L328" s="430">
        <f>'6ª'!I58</f>
        <v>0</v>
      </c>
      <c r="M328" s="430"/>
      <c r="N328" s="430">
        <f>'6ª'!K58</f>
        <v>0</v>
      </c>
      <c r="O328" s="430"/>
      <c r="P328" s="253" t="s">
        <v>122</v>
      </c>
      <c r="Q328" s="542" t="s">
        <v>307</v>
      </c>
      <c r="R328" s="485">
        <f>'6ª'!L58</f>
        <v>0</v>
      </c>
      <c r="S328" s="485">
        <f>'6ª'!M58</f>
        <v>0</v>
      </c>
      <c r="T328" s="485">
        <f>'6ª'!N58</f>
        <v>0</v>
      </c>
      <c r="U328" s="485">
        <f>'6ª'!O58</f>
        <v>0</v>
      </c>
      <c r="V328" s="485">
        <f>'6ª'!P58</f>
        <v>0</v>
      </c>
      <c r="W328" s="485">
        <f>'6ª'!Q58</f>
        <v>0</v>
      </c>
      <c r="X328" s="485">
        <f>'6ª'!R58</f>
        <v>0</v>
      </c>
      <c r="Y328" s="485">
        <f>'6ª'!S58</f>
        <v>0</v>
      </c>
      <c r="Z328" s="486">
        <f>'6ª'!T58</f>
        <v>0</v>
      </c>
      <c r="AA328" s="486">
        <f>'6ª'!U58</f>
        <v>0</v>
      </c>
      <c r="AB328" s="507" t="s">
        <v>506</v>
      </c>
      <c r="AC328" s="507"/>
    </row>
    <row r="329" spans="1:29" ht="15.75" x14ac:dyDescent="0.25">
      <c r="A329" s="543" t="str">
        <f>RIGHT('[1]6ª'!$A$5:$D$5,12)</f>
        <v>6ª SÉRIE E.F</v>
      </c>
      <c r="B329" s="120">
        <v>53</v>
      </c>
      <c r="C329" s="248">
        <f>'6ª'!B59</f>
        <v>0</v>
      </c>
      <c r="D329" s="430">
        <f>'6ª'!C59</f>
        <v>0</v>
      </c>
      <c r="E329" s="249">
        <f>'6ª'!D59</f>
        <v>0</v>
      </c>
      <c r="F329" s="249">
        <f>'6ª'!E59</f>
        <v>0</v>
      </c>
      <c r="G329" s="250">
        <f>'6ª'!F59</f>
        <v>0</v>
      </c>
      <c r="H329" s="430">
        <f>'6ª'!G59</f>
        <v>0</v>
      </c>
      <c r="I329" s="431">
        <f>'6ª'!H59</f>
        <v>0</v>
      </c>
      <c r="J329" s="430"/>
      <c r="K329" s="430">
        <f>'6ª'!I59</f>
        <v>0</v>
      </c>
      <c r="L329" s="430">
        <f>'6ª'!I59</f>
        <v>0</v>
      </c>
      <c r="M329" s="430"/>
      <c r="N329" s="430">
        <f>'6ª'!K59</f>
        <v>0</v>
      </c>
      <c r="O329" s="430"/>
      <c r="P329" s="253" t="s">
        <v>122</v>
      </c>
      <c r="Q329" s="542" t="s">
        <v>307</v>
      </c>
      <c r="R329" s="485">
        <f>'6ª'!L59</f>
        <v>0</v>
      </c>
      <c r="S329" s="485">
        <f>'6ª'!M59</f>
        <v>0</v>
      </c>
      <c r="T329" s="485">
        <f>'6ª'!N59</f>
        <v>0</v>
      </c>
      <c r="U329" s="485">
        <f>'6ª'!O59</f>
        <v>0</v>
      </c>
      <c r="V329" s="485">
        <f>'6ª'!P59</f>
        <v>0</v>
      </c>
      <c r="W329" s="485">
        <f>'6ª'!Q59</f>
        <v>0</v>
      </c>
      <c r="X329" s="485">
        <f>'6ª'!R59</f>
        <v>0</v>
      </c>
      <c r="Y329" s="485">
        <f>'6ª'!S59</f>
        <v>0</v>
      </c>
      <c r="Z329" s="486">
        <f>'6ª'!T59</f>
        <v>0</v>
      </c>
      <c r="AA329" s="486">
        <f>'6ª'!U59</f>
        <v>0</v>
      </c>
      <c r="AB329" s="507" t="s">
        <v>506</v>
      </c>
      <c r="AC329" s="507"/>
    </row>
    <row r="330" spans="1:29" ht="15.75" x14ac:dyDescent="0.25">
      <c r="A330" s="543" t="str">
        <f>RIGHT('[1]6ª'!$A$5:$D$5,12)</f>
        <v>6ª SÉRIE E.F</v>
      </c>
      <c r="B330" s="120">
        <v>54</v>
      </c>
      <c r="C330" s="248">
        <f>'6ª'!B60</f>
        <v>0</v>
      </c>
      <c r="D330" s="430">
        <f>'6ª'!C60</f>
        <v>0</v>
      </c>
      <c r="E330" s="249">
        <f>'6ª'!D60</f>
        <v>0</v>
      </c>
      <c r="F330" s="249">
        <f>'6ª'!E60</f>
        <v>0</v>
      </c>
      <c r="G330" s="250">
        <f>'6ª'!F60</f>
        <v>0</v>
      </c>
      <c r="H330" s="430">
        <f>'6ª'!G60</f>
        <v>0</v>
      </c>
      <c r="I330" s="431">
        <f>'6ª'!H60</f>
        <v>0</v>
      </c>
      <c r="J330" s="430"/>
      <c r="K330" s="430">
        <f>'6ª'!I60</f>
        <v>0</v>
      </c>
      <c r="L330" s="430">
        <f>'6ª'!I60</f>
        <v>0</v>
      </c>
      <c r="M330" s="430"/>
      <c r="N330" s="430">
        <f>'6ª'!K60</f>
        <v>0</v>
      </c>
      <c r="O330" s="430"/>
      <c r="P330" s="253" t="s">
        <v>122</v>
      </c>
      <c r="Q330" s="542" t="s">
        <v>307</v>
      </c>
      <c r="R330" s="485">
        <f>'6ª'!L60</f>
        <v>0</v>
      </c>
      <c r="S330" s="485">
        <f>'6ª'!M60</f>
        <v>0</v>
      </c>
      <c r="T330" s="485">
        <f>'6ª'!N60</f>
        <v>0</v>
      </c>
      <c r="U330" s="485">
        <f>'6ª'!O60</f>
        <v>0</v>
      </c>
      <c r="V330" s="485">
        <f>'6ª'!P60</f>
        <v>0</v>
      </c>
      <c r="W330" s="485">
        <f>'6ª'!Q60</f>
        <v>0</v>
      </c>
      <c r="X330" s="485">
        <f>'6ª'!R60</f>
        <v>0</v>
      </c>
      <c r="Y330" s="485">
        <f>'6ª'!S60</f>
        <v>0</v>
      </c>
      <c r="Z330" s="486">
        <f>'6ª'!T60</f>
        <v>0</v>
      </c>
      <c r="AA330" s="486">
        <f>'6ª'!U60</f>
        <v>0</v>
      </c>
      <c r="AB330" s="507" t="s">
        <v>506</v>
      </c>
      <c r="AC330" s="507"/>
    </row>
    <row r="331" spans="1:29" ht="15.75" x14ac:dyDescent="0.25">
      <c r="A331" s="543" t="str">
        <f>RIGHT('[1]6ª'!$A$5:$D$5,12)</f>
        <v>6ª SÉRIE E.F</v>
      </c>
      <c r="B331" s="120">
        <v>55</v>
      </c>
      <c r="C331" s="248">
        <f>'6ª'!B61</f>
        <v>0</v>
      </c>
      <c r="D331" s="430">
        <f>'6ª'!C61</f>
        <v>0</v>
      </c>
      <c r="E331" s="249">
        <f>'6ª'!D61</f>
        <v>0</v>
      </c>
      <c r="F331" s="249">
        <f>'6ª'!E61</f>
        <v>0</v>
      </c>
      <c r="G331" s="250">
        <f>'6ª'!F61</f>
        <v>0</v>
      </c>
      <c r="H331" s="430">
        <f>'6ª'!G61</f>
        <v>0</v>
      </c>
      <c r="I331" s="431">
        <f>'6ª'!H61</f>
        <v>0</v>
      </c>
      <c r="J331" s="430"/>
      <c r="K331" s="430">
        <f>'6ª'!I61</f>
        <v>0</v>
      </c>
      <c r="L331" s="430">
        <f>'6ª'!I61</f>
        <v>0</v>
      </c>
      <c r="M331" s="430"/>
      <c r="N331" s="430">
        <f>'6ª'!K61</f>
        <v>0</v>
      </c>
      <c r="O331" s="430"/>
      <c r="P331" s="253" t="s">
        <v>122</v>
      </c>
      <c r="Q331" s="542" t="s">
        <v>307</v>
      </c>
      <c r="R331" s="485">
        <f>'6ª'!L61</f>
        <v>0</v>
      </c>
      <c r="S331" s="485">
        <f>'6ª'!M61</f>
        <v>0</v>
      </c>
      <c r="T331" s="485">
        <f>'6ª'!N61</f>
        <v>0</v>
      </c>
      <c r="U331" s="485">
        <f>'6ª'!O61</f>
        <v>0</v>
      </c>
      <c r="V331" s="485">
        <f>'6ª'!P61</f>
        <v>0</v>
      </c>
      <c r="W331" s="485">
        <f>'6ª'!Q61</f>
        <v>0</v>
      </c>
      <c r="X331" s="485">
        <f>'6ª'!R61</f>
        <v>0</v>
      </c>
      <c r="Y331" s="485">
        <f>'6ª'!S61</f>
        <v>0</v>
      </c>
      <c r="Z331" s="486">
        <f>'6ª'!T61</f>
        <v>0</v>
      </c>
      <c r="AA331" s="486">
        <f>'6ª'!U61</f>
        <v>0</v>
      </c>
      <c r="AB331" s="507" t="s">
        <v>506</v>
      </c>
      <c r="AC331" s="507"/>
    </row>
    <row r="332" spans="1:29" s="575" customFormat="1" ht="15.75" x14ac:dyDescent="0.25">
      <c r="A332" s="510" t="str">
        <f>RIGHT('[1]7ª'!$A$5:$D$5,12)</f>
        <v>7ª SÉRIE E.F</v>
      </c>
      <c r="B332" s="511">
        <v>1</v>
      </c>
      <c r="C332" s="512" t="e">
        <f>'7ª'!#REF!</f>
        <v>#REF!</v>
      </c>
      <c r="D332" s="513" t="e">
        <f>'7ª'!#REF!</f>
        <v>#REF!</v>
      </c>
      <c r="E332" s="514" t="e">
        <f>'7ª'!#REF!</f>
        <v>#REF!</v>
      </c>
      <c r="F332" s="514" t="e">
        <f>'7ª'!#REF!</f>
        <v>#REF!</v>
      </c>
      <c r="G332" s="515" t="e">
        <f>'7ª'!#REF!</f>
        <v>#REF!</v>
      </c>
      <c r="H332" s="513" t="e">
        <f>'7ª'!#REF!</f>
        <v>#REF!</v>
      </c>
      <c r="I332" s="525" t="e">
        <f>'7ª'!#REF!</f>
        <v>#REF!</v>
      </c>
      <c r="J332" s="513"/>
      <c r="K332" s="513" t="e">
        <f>'7ª'!#REF!</f>
        <v>#REF!</v>
      </c>
      <c r="L332" s="513" t="e">
        <f>'7ª'!#REF!</f>
        <v>#REF!</v>
      </c>
      <c r="M332" s="513"/>
      <c r="N332" s="517" t="e">
        <f>'7ª'!#REF!</f>
        <v>#REF!</v>
      </c>
      <c r="O332" s="513"/>
      <c r="P332" s="518" t="s">
        <v>122</v>
      </c>
      <c r="Q332" s="519" t="s">
        <v>307</v>
      </c>
      <c r="R332" s="520"/>
      <c r="S332" s="520"/>
      <c r="T332" s="520"/>
      <c r="U332" s="520"/>
      <c r="V332" s="520"/>
      <c r="W332" s="520"/>
      <c r="X332" s="520"/>
      <c r="Y332" s="520"/>
      <c r="Z332" s="521"/>
      <c r="AA332" s="521"/>
      <c r="AB332" s="522" t="s">
        <v>507</v>
      </c>
      <c r="AC332" s="522"/>
    </row>
    <row r="333" spans="1:29" ht="15.75" x14ac:dyDescent="0.25">
      <c r="A333" s="543" t="str">
        <f>RIGHT('[1]7ª'!$A$5:$D$5,12)</f>
        <v>7ª SÉRIE E.F</v>
      </c>
      <c r="B333" s="120">
        <v>2</v>
      </c>
      <c r="C333" s="248">
        <f>'7ª'!B7</f>
        <v>9984</v>
      </c>
      <c r="D333" s="430" t="str">
        <f>'7ª'!C7</f>
        <v>ANA PAULA VENTURA ALBERNAZ</v>
      </c>
      <c r="E333" s="249" t="str">
        <f>'7ª'!D7</f>
        <v>F</v>
      </c>
      <c r="F333" s="249" t="str">
        <f>'7ª'!E7</f>
        <v>TE</v>
      </c>
      <c r="G333" s="250">
        <f>'7ª'!F7</f>
        <v>27235</v>
      </c>
      <c r="H333" s="430" t="str">
        <f>'7ª'!G7</f>
        <v>109290355-0</v>
      </c>
      <c r="I333" s="431">
        <f>'7ª'!H7</f>
        <v>0</v>
      </c>
      <c r="J333" s="430"/>
      <c r="K333" s="430" t="str">
        <f>'7ª'!I7</f>
        <v>TE 19/05 TR 27/02</v>
      </c>
      <c r="L333" s="430" t="str">
        <f ca="1">'7ª'!J7</f>
        <v>DISP.IDADE</v>
      </c>
      <c r="M333" s="430"/>
      <c r="N333" s="430">
        <f ca="1">'7ª'!K7</f>
        <v>50</v>
      </c>
      <c r="O333" s="430"/>
      <c r="P333" s="253" t="s">
        <v>122</v>
      </c>
      <c r="Q333" s="542" t="s">
        <v>307</v>
      </c>
      <c r="R333" s="485" t="str">
        <f>'7ª'!L7</f>
        <v>Não</v>
      </c>
      <c r="S333" s="485" t="str">
        <f>'7ª'!M7</f>
        <v>-</v>
      </c>
      <c r="T333" s="485" t="str">
        <f>'7ª'!N7</f>
        <v>-</v>
      </c>
      <c r="U333" s="485" t="str">
        <f>'7ª'!O7</f>
        <v>-</v>
      </c>
      <c r="V333" s="485" t="str">
        <f>'7ª'!P7</f>
        <v>-</v>
      </c>
      <c r="W333" s="485" t="str">
        <f>'7ª'!Q7</f>
        <v>-</v>
      </c>
      <c r="X333" s="485" t="str">
        <f>'7ª'!R7</f>
        <v>-</v>
      </c>
      <c r="Y333" s="485" t="str">
        <f>'7ª'!S7</f>
        <v>-</v>
      </c>
      <c r="Z333" s="486" t="str">
        <f>'7ª'!T7</f>
        <v>São Paulo</v>
      </c>
      <c r="AA333" s="486" t="str">
        <f>'7ª'!U7</f>
        <v>São Paulo</v>
      </c>
      <c r="AB333" s="507" t="s">
        <v>507</v>
      </c>
      <c r="AC333" s="507"/>
    </row>
    <row r="334" spans="1:29" ht="15.75" x14ac:dyDescent="0.25">
      <c r="A334" s="543" t="str">
        <f>RIGHT('[1]7ª'!$A$5:$D$5,12)</f>
        <v>7ª SÉRIE E.F</v>
      </c>
      <c r="B334" s="120">
        <v>3</v>
      </c>
      <c r="C334" s="248">
        <f>'7ª'!B8</f>
        <v>15248</v>
      </c>
      <c r="D334" s="430" t="str">
        <f>'7ª'!C8</f>
        <v>CARLOS HENRIQUE DE LUNA MARQUES</v>
      </c>
      <c r="E334" s="249" t="str">
        <f>'7ª'!D8</f>
        <v>M</v>
      </c>
      <c r="F334" s="249" t="str">
        <f>'7ª'!E8</f>
        <v>MA</v>
      </c>
      <c r="G334" s="250">
        <f>'7ª'!F8</f>
        <v>39839</v>
      </c>
      <c r="H334" s="430" t="str">
        <f>'7ª'!G8</f>
        <v>115800959-8</v>
      </c>
      <c r="I334" s="432" t="str">
        <f>'7ª'!H8</f>
        <v>70096574-9</v>
      </c>
      <c r="J334" s="430"/>
      <c r="K334" s="430" t="str">
        <f>'7ª'!I8</f>
        <v>TR 25/02</v>
      </c>
      <c r="L334" s="430" t="str">
        <f>'7ª'!I8</f>
        <v>TR 25/02</v>
      </c>
      <c r="M334" s="430"/>
      <c r="N334" s="252">
        <f ca="1">'7ª'!K8</f>
        <v>16</v>
      </c>
      <c r="O334" s="430"/>
      <c r="P334" s="253" t="s">
        <v>122</v>
      </c>
      <c r="Q334" s="542" t="s">
        <v>307</v>
      </c>
      <c r="R334" s="485" t="str">
        <f>'7ª'!L8</f>
        <v>Não</v>
      </c>
      <c r="S334" s="485" t="str">
        <f>'7ª'!M8</f>
        <v>-</v>
      </c>
      <c r="T334" s="485" t="str">
        <f>'7ª'!N8</f>
        <v>-</v>
      </c>
      <c r="U334" s="485" t="str">
        <f>'7ª'!O8</f>
        <v>-</v>
      </c>
      <c r="V334" s="485" t="str">
        <f>'7ª'!P8</f>
        <v>-</v>
      </c>
      <c r="W334" s="485" t="str">
        <f>'7ª'!Q8</f>
        <v>-</v>
      </c>
      <c r="X334" s="485" t="str">
        <f>'7ª'!R8</f>
        <v>-</v>
      </c>
      <c r="Y334" s="485" t="str">
        <f>'7ª'!S8</f>
        <v>-</v>
      </c>
      <c r="Z334" s="486">
        <f>'7ª'!T8</f>
        <v>0</v>
      </c>
      <c r="AA334" s="486">
        <f>'7ª'!U8</f>
        <v>0</v>
      </c>
      <c r="AB334" s="507" t="s">
        <v>507</v>
      </c>
      <c r="AC334" s="507"/>
    </row>
    <row r="335" spans="1:29" ht="15.75" x14ac:dyDescent="0.25">
      <c r="A335" s="543" t="str">
        <f>RIGHT('[1]7ª'!$A$5:$D$5,12)</f>
        <v>7ª SÉRIE E.F</v>
      </c>
      <c r="B335" s="120">
        <v>4</v>
      </c>
      <c r="C335" s="248">
        <f>'7ª'!B9</f>
        <v>18384</v>
      </c>
      <c r="D335" s="430" t="str">
        <f>'7ª'!C9</f>
        <v>CRISTIANE SOUSA DA SILVA</v>
      </c>
      <c r="E335" s="249" t="str">
        <f>'7ª'!D9</f>
        <v>F</v>
      </c>
      <c r="F335" s="249" t="str">
        <f>'7ª'!E9</f>
        <v>MA</v>
      </c>
      <c r="G335" s="250">
        <f>'7ª'!F9</f>
        <v>26437</v>
      </c>
      <c r="H335" s="430" t="str">
        <f>'7ª'!G9</f>
        <v>125161608-2</v>
      </c>
      <c r="I335" s="431">
        <f>'7ª'!H9</f>
        <v>237564956</v>
      </c>
      <c r="J335" s="430"/>
      <c r="K335" s="430">
        <f>'7ª'!I9</f>
        <v>0</v>
      </c>
      <c r="L335" s="430">
        <f>'7ª'!I9</f>
        <v>0</v>
      </c>
      <c r="M335" s="430"/>
      <c r="N335" s="430">
        <f ca="1">'7ª'!K9</f>
        <v>53</v>
      </c>
      <c r="O335" s="430"/>
      <c r="P335" s="253" t="s">
        <v>122</v>
      </c>
      <c r="Q335" s="542" t="s">
        <v>307</v>
      </c>
      <c r="R335" s="485" t="str">
        <f>'7ª'!L9</f>
        <v>Não</v>
      </c>
      <c r="S335" s="485" t="str">
        <f>'7ª'!M9</f>
        <v>-</v>
      </c>
      <c r="T335" s="485" t="str">
        <f>'7ª'!N9</f>
        <v>-</v>
      </c>
      <c r="U335" s="485" t="str">
        <f>'7ª'!O9</f>
        <v>-</v>
      </c>
      <c r="V335" s="485" t="str">
        <f>'7ª'!P9</f>
        <v>-</v>
      </c>
      <c r="W335" s="485" t="str">
        <f>'7ª'!Q9</f>
        <v>-</v>
      </c>
      <c r="X335" s="485" t="str">
        <f>'7ª'!R9</f>
        <v>-</v>
      </c>
      <c r="Y335" s="485" t="str">
        <f>'7ª'!S9</f>
        <v>-</v>
      </c>
      <c r="Z335" s="486">
        <f>'7ª'!T9</f>
        <v>0</v>
      </c>
      <c r="AA335" s="486">
        <f>'7ª'!U9</f>
        <v>0</v>
      </c>
      <c r="AB335" s="507" t="s">
        <v>507</v>
      </c>
      <c r="AC335" s="507"/>
    </row>
    <row r="336" spans="1:29" ht="15.75" x14ac:dyDescent="0.25">
      <c r="A336" s="543" t="str">
        <f>RIGHT('[1]7ª'!$A$5:$D$5,12)</f>
        <v>7ª SÉRIE E.F</v>
      </c>
      <c r="B336" s="120">
        <v>5</v>
      </c>
      <c r="C336" s="248">
        <f>'7ª'!B10</f>
        <v>18784</v>
      </c>
      <c r="D336" s="430" t="str">
        <f>'7ª'!C10</f>
        <v>DIOGO DA SILVA RIBEIRO</v>
      </c>
      <c r="E336" s="249" t="str">
        <f>'7ª'!D10</f>
        <v>M</v>
      </c>
      <c r="F336" s="249" t="str">
        <f>'7ª'!E10</f>
        <v>MA</v>
      </c>
      <c r="G336" s="250">
        <f>'7ª'!F10</f>
        <v>39312</v>
      </c>
      <c r="H336" s="430" t="str">
        <f>'7ª'!G10</f>
        <v>112997197-1</v>
      </c>
      <c r="I336" s="432">
        <f>'7ª'!H10</f>
        <v>0</v>
      </c>
      <c r="J336" s="430"/>
      <c r="K336" s="430" t="str">
        <f>'7ª'!I10</f>
        <v>TR 07/02</v>
      </c>
      <c r="L336" s="430" t="str">
        <f>'7ª'!I10</f>
        <v>TR 07/02</v>
      </c>
      <c r="M336" s="430"/>
      <c r="N336" s="252">
        <f ca="1">'7ª'!K10</f>
        <v>17</v>
      </c>
      <c r="O336" s="430"/>
      <c r="P336" s="253" t="s">
        <v>122</v>
      </c>
      <c r="Q336" s="542" t="s">
        <v>307</v>
      </c>
      <c r="R336" s="485" t="str">
        <f>'7ª'!L10</f>
        <v>Não</v>
      </c>
      <c r="S336" s="485" t="str">
        <f>'7ª'!M10</f>
        <v>-</v>
      </c>
      <c r="T336" s="485" t="str">
        <f>'7ª'!N10</f>
        <v>-</v>
      </c>
      <c r="U336" s="485" t="str">
        <f>'7ª'!O10</f>
        <v>-</v>
      </c>
      <c r="V336" s="485" t="str">
        <f>'7ª'!P10</f>
        <v>-</v>
      </c>
      <c r="W336" s="485" t="str">
        <f>'7ª'!Q10</f>
        <v>-</v>
      </c>
      <c r="X336" s="485" t="str">
        <f>'7ª'!R10</f>
        <v>-</v>
      </c>
      <c r="Y336" s="485" t="str">
        <f>'7ª'!S10</f>
        <v>-</v>
      </c>
      <c r="Z336" s="486">
        <f>'7ª'!T10</f>
        <v>0</v>
      </c>
      <c r="AA336" s="486">
        <f>'7ª'!U10</f>
        <v>0</v>
      </c>
      <c r="AB336" s="507" t="s">
        <v>507</v>
      </c>
      <c r="AC336" s="507"/>
    </row>
    <row r="337" spans="1:29" ht="15.75" x14ac:dyDescent="0.25">
      <c r="A337" s="543" t="str">
        <f>RIGHT('[1]7ª'!$A$5:$D$5,12)</f>
        <v>7ª SÉRIE E.F</v>
      </c>
      <c r="B337" s="120">
        <v>6</v>
      </c>
      <c r="C337" s="248">
        <f>'7ª'!B11</f>
        <v>14898</v>
      </c>
      <c r="D337" s="430" t="str">
        <f>'7ª'!C11</f>
        <v>GUSTAVO MANOLIO SOARES</v>
      </c>
      <c r="E337" s="249" t="str">
        <f>'7ª'!D11</f>
        <v>M</v>
      </c>
      <c r="F337" s="249" t="str">
        <f>'7ª'!E11</f>
        <v>MA</v>
      </c>
      <c r="G337" s="250">
        <f>'7ª'!F11</f>
        <v>39254</v>
      </c>
      <c r="H337" s="430">
        <f>'7ª'!G11</f>
        <v>672551470</v>
      </c>
      <c r="I337" s="431">
        <f>'7ª'!H11</f>
        <v>672551470</v>
      </c>
      <c r="J337" s="430"/>
      <c r="K337" s="430" t="str">
        <f>'7ª'!I11</f>
        <v>TR 25/02</v>
      </c>
      <c r="L337" s="430" t="str">
        <f>'7ª'!I11</f>
        <v>TR 25/02</v>
      </c>
      <c r="M337" s="430"/>
      <c r="N337" s="430">
        <f ca="1">'7ª'!K11</f>
        <v>18</v>
      </c>
      <c r="O337" s="430"/>
      <c r="P337" s="253" t="s">
        <v>122</v>
      </c>
      <c r="Q337" s="542" t="s">
        <v>307</v>
      </c>
      <c r="R337" s="485" t="str">
        <f>'7ª'!L11</f>
        <v>Não</v>
      </c>
      <c r="S337" s="485" t="str">
        <f>'7ª'!M11</f>
        <v>-</v>
      </c>
      <c r="T337" s="485" t="str">
        <f>'7ª'!N11</f>
        <v>-</v>
      </c>
      <c r="U337" s="485" t="str">
        <f>'7ª'!O11</f>
        <v>-</v>
      </c>
      <c r="V337" s="485" t="str">
        <f>'7ª'!P11</f>
        <v>-</v>
      </c>
      <c r="W337" s="485" t="str">
        <f>'7ª'!Q11</f>
        <v>-</v>
      </c>
      <c r="X337" s="485" t="str">
        <f>'7ª'!R11</f>
        <v>-</v>
      </c>
      <c r="Y337" s="485" t="str">
        <f>'7ª'!S11</f>
        <v>-</v>
      </c>
      <c r="Z337" s="486">
        <f>'7ª'!T11</f>
        <v>0</v>
      </c>
      <c r="AA337" s="486">
        <f>'7ª'!U11</f>
        <v>0</v>
      </c>
      <c r="AB337" s="507" t="s">
        <v>507</v>
      </c>
      <c r="AC337" s="507"/>
    </row>
    <row r="338" spans="1:29" ht="15.75" x14ac:dyDescent="0.25">
      <c r="A338" s="543" t="str">
        <f>RIGHT('[1]7ª'!$A$5:$D$5,12)</f>
        <v>7ª SÉRIE E.F</v>
      </c>
      <c r="B338" s="120">
        <v>7</v>
      </c>
      <c r="C338" s="248">
        <f>'7ª'!B12</f>
        <v>18136</v>
      </c>
      <c r="D338" s="430" t="str">
        <f>'7ª'!C12</f>
        <v>IGOR TURQUIM DE LIMA</v>
      </c>
      <c r="E338" s="249" t="str">
        <f>'7ª'!D12</f>
        <v>M</v>
      </c>
      <c r="F338" s="249" t="str">
        <f>'7ª'!E12</f>
        <v>MA</v>
      </c>
      <c r="G338" s="250">
        <f>'7ª'!F12</f>
        <v>39553</v>
      </c>
      <c r="H338" s="430" t="str">
        <f>'7ª'!G12</f>
        <v>111511834-1</v>
      </c>
      <c r="I338" s="432">
        <f>'7ª'!H12</f>
        <v>0</v>
      </c>
      <c r="J338" s="430"/>
      <c r="K338" s="430">
        <f>'7ª'!I12</f>
        <v>0</v>
      </c>
      <c r="L338" s="430">
        <f>'7ª'!I12</f>
        <v>0</v>
      </c>
      <c r="M338" s="430"/>
      <c r="N338" s="252">
        <f ca="1">'7ª'!K12</f>
        <v>17</v>
      </c>
      <c r="O338" s="430"/>
      <c r="P338" s="253" t="s">
        <v>122</v>
      </c>
      <c r="Q338" s="542" t="s">
        <v>307</v>
      </c>
      <c r="R338" s="485" t="str">
        <f>'7ª'!L12</f>
        <v>Não</v>
      </c>
      <c r="S338" s="485" t="str">
        <f>'7ª'!M12</f>
        <v>-</v>
      </c>
      <c r="T338" s="485" t="str">
        <f>'7ª'!N12</f>
        <v>-</v>
      </c>
      <c r="U338" s="485" t="str">
        <f>'7ª'!O12</f>
        <v>-</v>
      </c>
      <c r="V338" s="485" t="str">
        <f>'7ª'!P12</f>
        <v>-</v>
      </c>
      <c r="W338" s="485" t="str">
        <f>'7ª'!Q12</f>
        <v>-</v>
      </c>
      <c r="X338" s="485" t="str">
        <f>'7ª'!R12</f>
        <v>-</v>
      </c>
      <c r="Y338" s="485" t="str">
        <f>'7ª'!S12</f>
        <v>-</v>
      </c>
      <c r="Z338" s="486">
        <f>'7ª'!T12</f>
        <v>0</v>
      </c>
      <c r="AA338" s="486">
        <f>'7ª'!U12</f>
        <v>0</v>
      </c>
      <c r="AB338" s="507" t="s">
        <v>507</v>
      </c>
      <c r="AC338" s="507"/>
    </row>
    <row r="339" spans="1:29" ht="15.75" x14ac:dyDescent="0.25">
      <c r="A339" s="543" t="str">
        <f>RIGHT('[1]7ª'!$A$5:$D$5,12)</f>
        <v>7ª SÉRIE E.F</v>
      </c>
      <c r="B339" s="120">
        <v>8</v>
      </c>
      <c r="C339" s="248">
        <f>'7ª'!B13</f>
        <v>18785</v>
      </c>
      <c r="D339" s="430" t="str">
        <f>'7ª'!C13</f>
        <v>ISABELY VICTORIA DOS SANTOS MATOS</v>
      </c>
      <c r="E339" s="249" t="str">
        <f>'7ª'!D13</f>
        <v>F</v>
      </c>
      <c r="F339" s="249" t="str">
        <f>'7ª'!E13</f>
        <v>MA</v>
      </c>
      <c r="G339" s="250">
        <f>'7ª'!F13</f>
        <v>39225</v>
      </c>
      <c r="H339" s="430" t="str">
        <f>'7ª'!G13</f>
        <v>108527905-4</v>
      </c>
      <c r="I339" s="431">
        <f>'7ª'!H13</f>
        <v>0</v>
      </c>
      <c r="J339" s="430"/>
      <c r="K339" s="430" t="str">
        <f>'7ª'!I13</f>
        <v>TR 07/02</v>
      </c>
      <c r="L339" s="430" t="str">
        <f>'7ª'!I13</f>
        <v>TR 07/02</v>
      </c>
      <c r="M339" s="430"/>
      <c r="N339" s="430">
        <f ca="1">'7ª'!K13</f>
        <v>18</v>
      </c>
      <c r="O339" s="430"/>
      <c r="P339" s="253" t="s">
        <v>122</v>
      </c>
      <c r="Q339" s="542" t="s">
        <v>307</v>
      </c>
      <c r="R339" s="485" t="str">
        <f>'7ª'!L13</f>
        <v>Não</v>
      </c>
      <c r="S339" s="485" t="str">
        <f>'7ª'!M13</f>
        <v>-</v>
      </c>
      <c r="T339" s="485" t="str">
        <f>'7ª'!N13</f>
        <v>-</v>
      </c>
      <c r="U339" s="485" t="str">
        <f>'7ª'!O13</f>
        <v>-</v>
      </c>
      <c r="V339" s="485" t="str">
        <f>'7ª'!P13</f>
        <v>-</v>
      </c>
      <c r="W339" s="485" t="str">
        <f>'7ª'!Q13</f>
        <v>-</v>
      </c>
      <c r="X339" s="485" t="str">
        <f>'7ª'!R13</f>
        <v>-</v>
      </c>
      <c r="Y339" s="485" t="str">
        <f>'7ª'!S13</f>
        <v>-</v>
      </c>
      <c r="Z339" s="486">
        <f>'7ª'!T13</f>
        <v>0</v>
      </c>
      <c r="AA339" s="486">
        <f>'7ª'!U13</f>
        <v>0</v>
      </c>
      <c r="AB339" s="507" t="s">
        <v>507</v>
      </c>
      <c r="AC339" s="507"/>
    </row>
    <row r="340" spans="1:29" ht="15.75" x14ac:dyDescent="0.25">
      <c r="A340" s="543" t="str">
        <f>RIGHT('[1]7ª'!$A$5:$D$5,12)</f>
        <v>7ª SÉRIE E.F</v>
      </c>
      <c r="B340" s="120">
        <v>9</v>
      </c>
      <c r="C340" s="248">
        <f>'7ª'!B14</f>
        <v>18783</v>
      </c>
      <c r="D340" s="430" t="str">
        <f>'7ª'!C14</f>
        <v>JOELMA JESUS DA SILVA</v>
      </c>
      <c r="E340" s="249" t="str">
        <f>'7ª'!D14</f>
        <v>F</v>
      </c>
      <c r="F340" s="249" t="str">
        <f>'7ª'!E14</f>
        <v>MA</v>
      </c>
      <c r="G340" s="250">
        <f>'7ª'!F14</f>
        <v>28980</v>
      </c>
      <c r="H340" s="430">
        <f>'7ª'!G14</f>
        <v>336822856</v>
      </c>
      <c r="I340" s="432" t="str">
        <f>'7ª'!H14</f>
        <v>33682285-6</v>
      </c>
      <c r="J340" s="430"/>
      <c r="K340" s="430" t="str">
        <f>'7ª'!I14</f>
        <v>TR 07/02</v>
      </c>
      <c r="L340" s="430" t="str">
        <f>'7ª'!I14</f>
        <v>TR 07/02</v>
      </c>
      <c r="M340" s="430"/>
      <c r="N340" s="252">
        <f ca="1">'7ª'!K14</f>
        <v>46</v>
      </c>
      <c r="O340" s="430"/>
      <c r="P340" s="253" t="s">
        <v>122</v>
      </c>
      <c r="Q340" s="542" t="s">
        <v>307</v>
      </c>
      <c r="R340" s="485" t="str">
        <f>'7ª'!L14</f>
        <v>Não</v>
      </c>
      <c r="S340" s="485" t="str">
        <f>'7ª'!M14</f>
        <v>-</v>
      </c>
      <c r="T340" s="485" t="str">
        <f>'7ª'!N14</f>
        <v>-</v>
      </c>
      <c r="U340" s="485" t="str">
        <f>'7ª'!O14</f>
        <v>-</v>
      </c>
      <c r="V340" s="485" t="str">
        <f>'7ª'!P14</f>
        <v>-</v>
      </c>
      <c r="W340" s="485" t="str">
        <f>'7ª'!Q14</f>
        <v>-</v>
      </c>
      <c r="X340" s="485" t="str">
        <f>'7ª'!R14</f>
        <v>-</v>
      </c>
      <c r="Y340" s="485" t="str">
        <f>'7ª'!S14</f>
        <v>-</v>
      </c>
      <c r="Z340" s="486">
        <f>'7ª'!T14</f>
        <v>0</v>
      </c>
      <c r="AA340" s="486">
        <f>'7ª'!U14</f>
        <v>0</v>
      </c>
      <c r="AB340" s="507" t="s">
        <v>507</v>
      </c>
      <c r="AC340" s="507"/>
    </row>
    <row r="341" spans="1:29" ht="15.75" x14ac:dyDescent="0.25">
      <c r="A341" s="543" t="str">
        <f>RIGHT('[1]7ª'!$A$5:$D$5,12)</f>
        <v>7ª SÉRIE E.F</v>
      </c>
      <c r="B341" s="120">
        <v>10</v>
      </c>
      <c r="C341" s="248">
        <f>'7ª'!B15</f>
        <v>18708</v>
      </c>
      <c r="D341" s="430" t="str">
        <f>'7ª'!C15</f>
        <v>KAMILLY VICTORIA MALTEZ DE OLIVEIRA</v>
      </c>
      <c r="E341" s="249" t="str">
        <f>'7ª'!D15</f>
        <v>F</v>
      </c>
      <c r="F341" s="249" t="str">
        <f>'7ª'!E15</f>
        <v>MA</v>
      </c>
      <c r="G341" s="250">
        <f>'7ª'!F15</f>
        <v>39981</v>
      </c>
      <c r="H341" s="430" t="str">
        <f>'7ª'!G15</f>
        <v>112560900-X</v>
      </c>
      <c r="I341" s="431">
        <f>'7ª'!H15</f>
        <v>0</v>
      </c>
      <c r="J341" s="430"/>
      <c r="K341" s="430" t="str">
        <f>'7ª'!I15</f>
        <v>TR 24/01</v>
      </c>
      <c r="L341" s="430" t="str">
        <f>'7ª'!I15</f>
        <v>TR 24/01</v>
      </c>
      <c r="M341" s="430"/>
      <c r="N341" s="430">
        <f ca="1">'7ª'!K15</f>
        <v>16</v>
      </c>
      <c r="O341" s="430"/>
      <c r="P341" s="253" t="s">
        <v>122</v>
      </c>
      <c r="Q341" s="542" t="s">
        <v>307</v>
      </c>
      <c r="R341" s="485" t="str">
        <f>'7ª'!L15</f>
        <v>Não</v>
      </c>
      <c r="S341" s="485" t="str">
        <f>'7ª'!M15</f>
        <v>-</v>
      </c>
      <c r="T341" s="485" t="str">
        <f>'7ª'!N15</f>
        <v>-</v>
      </c>
      <c r="U341" s="485" t="str">
        <f>'7ª'!O15</f>
        <v>-</v>
      </c>
      <c r="V341" s="485" t="str">
        <f>'7ª'!P15</f>
        <v>-</v>
      </c>
      <c r="W341" s="485" t="str">
        <f>'7ª'!Q15</f>
        <v>-</v>
      </c>
      <c r="X341" s="485" t="str">
        <f>'7ª'!R15</f>
        <v>-</v>
      </c>
      <c r="Y341" s="485" t="str">
        <f>'7ª'!S15</f>
        <v>-</v>
      </c>
      <c r="Z341" s="486">
        <f>'7ª'!T15</f>
        <v>0</v>
      </c>
      <c r="AA341" s="486">
        <f>'7ª'!U15</f>
        <v>0</v>
      </c>
      <c r="AB341" s="507" t="s">
        <v>507</v>
      </c>
      <c r="AC341" s="507"/>
    </row>
    <row r="342" spans="1:29" ht="15.75" x14ac:dyDescent="0.25">
      <c r="A342" s="543" t="str">
        <f>RIGHT('[1]7ª'!$A$5:$D$5,12)</f>
        <v>7ª SÉRIE E.F</v>
      </c>
      <c r="B342" s="120">
        <v>11</v>
      </c>
      <c r="C342" s="248">
        <f>'7ª'!B16</f>
        <v>18505</v>
      </c>
      <c r="D342" s="430" t="str">
        <f>'7ª'!C16</f>
        <v>KAUA JUNIOR MEDEIROS DE ARAUJO</v>
      </c>
      <c r="E342" s="249">
        <f>'7ª'!D16</f>
        <v>0</v>
      </c>
      <c r="F342" s="249" t="str">
        <f>'7ª'!E16</f>
        <v>MA</v>
      </c>
      <c r="G342" s="250">
        <f>'7ª'!F16</f>
        <v>39927</v>
      </c>
      <c r="H342" s="430">
        <f>'7ª'!G16</f>
        <v>1122100620</v>
      </c>
      <c r="I342" s="432">
        <f>'7ª'!H16</f>
        <v>0</v>
      </c>
      <c r="J342" s="430"/>
      <c r="K342" s="430" t="str">
        <f>'7ª'!I16</f>
        <v>TR 25/02</v>
      </c>
      <c r="L342" s="430" t="str">
        <f>'7ª'!I16</f>
        <v>TR 25/02</v>
      </c>
      <c r="M342" s="430"/>
      <c r="N342" s="252">
        <f ca="1">'7ª'!K16</f>
        <v>16</v>
      </c>
      <c r="O342" s="430"/>
      <c r="P342" s="253" t="s">
        <v>122</v>
      </c>
      <c r="Q342" s="542" t="s">
        <v>307</v>
      </c>
      <c r="R342" s="485" t="str">
        <f>'7ª'!L16</f>
        <v>Não</v>
      </c>
      <c r="S342" s="485" t="str">
        <f>'7ª'!M16</f>
        <v>-</v>
      </c>
      <c r="T342" s="485" t="str">
        <f>'7ª'!N16</f>
        <v>-</v>
      </c>
      <c r="U342" s="485" t="str">
        <f>'7ª'!O16</f>
        <v>-</v>
      </c>
      <c r="V342" s="485" t="str">
        <f>'7ª'!P16</f>
        <v>-</v>
      </c>
      <c r="W342" s="485" t="str">
        <f>'7ª'!Q16</f>
        <v>-</v>
      </c>
      <c r="X342" s="485" t="str">
        <f>'7ª'!R16</f>
        <v>-</v>
      </c>
      <c r="Y342" s="485" t="str">
        <f>'7ª'!S16</f>
        <v>-</v>
      </c>
      <c r="Z342" s="486">
        <f>'7ª'!T16</f>
        <v>0</v>
      </c>
      <c r="AA342" s="486">
        <f>'7ª'!U16</f>
        <v>0</v>
      </c>
      <c r="AB342" s="507" t="s">
        <v>507</v>
      </c>
      <c r="AC342" s="507"/>
    </row>
    <row r="343" spans="1:29" ht="15.75" x14ac:dyDescent="0.25">
      <c r="A343" s="543" t="str">
        <f>RIGHT('[1]7ª'!$A$5:$D$5,12)</f>
        <v>7ª SÉRIE E.F</v>
      </c>
      <c r="B343" s="120">
        <v>12</v>
      </c>
      <c r="C343" s="248">
        <f>'7ª'!B17</f>
        <v>14959</v>
      </c>
      <c r="D343" s="430" t="str">
        <f>'7ª'!C17</f>
        <v>LUCIELY GUIMARAES RAMYRO</v>
      </c>
      <c r="E343" s="249" t="str">
        <f>'7ª'!D17</f>
        <v>F</v>
      </c>
      <c r="F343" s="249" t="str">
        <f>'7ª'!E17</f>
        <v>MA</v>
      </c>
      <c r="G343" s="250">
        <f>'7ª'!F17</f>
        <v>40214</v>
      </c>
      <c r="H343" s="430" t="str">
        <f>'7ª'!G17</f>
        <v>114046882-0</v>
      </c>
      <c r="I343" s="431">
        <f>'7ª'!H17</f>
        <v>0</v>
      </c>
      <c r="J343" s="430"/>
      <c r="K343" s="430" t="str">
        <f>'7ª'!I17</f>
        <v>TR 11/03</v>
      </c>
      <c r="L343" s="430" t="str">
        <f>'7ª'!I17</f>
        <v>TR 11/03</v>
      </c>
      <c r="M343" s="430"/>
      <c r="N343" s="430">
        <f ca="1">'7ª'!K17</f>
        <v>15</v>
      </c>
      <c r="O343" s="430"/>
      <c r="P343" s="253" t="s">
        <v>122</v>
      </c>
      <c r="Q343" s="542" t="s">
        <v>307</v>
      </c>
      <c r="R343" s="485" t="str">
        <f>'7ª'!L17</f>
        <v>Não</v>
      </c>
      <c r="S343" s="485" t="str">
        <f>'7ª'!M17</f>
        <v>-</v>
      </c>
      <c r="T343" s="485" t="str">
        <f>'7ª'!N17</f>
        <v>-</v>
      </c>
      <c r="U343" s="485" t="str">
        <f>'7ª'!O17</f>
        <v>-</v>
      </c>
      <c r="V343" s="485" t="str">
        <f>'7ª'!P17</f>
        <v>-</v>
      </c>
      <c r="W343" s="485" t="str">
        <f>'7ª'!Q17</f>
        <v>-</v>
      </c>
      <c r="X343" s="485" t="str">
        <f>'7ª'!R17</f>
        <v>-</v>
      </c>
      <c r="Y343" s="485" t="str">
        <f>'7ª'!S17</f>
        <v>-</v>
      </c>
      <c r="Z343" s="486">
        <f>'7ª'!T17</f>
        <v>0</v>
      </c>
      <c r="AA343" s="486">
        <f>'7ª'!U17</f>
        <v>0</v>
      </c>
      <c r="AB343" s="507" t="s">
        <v>507</v>
      </c>
      <c r="AC343" s="507"/>
    </row>
    <row r="344" spans="1:29" ht="15.75" x14ac:dyDescent="0.25">
      <c r="A344" s="543" t="str">
        <f>RIGHT('[1]7ª'!$A$5:$D$5,12)</f>
        <v>7ª SÉRIE E.F</v>
      </c>
      <c r="B344" s="120">
        <v>13</v>
      </c>
      <c r="C344" s="248">
        <f>'7ª'!B18</f>
        <v>18842</v>
      </c>
      <c r="D344" s="430" t="str">
        <f>'7ª'!C18</f>
        <v>LUIS GUSTAVO NERY MANTOVANI</v>
      </c>
      <c r="E344" s="249" t="str">
        <f>'7ª'!D18</f>
        <v>M</v>
      </c>
      <c r="F344" s="249" t="str">
        <f>'7ª'!E18</f>
        <v>TE</v>
      </c>
      <c r="G344" s="250">
        <f>'7ª'!F18</f>
        <v>40041</v>
      </c>
      <c r="H344" s="430" t="str">
        <f>'7ª'!G18</f>
        <v>110623462-5</v>
      </c>
      <c r="I344" s="432">
        <f>'7ª'!H18</f>
        <v>0</v>
      </c>
      <c r="J344" s="430"/>
      <c r="K344" s="430" t="str">
        <f>'7ª'!I18</f>
        <v>TE 29/05 TR 27/02</v>
      </c>
      <c r="L344" s="430" t="str">
        <f>'7ª'!I18</f>
        <v>TE 29/05 TR 27/02</v>
      </c>
      <c r="M344" s="430"/>
      <c r="N344" s="252">
        <f ca="1">'7ª'!K18</f>
        <v>15</v>
      </c>
      <c r="O344" s="430"/>
      <c r="P344" s="253" t="s">
        <v>122</v>
      </c>
      <c r="Q344" s="542" t="s">
        <v>307</v>
      </c>
      <c r="R344" s="485" t="str">
        <f>'7ª'!L18</f>
        <v>Não</v>
      </c>
      <c r="S344" s="485" t="str">
        <f>'7ª'!M18</f>
        <v>-</v>
      </c>
      <c r="T344" s="485" t="str">
        <f>'7ª'!N18</f>
        <v>-</v>
      </c>
      <c r="U344" s="485" t="str">
        <f>'7ª'!O18</f>
        <v>-</v>
      </c>
      <c r="V344" s="485" t="str">
        <f>'7ª'!P18</f>
        <v>-</v>
      </c>
      <c r="W344" s="485" t="str">
        <f>'7ª'!Q18</f>
        <v>-</v>
      </c>
      <c r="X344" s="485" t="str">
        <f>'7ª'!R18</f>
        <v>-</v>
      </c>
      <c r="Y344" s="485" t="str">
        <f>'7ª'!S18</f>
        <v>-</v>
      </c>
      <c r="Z344" s="486" t="str">
        <f>'7ª'!T18</f>
        <v>Sem Informação</v>
      </c>
      <c r="AA344" s="486" t="str">
        <f>'7ª'!U18</f>
        <v xml:space="preserve">Continuidade de Estudos </v>
      </c>
      <c r="AB344" s="507" t="s">
        <v>507</v>
      </c>
      <c r="AC344" s="507"/>
    </row>
    <row r="345" spans="1:29" ht="15.75" x14ac:dyDescent="0.25">
      <c r="A345" s="543" t="str">
        <f>RIGHT('[1]7ª'!$A$5:$D$5,12)</f>
        <v>7ª SÉRIE E.F</v>
      </c>
      <c r="B345" s="120">
        <v>14</v>
      </c>
      <c r="C345" s="248">
        <f>'7ª'!B19</f>
        <v>18361</v>
      </c>
      <c r="D345" s="430" t="str">
        <f>'7ª'!C19</f>
        <v>MARIA EDUARDA DE JESUS LIMA</v>
      </c>
      <c r="E345" s="249" t="str">
        <f>'7ª'!D19</f>
        <v>F</v>
      </c>
      <c r="F345" s="249" t="str">
        <f>'7ª'!E19</f>
        <v>MA</v>
      </c>
      <c r="G345" s="250">
        <f>'7ª'!F19</f>
        <v>39797</v>
      </c>
      <c r="H345" s="430" t="str">
        <f>'7ª'!G19</f>
        <v>114523132-9</v>
      </c>
      <c r="I345" s="431">
        <f>'7ª'!H19</f>
        <v>0</v>
      </c>
      <c r="J345" s="430"/>
      <c r="K345" s="430">
        <f>'7ª'!I19</f>
        <v>0</v>
      </c>
      <c r="L345" s="430">
        <f>'7ª'!I19</f>
        <v>0</v>
      </c>
      <c r="M345" s="430"/>
      <c r="N345" s="430">
        <f ca="1">'7ª'!K19</f>
        <v>16</v>
      </c>
      <c r="O345" s="430"/>
      <c r="P345" s="253" t="s">
        <v>122</v>
      </c>
      <c r="Q345" s="542" t="s">
        <v>307</v>
      </c>
      <c r="R345" s="485" t="str">
        <f>'7ª'!L19</f>
        <v>Não</v>
      </c>
      <c r="S345" s="485" t="str">
        <f>'7ª'!M19</f>
        <v>-</v>
      </c>
      <c r="T345" s="485" t="str">
        <f>'7ª'!N19</f>
        <v>-</v>
      </c>
      <c r="U345" s="485" t="str">
        <f>'7ª'!O19</f>
        <v>-</v>
      </c>
      <c r="V345" s="485" t="str">
        <f>'7ª'!P19</f>
        <v>-</v>
      </c>
      <c r="W345" s="485" t="str">
        <f>'7ª'!Q19</f>
        <v>-</v>
      </c>
      <c r="X345" s="485" t="str">
        <f>'7ª'!R19</f>
        <v>-</v>
      </c>
      <c r="Y345" s="485" t="str">
        <f>'7ª'!S19</f>
        <v>-</v>
      </c>
      <c r="Z345" s="486">
        <f>'7ª'!T19</f>
        <v>0</v>
      </c>
      <c r="AA345" s="486">
        <f>'7ª'!U19</f>
        <v>0</v>
      </c>
      <c r="AB345" s="507" t="s">
        <v>507</v>
      </c>
      <c r="AC345" s="507"/>
    </row>
    <row r="346" spans="1:29" ht="15.75" x14ac:dyDescent="0.25">
      <c r="A346" s="543" t="str">
        <f>RIGHT('[1]7ª'!$A$5:$D$5,12)</f>
        <v>7ª SÉRIE E.F</v>
      </c>
      <c r="B346" s="120">
        <v>15</v>
      </c>
      <c r="C346" s="248">
        <f>'7ª'!B20</f>
        <v>18373</v>
      </c>
      <c r="D346" s="430" t="str">
        <f>'7ª'!C20</f>
        <v>MARIA SANDRA ARAÚJO DE FREITAS</v>
      </c>
      <c r="E346" s="249" t="str">
        <f>'7ª'!D20</f>
        <v>F</v>
      </c>
      <c r="F346" s="249" t="str">
        <f>'7ª'!E20</f>
        <v>MA</v>
      </c>
      <c r="G346" s="250">
        <f>'7ª'!F20</f>
        <v>29282</v>
      </c>
      <c r="H346" s="430" t="str">
        <f>'7ª'!G20</f>
        <v>108445542-0</v>
      </c>
      <c r="I346" s="432">
        <f>'7ª'!H20</f>
        <v>56916392</v>
      </c>
      <c r="J346" s="430"/>
      <c r="K346" s="430">
        <f>'7ª'!I20</f>
        <v>0</v>
      </c>
      <c r="L346" s="430">
        <f>'7ª'!I20</f>
        <v>0</v>
      </c>
      <c r="M346" s="430"/>
      <c r="N346" s="252">
        <f ca="1">'7ª'!K20</f>
        <v>45</v>
      </c>
      <c r="O346" s="430"/>
      <c r="P346" s="253" t="s">
        <v>122</v>
      </c>
      <c r="Q346" s="542" t="s">
        <v>307</v>
      </c>
      <c r="R346" s="485" t="str">
        <f>'7ª'!L20</f>
        <v>Não</v>
      </c>
      <c r="S346" s="485" t="str">
        <f>'7ª'!M20</f>
        <v>-</v>
      </c>
      <c r="T346" s="485" t="str">
        <f>'7ª'!N20</f>
        <v>-</v>
      </c>
      <c r="U346" s="485" t="str">
        <f>'7ª'!O20</f>
        <v>-</v>
      </c>
      <c r="V346" s="485" t="str">
        <f>'7ª'!P20</f>
        <v>-</v>
      </c>
      <c r="W346" s="485" t="str">
        <f>'7ª'!Q20</f>
        <v>-</v>
      </c>
      <c r="X346" s="485" t="str">
        <f>'7ª'!R20</f>
        <v>-</v>
      </c>
      <c r="Y346" s="485" t="str">
        <f>'7ª'!S20</f>
        <v>-</v>
      </c>
      <c r="Z346" s="486">
        <f>'7ª'!T20</f>
        <v>0</v>
      </c>
      <c r="AA346" s="486">
        <f>'7ª'!U20</f>
        <v>0</v>
      </c>
      <c r="AB346" s="507" t="s">
        <v>507</v>
      </c>
      <c r="AC346" s="507"/>
    </row>
    <row r="347" spans="1:29" ht="15.75" x14ac:dyDescent="0.25">
      <c r="A347" s="543" t="str">
        <f>RIGHT('[1]7ª'!$A$5:$D$5,12)</f>
        <v>7ª SÉRIE E.F</v>
      </c>
      <c r="B347" s="120">
        <v>16</v>
      </c>
      <c r="C347" s="248">
        <f>'7ª'!B21</f>
        <v>18364</v>
      </c>
      <c r="D347" s="430" t="str">
        <f>'7ª'!C21</f>
        <v>NERRISE DA SILVA MINEGRA</v>
      </c>
      <c r="E347" s="249" t="str">
        <f>'7ª'!D21</f>
        <v>F</v>
      </c>
      <c r="F347" s="249" t="str">
        <f>'7ª'!E21</f>
        <v>MA</v>
      </c>
      <c r="G347" s="250">
        <f>'7ª'!F21</f>
        <v>27650</v>
      </c>
      <c r="H347" s="430" t="str">
        <f>'7ª'!G21</f>
        <v>103968916-4</v>
      </c>
      <c r="I347" s="431">
        <f>'7ª'!H21</f>
        <v>0</v>
      </c>
      <c r="J347" s="430"/>
      <c r="K347" s="430">
        <f>'7ª'!I21</f>
        <v>0</v>
      </c>
      <c r="L347" s="430">
        <f>'7ª'!I21</f>
        <v>0</v>
      </c>
      <c r="M347" s="430"/>
      <c r="N347" s="430">
        <f ca="1">'7ª'!K21</f>
        <v>49</v>
      </c>
      <c r="O347" s="430"/>
      <c r="P347" s="253" t="s">
        <v>122</v>
      </c>
      <c r="Q347" s="542" t="s">
        <v>307</v>
      </c>
      <c r="R347" s="485" t="str">
        <f>'7ª'!L21</f>
        <v>Não</v>
      </c>
      <c r="S347" s="485" t="str">
        <f>'7ª'!M21</f>
        <v>-</v>
      </c>
      <c r="T347" s="485" t="str">
        <f>'7ª'!N21</f>
        <v>-</v>
      </c>
      <c r="U347" s="485" t="str">
        <f>'7ª'!O21</f>
        <v>-</v>
      </c>
      <c r="V347" s="485" t="str">
        <f>'7ª'!P21</f>
        <v>-</v>
      </c>
      <c r="W347" s="485" t="str">
        <f>'7ª'!Q21</f>
        <v>-</v>
      </c>
      <c r="X347" s="485" t="str">
        <f>'7ª'!R21</f>
        <v>-</v>
      </c>
      <c r="Y347" s="485" t="str">
        <f>'7ª'!S21</f>
        <v>-</v>
      </c>
      <c r="Z347" s="486">
        <f>'7ª'!T21</f>
        <v>0</v>
      </c>
      <c r="AA347" s="486">
        <f>'7ª'!U21</f>
        <v>0</v>
      </c>
      <c r="AB347" s="507" t="s">
        <v>507</v>
      </c>
      <c r="AC347" s="507"/>
    </row>
    <row r="348" spans="1:29" ht="15.75" x14ac:dyDescent="0.25">
      <c r="A348" s="543" t="str">
        <f>RIGHT('[1]7ª'!$A$5:$D$5,12)</f>
        <v>7ª SÉRIE E.F</v>
      </c>
      <c r="B348" s="120">
        <v>17</v>
      </c>
      <c r="C348" s="248">
        <f>'7ª'!B22</f>
        <v>18838</v>
      </c>
      <c r="D348" s="430" t="str">
        <f>'7ª'!C22</f>
        <v>PIETRO DUARTE RIGAO</v>
      </c>
      <c r="E348" s="249" t="str">
        <f>'7ª'!D22</f>
        <v>M</v>
      </c>
      <c r="F348" s="249" t="str">
        <f>'7ª'!E22</f>
        <v>MA</v>
      </c>
      <c r="G348" s="250">
        <f>'7ª'!F22</f>
        <v>39772</v>
      </c>
      <c r="H348" s="430">
        <f>'7ª'!G22</f>
        <v>1100699648</v>
      </c>
      <c r="I348" s="432">
        <f>'7ª'!H22</f>
        <v>0</v>
      </c>
      <c r="J348" s="430"/>
      <c r="K348" s="430" t="str">
        <f>'7ª'!I22</f>
        <v>TR 26/02</v>
      </c>
      <c r="L348" s="430" t="str">
        <f>'7ª'!I22</f>
        <v>TR 26/02</v>
      </c>
      <c r="M348" s="430"/>
      <c r="N348" s="252">
        <f ca="1">'7ª'!K22</f>
        <v>16</v>
      </c>
      <c r="O348" s="430"/>
      <c r="P348" s="253" t="s">
        <v>122</v>
      </c>
      <c r="Q348" s="542" t="s">
        <v>307</v>
      </c>
      <c r="R348" s="485" t="str">
        <f>'7ª'!L22</f>
        <v>Não</v>
      </c>
      <c r="S348" s="485" t="str">
        <f>'7ª'!M22</f>
        <v>-</v>
      </c>
      <c r="T348" s="485" t="str">
        <f>'7ª'!N22</f>
        <v>-</v>
      </c>
      <c r="U348" s="485" t="str">
        <f>'7ª'!O22</f>
        <v>-</v>
      </c>
      <c r="V348" s="485" t="str">
        <f>'7ª'!P22</f>
        <v>-</v>
      </c>
      <c r="W348" s="485" t="str">
        <f>'7ª'!Q22</f>
        <v>-</v>
      </c>
      <c r="X348" s="485" t="str">
        <f>'7ª'!R22</f>
        <v>-</v>
      </c>
      <c r="Y348" s="485" t="str">
        <f>'7ª'!S22</f>
        <v>-</v>
      </c>
      <c r="Z348" s="486">
        <f>'7ª'!T22</f>
        <v>0</v>
      </c>
      <c r="AA348" s="486">
        <f>'7ª'!U22</f>
        <v>0</v>
      </c>
      <c r="AB348" s="507" t="s">
        <v>507</v>
      </c>
      <c r="AC348" s="507"/>
    </row>
    <row r="349" spans="1:29" ht="15.75" x14ac:dyDescent="0.25">
      <c r="A349" s="543" t="str">
        <f>RIGHT('[1]7ª'!$A$5:$D$5,12)</f>
        <v>7ª SÉRIE E.F</v>
      </c>
      <c r="B349" s="120">
        <v>18</v>
      </c>
      <c r="C349" s="248">
        <f>'7ª'!B23</f>
        <v>18417</v>
      </c>
      <c r="D349" s="430" t="str">
        <f>'7ª'!C23</f>
        <v>RICARDO GRANATA</v>
      </c>
      <c r="E349" s="249" t="str">
        <f>'7ª'!D23</f>
        <v>M</v>
      </c>
      <c r="F349" s="249" t="str">
        <f>'7ª'!E23</f>
        <v>MA</v>
      </c>
      <c r="G349" s="250">
        <f>'7ª'!F23</f>
        <v>27719</v>
      </c>
      <c r="H349" s="430" t="str">
        <f>'7ª'!G23</f>
        <v>29795852-5</v>
      </c>
      <c r="I349" s="431">
        <f>'7ª'!H23</f>
        <v>0</v>
      </c>
      <c r="J349" s="430"/>
      <c r="K349" s="430">
        <f>'7ª'!I23</f>
        <v>0</v>
      </c>
      <c r="L349" s="430">
        <f>'7ª'!I23</f>
        <v>0</v>
      </c>
      <c r="M349" s="430"/>
      <c r="N349" s="430">
        <f ca="1">'7ª'!K23</f>
        <v>49</v>
      </c>
      <c r="O349" s="430"/>
      <c r="P349" s="253" t="s">
        <v>122</v>
      </c>
      <c r="Q349" s="542" t="s">
        <v>307</v>
      </c>
      <c r="R349" s="485" t="str">
        <f>'7ª'!L23</f>
        <v>Não</v>
      </c>
      <c r="S349" s="485" t="str">
        <f>'7ª'!M23</f>
        <v>-</v>
      </c>
      <c r="T349" s="485" t="str">
        <f>'7ª'!N23</f>
        <v>-</v>
      </c>
      <c r="U349" s="485" t="str">
        <f>'7ª'!O23</f>
        <v>-</v>
      </c>
      <c r="V349" s="485" t="str">
        <f>'7ª'!P23</f>
        <v>-</v>
      </c>
      <c r="W349" s="485" t="str">
        <f>'7ª'!Q23</f>
        <v>-</v>
      </c>
      <c r="X349" s="485" t="str">
        <f>'7ª'!R23</f>
        <v>-</v>
      </c>
      <c r="Y349" s="485" t="str">
        <f>'7ª'!S23</f>
        <v>-</v>
      </c>
      <c r="Z349" s="486">
        <f>'7ª'!T23</f>
        <v>0</v>
      </c>
      <c r="AA349" s="486">
        <f>'7ª'!U23</f>
        <v>0</v>
      </c>
      <c r="AB349" s="507" t="s">
        <v>507</v>
      </c>
      <c r="AC349" s="507"/>
    </row>
    <row r="350" spans="1:29" ht="15.75" x14ac:dyDescent="0.25">
      <c r="A350" s="543" t="str">
        <f>RIGHT('[1]7ª'!$A$5:$D$5,12)</f>
        <v>7ª SÉRIE E.F</v>
      </c>
      <c r="B350" s="120">
        <v>19</v>
      </c>
      <c r="C350" s="248">
        <f>'7ª'!B24</f>
        <v>18550</v>
      </c>
      <c r="D350" s="430" t="str">
        <f>'7ª'!C24</f>
        <v>ROSANGELA MARIA ALVES CHAVES AMORIM</v>
      </c>
      <c r="E350" s="249" t="str">
        <f>'7ª'!D24</f>
        <v>F</v>
      </c>
      <c r="F350" s="249" t="str">
        <f>'7ª'!E24</f>
        <v>MA</v>
      </c>
      <c r="G350" s="250">
        <f>'7ª'!F24</f>
        <v>24924</v>
      </c>
      <c r="H350" s="430" t="str">
        <f>'7ª'!G24</f>
        <v>102452870-4</v>
      </c>
      <c r="I350" s="432" t="str">
        <f>'7ª'!H24</f>
        <v>18938179-6</v>
      </c>
      <c r="J350" s="430"/>
      <c r="K350" s="430">
        <f>'7ª'!I24</f>
        <v>0</v>
      </c>
      <c r="L350" s="430">
        <f>'7ª'!I24</f>
        <v>0</v>
      </c>
      <c r="M350" s="430"/>
      <c r="N350" s="252">
        <f ca="1">'7ª'!K24</f>
        <v>57</v>
      </c>
      <c r="O350" s="430"/>
      <c r="P350" s="253" t="s">
        <v>122</v>
      </c>
      <c r="Q350" s="542" t="s">
        <v>307</v>
      </c>
      <c r="R350" s="485" t="str">
        <f>'7ª'!L24</f>
        <v>Não</v>
      </c>
      <c r="S350" s="485" t="str">
        <f>'7ª'!M24</f>
        <v>-</v>
      </c>
      <c r="T350" s="485" t="str">
        <f>'7ª'!N24</f>
        <v>-</v>
      </c>
      <c r="U350" s="485" t="str">
        <f>'7ª'!O24</f>
        <v>-</v>
      </c>
      <c r="V350" s="485" t="str">
        <f>'7ª'!P24</f>
        <v>-</v>
      </c>
      <c r="W350" s="485" t="str">
        <f>'7ª'!Q24</f>
        <v>-</v>
      </c>
      <c r="X350" s="485" t="str">
        <f>'7ª'!R24</f>
        <v>-</v>
      </c>
      <c r="Y350" s="485" t="str">
        <f>'7ª'!S24</f>
        <v>-</v>
      </c>
      <c r="Z350" s="486">
        <f>'7ª'!T24</f>
        <v>0</v>
      </c>
      <c r="AA350" s="486">
        <f>'7ª'!U24</f>
        <v>0</v>
      </c>
      <c r="AB350" s="507" t="s">
        <v>507</v>
      </c>
      <c r="AC350" s="507"/>
    </row>
    <row r="351" spans="1:29" ht="15.75" x14ac:dyDescent="0.25">
      <c r="A351" s="543" t="str">
        <f>RIGHT('[1]7ª'!$A$5:$D$5,12)</f>
        <v>7ª SÉRIE E.F</v>
      </c>
      <c r="B351" s="120">
        <v>20</v>
      </c>
      <c r="C351" s="248">
        <f>'7ª'!B25</f>
        <v>18840</v>
      </c>
      <c r="D351" s="430" t="str">
        <f>'7ª'!C25</f>
        <v>SOLANGE PEREIRA DE AMORIM</v>
      </c>
      <c r="E351" s="249" t="str">
        <f>'7ª'!D25</f>
        <v>F</v>
      </c>
      <c r="F351" s="249" t="str">
        <f>'7ª'!E25</f>
        <v>MA</v>
      </c>
      <c r="G351" s="250">
        <f>'7ª'!F25</f>
        <v>29361</v>
      </c>
      <c r="H351" s="430">
        <f>'7ª'!G25</f>
        <v>355391120</v>
      </c>
      <c r="I351" s="431">
        <f>'7ª'!H25</f>
        <v>0</v>
      </c>
      <c r="J351" s="430"/>
      <c r="K351" s="430" t="str">
        <f>'7ª'!I25</f>
        <v>TR 27/02</v>
      </c>
      <c r="L351" s="430" t="str">
        <f>'7ª'!I25</f>
        <v>TR 27/02</v>
      </c>
      <c r="M351" s="430"/>
      <c r="N351" s="430">
        <f ca="1">'7ª'!K25</f>
        <v>45</v>
      </c>
      <c r="O351" s="430"/>
      <c r="P351" s="253" t="s">
        <v>122</v>
      </c>
      <c r="Q351" s="542" t="s">
        <v>307</v>
      </c>
      <c r="R351" s="485" t="str">
        <f>'7ª'!L25</f>
        <v>Não</v>
      </c>
      <c r="S351" s="485" t="str">
        <f>'7ª'!M25</f>
        <v>-</v>
      </c>
      <c r="T351" s="485" t="str">
        <f>'7ª'!N25</f>
        <v>-</v>
      </c>
      <c r="U351" s="485" t="str">
        <f>'7ª'!O25</f>
        <v>-</v>
      </c>
      <c r="V351" s="485" t="str">
        <f>'7ª'!P25</f>
        <v>-</v>
      </c>
      <c r="W351" s="485" t="str">
        <f>'7ª'!Q25</f>
        <v>-</v>
      </c>
      <c r="X351" s="485" t="str">
        <f>'7ª'!R25</f>
        <v>-</v>
      </c>
      <c r="Y351" s="485" t="str">
        <f>'7ª'!S25</f>
        <v>-</v>
      </c>
      <c r="Z351" s="486">
        <f>'7ª'!T25</f>
        <v>0</v>
      </c>
      <c r="AA351" s="486">
        <f>'7ª'!U25</f>
        <v>0</v>
      </c>
      <c r="AB351" s="507" t="s">
        <v>507</v>
      </c>
      <c r="AC351" s="507"/>
    </row>
    <row r="352" spans="1:29" ht="15.75" x14ac:dyDescent="0.25">
      <c r="A352" s="543" t="str">
        <f>RIGHT('[1]7ª'!$A$5:$D$5,12)</f>
        <v>7ª SÉRIE E.F</v>
      </c>
      <c r="B352" s="120">
        <v>21</v>
      </c>
      <c r="C352" s="248">
        <f>'7ª'!B26</f>
        <v>18853</v>
      </c>
      <c r="D352" s="430" t="str">
        <f>'7ª'!C26</f>
        <v>VANESSA RIBEIRO</v>
      </c>
      <c r="E352" s="249" t="str">
        <f>'7ª'!D26</f>
        <v>F</v>
      </c>
      <c r="F352" s="249" t="str">
        <f>'7ª'!E26</f>
        <v>MA</v>
      </c>
      <c r="G352" s="250">
        <f>'7ª'!F26</f>
        <v>38023</v>
      </c>
      <c r="H352" s="430">
        <f>'7ª'!G26</f>
        <v>1090649861</v>
      </c>
      <c r="I352" s="432">
        <f>'7ª'!H26</f>
        <v>0</v>
      </c>
      <c r="J352" s="430"/>
      <c r="K352" s="430" t="str">
        <f>'7ª'!I26</f>
        <v>TR 28/02</v>
      </c>
      <c r="L352" s="430" t="str">
        <f>'7ª'!I26</f>
        <v>TR 28/02</v>
      </c>
      <c r="M352" s="430"/>
      <c r="N352" s="252">
        <f ca="1">'7ª'!K26</f>
        <v>21</v>
      </c>
      <c r="O352" s="430"/>
      <c r="P352" s="253" t="s">
        <v>122</v>
      </c>
      <c r="Q352" s="542" t="s">
        <v>307</v>
      </c>
      <c r="R352" s="485" t="str">
        <f>'7ª'!L26</f>
        <v>Não</v>
      </c>
      <c r="S352" s="485" t="str">
        <f>'7ª'!M26</f>
        <v>-</v>
      </c>
      <c r="T352" s="485" t="str">
        <f>'7ª'!N26</f>
        <v>-</v>
      </c>
      <c r="U352" s="485" t="str">
        <f>'7ª'!O26</f>
        <v>-</v>
      </c>
      <c r="V352" s="485" t="str">
        <f>'7ª'!P26</f>
        <v>-</v>
      </c>
      <c r="W352" s="485" t="str">
        <f>'7ª'!Q26</f>
        <v>-</v>
      </c>
      <c r="X352" s="485" t="str">
        <f>'7ª'!R26</f>
        <v>-</v>
      </c>
      <c r="Y352" s="485" t="str">
        <f>'7ª'!S26</f>
        <v>-</v>
      </c>
      <c r="Z352" s="486">
        <f>'7ª'!T26</f>
        <v>0</v>
      </c>
      <c r="AA352" s="486">
        <f>'7ª'!U26</f>
        <v>0</v>
      </c>
      <c r="AB352" s="507" t="s">
        <v>507</v>
      </c>
      <c r="AC352" s="507"/>
    </row>
    <row r="353" spans="1:29" ht="15.75" x14ac:dyDescent="0.25">
      <c r="A353" s="543" t="str">
        <f>RIGHT('[1]7ª'!$A$5:$D$5,12)</f>
        <v>7ª SÉRIE E.F</v>
      </c>
      <c r="B353" s="120">
        <v>22</v>
      </c>
      <c r="C353" s="248">
        <f>'7ª'!B27</f>
        <v>0</v>
      </c>
      <c r="D353" s="430">
        <f>'7ª'!C27</f>
        <v>0</v>
      </c>
      <c r="E353" s="249">
        <f>'7ª'!D27</f>
        <v>0</v>
      </c>
      <c r="F353" s="249" t="str">
        <f>'7ª'!E27</f>
        <v/>
      </c>
      <c r="G353" s="250">
        <f>'7ª'!F27</f>
        <v>0</v>
      </c>
      <c r="H353" s="430">
        <f>'7ª'!G27</f>
        <v>0</v>
      </c>
      <c r="I353" s="431">
        <f>'7ª'!H27</f>
        <v>0</v>
      </c>
      <c r="J353" s="430"/>
      <c r="K353" s="430">
        <f>'7ª'!I27</f>
        <v>0</v>
      </c>
      <c r="L353" s="430">
        <f>'7ª'!I27</f>
        <v>0</v>
      </c>
      <c r="M353" s="430"/>
      <c r="N353" s="430" t="str">
        <f ca="1">'7ª'!K27</f>
        <v/>
      </c>
      <c r="O353" s="430"/>
      <c r="P353" s="253" t="s">
        <v>122</v>
      </c>
      <c r="Q353" s="542" t="s">
        <v>307</v>
      </c>
      <c r="R353" s="485">
        <f>'7ª'!L27</f>
        <v>0</v>
      </c>
      <c r="S353" s="485">
        <f>'7ª'!M27</f>
        <v>0</v>
      </c>
      <c r="T353" s="485">
        <f>'7ª'!N27</f>
        <v>0</v>
      </c>
      <c r="U353" s="485">
        <f>'7ª'!O27</f>
        <v>0</v>
      </c>
      <c r="V353" s="485">
        <f>'7ª'!P27</f>
        <v>0</v>
      </c>
      <c r="W353" s="485">
        <f>'7ª'!Q27</f>
        <v>0</v>
      </c>
      <c r="X353" s="485">
        <f>'7ª'!R27</f>
        <v>0</v>
      </c>
      <c r="Y353" s="485">
        <f>'7ª'!S27</f>
        <v>0</v>
      </c>
      <c r="Z353" s="486">
        <f>'7ª'!T27</f>
        <v>0</v>
      </c>
      <c r="AA353" s="486">
        <f>'7ª'!U27</f>
        <v>0</v>
      </c>
      <c r="AB353" s="507" t="s">
        <v>507</v>
      </c>
      <c r="AC353" s="507"/>
    </row>
    <row r="354" spans="1:29" ht="15.75" x14ac:dyDescent="0.25">
      <c r="A354" s="543" t="str">
        <f>RIGHT('[1]7ª'!$A$5:$D$5,12)</f>
        <v>7ª SÉRIE E.F</v>
      </c>
      <c r="B354" s="120">
        <v>23</v>
      </c>
      <c r="C354" s="248">
        <f>'7ª'!B28</f>
        <v>0</v>
      </c>
      <c r="D354" s="430">
        <f>'7ª'!C28</f>
        <v>0</v>
      </c>
      <c r="E354" s="249">
        <f>'7ª'!D28</f>
        <v>0</v>
      </c>
      <c r="F354" s="249" t="str">
        <f>'7ª'!E28</f>
        <v/>
      </c>
      <c r="G354" s="250">
        <f>'7ª'!F28</f>
        <v>0</v>
      </c>
      <c r="H354" s="430">
        <f>'7ª'!G28</f>
        <v>0</v>
      </c>
      <c r="I354" s="432">
        <f>'7ª'!H28</f>
        <v>0</v>
      </c>
      <c r="J354" s="430"/>
      <c r="K354" s="430">
        <f>'7ª'!I28</f>
        <v>0</v>
      </c>
      <c r="L354" s="430">
        <f>'7ª'!I28</f>
        <v>0</v>
      </c>
      <c r="M354" s="430"/>
      <c r="N354" s="252" t="str">
        <f ca="1">'7ª'!K28</f>
        <v/>
      </c>
      <c r="O354" s="430"/>
      <c r="P354" s="253" t="s">
        <v>122</v>
      </c>
      <c r="Q354" s="542" t="s">
        <v>307</v>
      </c>
      <c r="R354" s="485">
        <f>'7ª'!L28</f>
        <v>0</v>
      </c>
      <c r="S354" s="485">
        <f>'7ª'!M28</f>
        <v>0</v>
      </c>
      <c r="T354" s="485">
        <f>'7ª'!N28</f>
        <v>0</v>
      </c>
      <c r="U354" s="485">
        <f>'7ª'!O28</f>
        <v>0</v>
      </c>
      <c r="V354" s="485">
        <f>'7ª'!P28</f>
        <v>0</v>
      </c>
      <c r="W354" s="485">
        <f>'7ª'!Q28</f>
        <v>0</v>
      </c>
      <c r="X354" s="485">
        <f>'7ª'!R28</f>
        <v>0</v>
      </c>
      <c r="Y354" s="485">
        <f>'7ª'!S28</f>
        <v>0</v>
      </c>
      <c r="Z354" s="486">
        <f>'7ª'!T28</f>
        <v>0</v>
      </c>
      <c r="AA354" s="486">
        <f>'7ª'!U28</f>
        <v>0</v>
      </c>
      <c r="AB354" s="507" t="s">
        <v>507</v>
      </c>
      <c r="AC354" s="507"/>
    </row>
    <row r="355" spans="1:29" ht="15.75" x14ac:dyDescent="0.25">
      <c r="A355" s="543" t="str">
        <f>RIGHT('[1]7ª'!$A$5:$D$5,12)</f>
        <v>7ª SÉRIE E.F</v>
      </c>
      <c r="B355" s="120">
        <v>24</v>
      </c>
      <c r="C355" s="248">
        <f>'7ª'!B29</f>
        <v>0</v>
      </c>
      <c r="D355" s="430">
        <f>'7ª'!C29</f>
        <v>0</v>
      </c>
      <c r="E355" s="249">
        <f>'7ª'!D29</f>
        <v>0</v>
      </c>
      <c r="F355" s="249" t="str">
        <f>'7ª'!E29</f>
        <v/>
      </c>
      <c r="G355" s="250">
        <f>'7ª'!F29</f>
        <v>0</v>
      </c>
      <c r="H355" s="430">
        <f>'7ª'!G29</f>
        <v>0</v>
      </c>
      <c r="I355" s="431">
        <f>'7ª'!H29</f>
        <v>0</v>
      </c>
      <c r="J355" s="430"/>
      <c r="K355" s="430">
        <f>'7ª'!I29</f>
        <v>0</v>
      </c>
      <c r="L355" s="430">
        <f>'7ª'!I29</f>
        <v>0</v>
      </c>
      <c r="M355" s="430"/>
      <c r="N355" s="430" t="str">
        <f ca="1">'7ª'!K29</f>
        <v/>
      </c>
      <c r="O355" s="430"/>
      <c r="P355" s="253" t="s">
        <v>122</v>
      </c>
      <c r="Q355" s="542" t="s">
        <v>307</v>
      </c>
      <c r="R355" s="485">
        <f>'7ª'!L29</f>
        <v>0</v>
      </c>
      <c r="S355" s="485">
        <f>'7ª'!M29</f>
        <v>0</v>
      </c>
      <c r="T355" s="485">
        <f>'7ª'!N29</f>
        <v>0</v>
      </c>
      <c r="U355" s="485">
        <f>'7ª'!O29</f>
        <v>0</v>
      </c>
      <c r="V355" s="485">
        <f>'7ª'!P29</f>
        <v>0</v>
      </c>
      <c r="W355" s="485">
        <f>'7ª'!Q29</f>
        <v>0</v>
      </c>
      <c r="X355" s="485">
        <f>'7ª'!R29</f>
        <v>0</v>
      </c>
      <c r="Y355" s="485">
        <f>'7ª'!S29</f>
        <v>0</v>
      </c>
      <c r="Z355" s="486">
        <f>'7ª'!T29</f>
        <v>0</v>
      </c>
      <c r="AA355" s="486">
        <f>'7ª'!U29</f>
        <v>0</v>
      </c>
      <c r="AB355" s="507" t="s">
        <v>507</v>
      </c>
      <c r="AC355" s="507"/>
    </row>
    <row r="356" spans="1:29" ht="15.75" x14ac:dyDescent="0.25">
      <c r="A356" s="543" t="str">
        <f>RIGHT('[1]7ª'!$A$5:$D$5,12)</f>
        <v>7ª SÉRIE E.F</v>
      </c>
      <c r="B356" s="120">
        <v>25</v>
      </c>
      <c r="C356" s="248">
        <f>'7ª'!B30</f>
        <v>0</v>
      </c>
      <c r="D356" s="430">
        <f>'7ª'!C30</f>
        <v>0</v>
      </c>
      <c r="E356" s="249">
        <f>'7ª'!D30</f>
        <v>0</v>
      </c>
      <c r="F356" s="249" t="str">
        <f>'7ª'!E30</f>
        <v/>
      </c>
      <c r="G356" s="250">
        <f>'7ª'!F30</f>
        <v>0</v>
      </c>
      <c r="H356" s="430">
        <f>'7ª'!G30</f>
        <v>0</v>
      </c>
      <c r="I356" s="432">
        <f>'7ª'!H30</f>
        <v>0</v>
      </c>
      <c r="J356" s="430"/>
      <c r="K356" s="430">
        <f>'7ª'!I30</f>
        <v>0</v>
      </c>
      <c r="L356" s="430">
        <f>'7ª'!I30</f>
        <v>0</v>
      </c>
      <c r="M356" s="430"/>
      <c r="N356" s="252" t="str">
        <f ca="1">'7ª'!K30</f>
        <v/>
      </c>
      <c r="O356" s="430"/>
      <c r="P356" s="253" t="s">
        <v>122</v>
      </c>
      <c r="Q356" s="542" t="s">
        <v>307</v>
      </c>
      <c r="R356" s="485">
        <f>'7ª'!L30</f>
        <v>0</v>
      </c>
      <c r="S356" s="485">
        <f>'7ª'!M30</f>
        <v>0</v>
      </c>
      <c r="T356" s="485">
        <f>'7ª'!N30</f>
        <v>0</v>
      </c>
      <c r="U356" s="485">
        <f>'7ª'!O30</f>
        <v>0</v>
      </c>
      <c r="V356" s="485">
        <f>'7ª'!P30</f>
        <v>0</v>
      </c>
      <c r="W356" s="485">
        <f>'7ª'!Q30</f>
        <v>0</v>
      </c>
      <c r="X356" s="485">
        <f>'7ª'!R30</f>
        <v>0</v>
      </c>
      <c r="Y356" s="485">
        <f>'7ª'!S30</f>
        <v>0</v>
      </c>
      <c r="Z356" s="486">
        <f>'7ª'!T30</f>
        <v>0</v>
      </c>
      <c r="AA356" s="486">
        <f>'7ª'!U30</f>
        <v>0</v>
      </c>
      <c r="AB356" s="507" t="s">
        <v>507</v>
      </c>
      <c r="AC356" s="507"/>
    </row>
    <row r="357" spans="1:29" ht="15.75" x14ac:dyDescent="0.25">
      <c r="A357" s="543" t="str">
        <f>RIGHT('[1]7ª'!$A$5:$D$5,12)</f>
        <v>7ª SÉRIE E.F</v>
      </c>
      <c r="B357" s="120">
        <v>26</v>
      </c>
      <c r="C357" s="248">
        <f>'7ª'!B31</f>
        <v>0</v>
      </c>
      <c r="D357" s="430">
        <f>'7ª'!C31</f>
        <v>0</v>
      </c>
      <c r="E357" s="249">
        <f>'7ª'!D31</f>
        <v>0</v>
      </c>
      <c r="F357" s="249" t="str">
        <f>'7ª'!E31</f>
        <v/>
      </c>
      <c r="G357" s="250">
        <f>'7ª'!F31</f>
        <v>0</v>
      </c>
      <c r="H357" s="430">
        <f>'7ª'!G31</f>
        <v>0</v>
      </c>
      <c r="I357" s="431">
        <f>'7ª'!H31</f>
        <v>0</v>
      </c>
      <c r="J357" s="430"/>
      <c r="K357" s="430">
        <f>'7ª'!I31</f>
        <v>0</v>
      </c>
      <c r="L357" s="430">
        <f>'7ª'!I31</f>
        <v>0</v>
      </c>
      <c r="M357" s="430"/>
      <c r="N357" s="430" t="str">
        <f ca="1">'7ª'!K31</f>
        <v/>
      </c>
      <c r="O357" s="430"/>
      <c r="P357" s="253" t="s">
        <v>122</v>
      </c>
      <c r="Q357" s="542" t="s">
        <v>307</v>
      </c>
      <c r="R357" s="485">
        <f>'7ª'!L31</f>
        <v>0</v>
      </c>
      <c r="S357" s="485">
        <f>'7ª'!M31</f>
        <v>0</v>
      </c>
      <c r="T357" s="485">
        <f>'7ª'!N31</f>
        <v>0</v>
      </c>
      <c r="U357" s="485">
        <f>'7ª'!O31</f>
        <v>0</v>
      </c>
      <c r="V357" s="485">
        <f>'7ª'!P31</f>
        <v>0</v>
      </c>
      <c r="W357" s="485">
        <f>'7ª'!Q31</f>
        <v>0</v>
      </c>
      <c r="X357" s="485">
        <f>'7ª'!R31</f>
        <v>0</v>
      </c>
      <c r="Y357" s="485">
        <f>'7ª'!S31</f>
        <v>0</v>
      </c>
      <c r="Z357" s="486">
        <f>'7ª'!T31</f>
        <v>0</v>
      </c>
      <c r="AA357" s="486">
        <f>'7ª'!U31</f>
        <v>0</v>
      </c>
      <c r="AB357" s="507" t="s">
        <v>507</v>
      </c>
      <c r="AC357" s="507"/>
    </row>
    <row r="358" spans="1:29" ht="15.75" x14ac:dyDescent="0.25">
      <c r="A358" s="543" t="str">
        <f>RIGHT('[1]7ª'!$A$5:$D$5,12)</f>
        <v>7ª SÉRIE E.F</v>
      </c>
      <c r="B358" s="120">
        <v>27</v>
      </c>
      <c r="C358" s="248">
        <f>'7ª'!B32</f>
        <v>0</v>
      </c>
      <c r="D358" s="430">
        <f>'7ª'!C32</f>
        <v>0</v>
      </c>
      <c r="E358" s="249">
        <f>'7ª'!D32</f>
        <v>0</v>
      </c>
      <c r="F358" s="249" t="str">
        <f>'7ª'!E32</f>
        <v/>
      </c>
      <c r="G358" s="250">
        <f>'7ª'!F32</f>
        <v>0</v>
      </c>
      <c r="H358" s="430">
        <f>'7ª'!G32</f>
        <v>0</v>
      </c>
      <c r="I358" s="432">
        <f>'7ª'!H32</f>
        <v>0</v>
      </c>
      <c r="J358" s="430"/>
      <c r="K358" s="430">
        <f>'7ª'!I32</f>
        <v>0</v>
      </c>
      <c r="L358" s="430">
        <f>'7ª'!I32</f>
        <v>0</v>
      </c>
      <c r="M358" s="430"/>
      <c r="N358" s="252" t="str">
        <f ca="1">'7ª'!K32</f>
        <v/>
      </c>
      <c r="O358" s="430"/>
      <c r="P358" s="253" t="s">
        <v>122</v>
      </c>
      <c r="Q358" s="542" t="s">
        <v>307</v>
      </c>
      <c r="R358" s="485">
        <f>'7ª'!L32</f>
        <v>0</v>
      </c>
      <c r="S358" s="485">
        <f>'7ª'!M32</f>
        <v>0</v>
      </c>
      <c r="T358" s="485">
        <f>'7ª'!N32</f>
        <v>0</v>
      </c>
      <c r="U358" s="485">
        <f>'7ª'!O32</f>
        <v>0</v>
      </c>
      <c r="V358" s="485">
        <f>'7ª'!P32</f>
        <v>0</v>
      </c>
      <c r="W358" s="485">
        <f>'7ª'!Q32</f>
        <v>0</v>
      </c>
      <c r="X358" s="485">
        <f>'7ª'!R32</f>
        <v>0</v>
      </c>
      <c r="Y358" s="485">
        <f>'7ª'!S32</f>
        <v>0</v>
      </c>
      <c r="Z358" s="486">
        <f>'7ª'!T32</f>
        <v>0</v>
      </c>
      <c r="AA358" s="486">
        <f>'7ª'!U32</f>
        <v>0</v>
      </c>
      <c r="AB358" s="507" t="s">
        <v>507</v>
      </c>
      <c r="AC358" s="507"/>
    </row>
    <row r="359" spans="1:29" ht="15.75" x14ac:dyDescent="0.25">
      <c r="A359" s="543" t="str">
        <f>RIGHT('[1]7ª'!$A$5:$D$5,12)</f>
        <v>7ª SÉRIE E.F</v>
      </c>
      <c r="B359" s="120">
        <v>28</v>
      </c>
      <c r="C359" s="248">
        <f>'7ª'!B33</f>
        <v>0</v>
      </c>
      <c r="D359" s="430">
        <f>'7ª'!C33</f>
        <v>0</v>
      </c>
      <c r="E359" s="249">
        <f>'7ª'!D33</f>
        <v>0</v>
      </c>
      <c r="F359" s="249" t="str">
        <f>'7ª'!E33</f>
        <v/>
      </c>
      <c r="G359" s="250">
        <f>'7ª'!F33</f>
        <v>0</v>
      </c>
      <c r="H359" s="430">
        <f>'7ª'!G33</f>
        <v>0</v>
      </c>
      <c r="I359" s="431">
        <f>'7ª'!H33</f>
        <v>0</v>
      </c>
      <c r="J359" s="430"/>
      <c r="K359" s="430">
        <f>'7ª'!I33</f>
        <v>0</v>
      </c>
      <c r="L359" s="430">
        <f>'7ª'!I33</f>
        <v>0</v>
      </c>
      <c r="M359" s="430"/>
      <c r="N359" s="430" t="str">
        <f ca="1">'7ª'!K33</f>
        <v/>
      </c>
      <c r="O359" s="430"/>
      <c r="P359" s="253" t="s">
        <v>122</v>
      </c>
      <c r="Q359" s="542" t="s">
        <v>307</v>
      </c>
      <c r="R359" s="485">
        <f>'7ª'!L33</f>
        <v>0</v>
      </c>
      <c r="S359" s="485">
        <f>'7ª'!M33</f>
        <v>0</v>
      </c>
      <c r="T359" s="485">
        <f>'7ª'!N33</f>
        <v>0</v>
      </c>
      <c r="U359" s="485">
        <f>'7ª'!O33</f>
        <v>0</v>
      </c>
      <c r="V359" s="485">
        <f>'7ª'!P33</f>
        <v>0</v>
      </c>
      <c r="W359" s="485">
        <f>'7ª'!Q33</f>
        <v>0</v>
      </c>
      <c r="X359" s="485">
        <f>'7ª'!R33</f>
        <v>0</v>
      </c>
      <c r="Y359" s="485">
        <f>'7ª'!S33</f>
        <v>0</v>
      </c>
      <c r="Z359" s="486">
        <f>'7ª'!T33</f>
        <v>0</v>
      </c>
      <c r="AA359" s="486">
        <f>'7ª'!U33</f>
        <v>0</v>
      </c>
      <c r="AB359" s="507" t="s">
        <v>507</v>
      </c>
      <c r="AC359" s="507"/>
    </row>
    <row r="360" spans="1:29" ht="15.75" x14ac:dyDescent="0.25">
      <c r="A360" s="543" t="str">
        <f>RIGHT('[1]7ª'!$A$5:$D$5,12)</f>
        <v>7ª SÉRIE E.F</v>
      </c>
      <c r="B360" s="120">
        <v>29</v>
      </c>
      <c r="C360" s="248">
        <f>'7ª'!B34</f>
        <v>0</v>
      </c>
      <c r="D360" s="430">
        <f>'7ª'!C34</f>
        <v>0</v>
      </c>
      <c r="E360" s="249">
        <f>'7ª'!D34</f>
        <v>0</v>
      </c>
      <c r="F360" s="249" t="str">
        <f>'7ª'!E34</f>
        <v/>
      </c>
      <c r="G360" s="250">
        <f>'7ª'!F34</f>
        <v>0</v>
      </c>
      <c r="H360" s="430">
        <f>'7ª'!G34</f>
        <v>0</v>
      </c>
      <c r="I360" s="432">
        <f>'7ª'!H34</f>
        <v>0</v>
      </c>
      <c r="J360" s="430"/>
      <c r="K360" s="430">
        <f>'7ª'!I34</f>
        <v>0</v>
      </c>
      <c r="L360" s="430">
        <f>'7ª'!I34</f>
        <v>0</v>
      </c>
      <c r="M360" s="430"/>
      <c r="N360" s="252" t="str">
        <f ca="1">'7ª'!K34</f>
        <v/>
      </c>
      <c r="O360" s="430"/>
      <c r="P360" s="253" t="s">
        <v>122</v>
      </c>
      <c r="Q360" s="542" t="s">
        <v>307</v>
      </c>
      <c r="R360" s="485">
        <f>'7ª'!L34</f>
        <v>0</v>
      </c>
      <c r="S360" s="485">
        <f>'7ª'!M34</f>
        <v>0</v>
      </c>
      <c r="T360" s="485">
        <f>'7ª'!N34</f>
        <v>0</v>
      </c>
      <c r="U360" s="485">
        <f>'7ª'!O34</f>
        <v>0</v>
      </c>
      <c r="V360" s="485">
        <f>'7ª'!P34</f>
        <v>0</v>
      </c>
      <c r="W360" s="485">
        <f>'7ª'!Q34</f>
        <v>0</v>
      </c>
      <c r="X360" s="485">
        <f>'7ª'!R34</f>
        <v>0</v>
      </c>
      <c r="Y360" s="485">
        <f>'7ª'!S34</f>
        <v>0</v>
      </c>
      <c r="Z360" s="486">
        <f>'7ª'!T34</f>
        <v>0</v>
      </c>
      <c r="AA360" s="486">
        <f>'7ª'!U34</f>
        <v>0</v>
      </c>
      <c r="AB360" s="507" t="s">
        <v>507</v>
      </c>
      <c r="AC360" s="507"/>
    </row>
    <row r="361" spans="1:29" ht="15.75" x14ac:dyDescent="0.25">
      <c r="A361" s="543" t="str">
        <f>RIGHT('[1]7ª'!$A$5:$D$5,12)</f>
        <v>7ª SÉRIE E.F</v>
      </c>
      <c r="B361" s="120">
        <v>30</v>
      </c>
      <c r="C361" s="248">
        <f>'7ª'!B35</f>
        <v>0</v>
      </c>
      <c r="D361" s="430">
        <f>'7ª'!C35</f>
        <v>0</v>
      </c>
      <c r="E361" s="249">
        <f>'7ª'!D35</f>
        <v>0</v>
      </c>
      <c r="F361" s="249" t="str">
        <f>'7ª'!E35</f>
        <v/>
      </c>
      <c r="G361" s="250">
        <f>'7ª'!F35</f>
        <v>0</v>
      </c>
      <c r="H361" s="430">
        <f>'7ª'!G35</f>
        <v>0</v>
      </c>
      <c r="I361" s="431">
        <f>'7ª'!H35</f>
        <v>0</v>
      </c>
      <c r="J361" s="430"/>
      <c r="K361" s="430">
        <f>'7ª'!I35</f>
        <v>0</v>
      </c>
      <c r="L361" s="430">
        <f>'7ª'!I35</f>
        <v>0</v>
      </c>
      <c r="M361" s="430"/>
      <c r="N361" s="430" t="str">
        <f ca="1">'7ª'!K35</f>
        <v/>
      </c>
      <c r="O361" s="430"/>
      <c r="P361" s="253" t="s">
        <v>122</v>
      </c>
      <c r="Q361" s="542" t="s">
        <v>307</v>
      </c>
      <c r="R361" s="485">
        <f>'7ª'!L35</f>
        <v>0</v>
      </c>
      <c r="S361" s="485">
        <f>'7ª'!M35</f>
        <v>0</v>
      </c>
      <c r="T361" s="485">
        <f>'7ª'!N35</f>
        <v>0</v>
      </c>
      <c r="U361" s="485">
        <f>'7ª'!O35</f>
        <v>0</v>
      </c>
      <c r="V361" s="485">
        <f>'7ª'!P35</f>
        <v>0</v>
      </c>
      <c r="W361" s="485">
        <f>'7ª'!Q35</f>
        <v>0</v>
      </c>
      <c r="X361" s="485">
        <f>'7ª'!R35</f>
        <v>0</v>
      </c>
      <c r="Y361" s="485">
        <f>'7ª'!S35</f>
        <v>0</v>
      </c>
      <c r="Z361" s="486">
        <f>'7ª'!T35</f>
        <v>0</v>
      </c>
      <c r="AA361" s="486">
        <f>'7ª'!U35</f>
        <v>0</v>
      </c>
      <c r="AB361" s="507" t="s">
        <v>507</v>
      </c>
      <c r="AC361" s="507"/>
    </row>
    <row r="362" spans="1:29" ht="15.75" x14ac:dyDescent="0.25">
      <c r="A362" s="543" t="str">
        <f>RIGHT('[1]7ª'!$A$5:$D$5,12)</f>
        <v>7ª SÉRIE E.F</v>
      </c>
      <c r="B362" s="120">
        <v>31</v>
      </c>
      <c r="C362" s="248">
        <f>'7ª'!B36</f>
        <v>0</v>
      </c>
      <c r="D362" s="430">
        <f>'7ª'!C36</f>
        <v>0</v>
      </c>
      <c r="E362" s="249">
        <f>'7ª'!D36</f>
        <v>0</v>
      </c>
      <c r="F362" s="249" t="str">
        <f>'7ª'!E36</f>
        <v/>
      </c>
      <c r="G362" s="250">
        <f>'7ª'!F36</f>
        <v>0</v>
      </c>
      <c r="H362" s="430">
        <f>'7ª'!G36</f>
        <v>0</v>
      </c>
      <c r="I362" s="432">
        <f>'7ª'!H36</f>
        <v>0</v>
      </c>
      <c r="J362" s="430"/>
      <c r="K362" s="430">
        <f>'7ª'!I36</f>
        <v>0</v>
      </c>
      <c r="L362" s="430">
        <f>'7ª'!I36</f>
        <v>0</v>
      </c>
      <c r="M362" s="430"/>
      <c r="N362" s="252" t="str">
        <f ca="1">'7ª'!K36</f>
        <v/>
      </c>
      <c r="O362" s="430"/>
      <c r="P362" s="253" t="s">
        <v>122</v>
      </c>
      <c r="Q362" s="542" t="s">
        <v>307</v>
      </c>
      <c r="R362" s="485">
        <f>'7ª'!L36</f>
        <v>0</v>
      </c>
      <c r="S362" s="485">
        <f>'7ª'!M36</f>
        <v>0</v>
      </c>
      <c r="T362" s="485">
        <f>'7ª'!N36</f>
        <v>0</v>
      </c>
      <c r="U362" s="485">
        <f>'7ª'!O36</f>
        <v>0</v>
      </c>
      <c r="V362" s="485">
        <f>'7ª'!P36</f>
        <v>0</v>
      </c>
      <c r="W362" s="485">
        <f>'7ª'!Q36</f>
        <v>0</v>
      </c>
      <c r="X362" s="485">
        <f>'7ª'!R36</f>
        <v>0</v>
      </c>
      <c r="Y362" s="485">
        <f>'7ª'!S36</f>
        <v>0</v>
      </c>
      <c r="Z362" s="486">
        <f>'7ª'!T36</f>
        <v>0</v>
      </c>
      <c r="AA362" s="486">
        <f>'7ª'!U36</f>
        <v>0</v>
      </c>
      <c r="AB362" s="507" t="s">
        <v>507</v>
      </c>
      <c r="AC362" s="507"/>
    </row>
    <row r="363" spans="1:29" ht="15.75" x14ac:dyDescent="0.25">
      <c r="A363" s="543" t="str">
        <f>RIGHT('[1]7ª'!$A$5:$D$5,12)</f>
        <v>7ª SÉRIE E.F</v>
      </c>
      <c r="B363" s="120">
        <v>32</v>
      </c>
      <c r="C363" s="248">
        <f>'7ª'!B37</f>
        <v>0</v>
      </c>
      <c r="D363" s="430">
        <f>'7ª'!C37</f>
        <v>0</v>
      </c>
      <c r="E363" s="249">
        <f>'7ª'!D37</f>
        <v>0</v>
      </c>
      <c r="F363" s="249" t="str">
        <f>'7ª'!E37</f>
        <v/>
      </c>
      <c r="G363" s="250">
        <f>'7ª'!F37</f>
        <v>0</v>
      </c>
      <c r="H363" s="430">
        <f>'7ª'!G37</f>
        <v>0</v>
      </c>
      <c r="I363" s="431">
        <f>'7ª'!H37</f>
        <v>0</v>
      </c>
      <c r="J363" s="430"/>
      <c r="K363" s="430">
        <f>'7ª'!I37</f>
        <v>0</v>
      </c>
      <c r="L363" s="430">
        <f>'7ª'!I37</f>
        <v>0</v>
      </c>
      <c r="M363" s="430"/>
      <c r="N363" s="430" t="str">
        <f ca="1">'7ª'!K37</f>
        <v/>
      </c>
      <c r="O363" s="430"/>
      <c r="P363" s="253" t="s">
        <v>122</v>
      </c>
      <c r="Q363" s="542" t="s">
        <v>307</v>
      </c>
      <c r="R363" s="485">
        <f>'7ª'!L37</f>
        <v>0</v>
      </c>
      <c r="S363" s="485">
        <f>'7ª'!M37</f>
        <v>0</v>
      </c>
      <c r="T363" s="485">
        <f>'7ª'!N37</f>
        <v>0</v>
      </c>
      <c r="U363" s="485">
        <f>'7ª'!O37</f>
        <v>0</v>
      </c>
      <c r="V363" s="485">
        <f>'7ª'!P37</f>
        <v>0</v>
      </c>
      <c r="W363" s="485">
        <f>'7ª'!Q37</f>
        <v>0</v>
      </c>
      <c r="X363" s="485">
        <f>'7ª'!R37</f>
        <v>0</v>
      </c>
      <c r="Y363" s="485">
        <f>'7ª'!S37</f>
        <v>0</v>
      </c>
      <c r="Z363" s="486">
        <f>'7ª'!T37</f>
        <v>0</v>
      </c>
      <c r="AA363" s="486">
        <f>'7ª'!U37</f>
        <v>0</v>
      </c>
      <c r="AB363" s="507" t="s">
        <v>507</v>
      </c>
      <c r="AC363" s="507"/>
    </row>
    <row r="364" spans="1:29" ht="15.75" x14ac:dyDescent="0.25">
      <c r="A364" s="543" t="str">
        <f>RIGHT('[1]7ª'!$A$5:$D$5,12)</f>
        <v>7ª SÉRIE E.F</v>
      </c>
      <c r="B364" s="120">
        <v>33</v>
      </c>
      <c r="C364" s="248">
        <f>'7ª'!B38</f>
        <v>0</v>
      </c>
      <c r="D364" s="430">
        <f>'7ª'!C38</f>
        <v>0</v>
      </c>
      <c r="E364" s="249">
        <f>'7ª'!D38</f>
        <v>0</v>
      </c>
      <c r="F364" s="249" t="str">
        <f>'7ª'!E38</f>
        <v/>
      </c>
      <c r="G364" s="250">
        <f>'7ª'!F38</f>
        <v>0</v>
      </c>
      <c r="H364" s="430">
        <f>'7ª'!G38</f>
        <v>0</v>
      </c>
      <c r="I364" s="432">
        <f>'7ª'!H38</f>
        <v>0</v>
      </c>
      <c r="J364" s="430"/>
      <c r="K364" s="430">
        <f>'7ª'!I38</f>
        <v>0</v>
      </c>
      <c r="L364" s="430">
        <f>'7ª'!I38</f>
        <v>0</v>
      </c>
      <c r="M364" s="430"/>
      <c r="N364" s="252" t="str">
        <f ca="1">'7ª'!K38</f>
        <v/>
      </c>
      <c r="O364" s="430"/>
      <c r="P364" s="253" t="s">
        <v>122</v>
      </c>
      <c r="Q364" s="542" t="s">
        <v>307</v>
      </c>
      <c r="R364" s="485">
        <f>'7ª'!L38</f>
        <v>0</v>
      </c>
      <c r="S364" s="485">
        <f>'7ª'!M38</f>
        <v>0</v>
      </c>
      <c r="T364" s="485">
        <f>'7ª'!N38</f>
        <v>0</v>
      </c>
      <c r="U364" s="485">
        <f>'7ª'!O38</f>
        <v>0</v>
      </c>
      <c r="V364" s="485">
        <f>'7ª'!P38</f>
        <v>0</v>
      </c>
      <c r="W364" s="485">
        <f>'7ª'!Q38</f>
        <v>0</v>
      </c>
      <c r="X364" s="485">
        <f>'7ª'!R38</f>
        <v>0</v>
      </c>
      <c r="Y364" s="485">
        <f>'7ª'!S38</f>
        <v>0</v>
      </c>
      <c r="Z364" s="486">
        <f>'7ª'!T38</f>
        <v>0</v>
      </c>
      <c r="AA364" s="486">
        <f>'7ª'!U38</f>
        <v>0</v>
      </c>
      <c r="AB364" s="507" t="s">
        <v>507</v>
      </c>
      <c r="AC364" s="507"/>
    </row>
    <row r="365" spans="1:29" ht="15.75" x14ac:dyDescent="0.25">
      <c r="A365" s="543" t="str">
        <f>RIGHT('[1]7ª'!$A$5:$D$5,12)</f>
        <v>7ª SÉRIE E.F</v>
      </c>
      <c r="B365" s="120">
        <v>34</v>
      </c>
      <c r="C365" s="248">
        <f>'7ª'!B39</f>
        <v>0</v>
      </c>
      <c r="D365" s="430">
        <f>'7ª'!C39</f>
        <v>0</v>
      </c>
      <c r="E365" s="249">
        <f>'7ª'!D39</f>
        <v>0</v>
      </c>
      <c r="F365" s="249" t="str">
        <f>'7ª'!E39</f>
        <v/>
      </c>
      <c r="G365" s="250">
        <f>'7ª'!F39</f>
        <v>0</v>
      </c>
      <c r="H365" s="430">
        <f>'7ª'!G39</f>
        <v>0</v>
      </c>
      <c r="I365" s="431">
        <f>'7ª'!H39</f>
        <v>0</v>
      </c>
      <c r="J365" s="430"/>
      <c r="K365" s="430">
        <f>'7ª'!I39</f>
        <v>0</v>
      </c>
      <c r="L365" s="430">
        <f>'7ª'!I39</f>
        <v>0</v>
      </c>
      <c r="M365" s="430"/>
      <c r="N365" s="430" t="str">
        <f ca="1">'7ª'!K39</f>
        <v/>
      </c>
      <c r="O365" s="430"/>
      <c r="P365" s="253" t="s">
        <v>122</v>
      </c>
      <c r="Q365" s="542" t="s">
        <v>307</v>
      </c>
      <c r="R365" s="485">
        <f>'7ª'!L39</f>
        <v>0</v>
      </c>
      <c r="S365" s="485">
        <f>'7ª'!M39</f>
        <v>0</v>
      </c>
      <c r="T365" s="485">
        <f>'7ª'!N39</f>
        <v>0</v>
      </c>
      <c r="U365" s="485">
        <f>'7ª'!O39</f>
        <v>0</v>
      </c>
      <c r="V365" s="485">
        <f>'7ª'!P39</f>
        <v>0</v>
      </c>
      <c r="W365" s="485">
        <f>'7ª'!Q39</f>
        <v>0</v>
      </c>
      <c r="X365" s="485">
        <f>'7ª'!R39</f>
        <v>0</v>
      </c>
      <c r="Y365" s="485">
        <f>'7ª'!S39</f>
        <v>0</v>
      </c>
      <c r="Z365" s="486">
        <f>'7ª'!T39</f>
        <v>0</v>
      </c>
      <c r="AA365" s="486">
        <f>'7ª'!U39</f>
        <v>0</v>
      </c>
      <c r="AB365" s="507" t="s">
        <v>507</v>
      </c>
      <c r="AC365" s="507"/>
    </row>
    <row r="366" spans="1:29" ht="15.75" x14ac:dyDescent="0.25">
      <c r="A366" s="543" t="str">
        <f>RIGHT('[1]7ª'!$A$5:$D$5,12)</f>
        <v>7ª SÉRIE E.F</v>
      </c>
      <c r="B366" s="120">
        <v>35</v>
      </c>
      <c r="C366" s="248">
        <f>'7ª'!B40</f>
        <v>0</v>
      </c>
      <c r="D366" s="430">
        <f>'7ª'!C40</f>
        <v>0</v>
      </c>
      <c r="E366" s="249">
        <f>'7ª'!D40</f>
        <v>0</v>
      </c>
      <c r="F366" s="249" t="str">
        <f>'7ª'!E40</f>
        <v/>
      </c>
      <c r="G366" s="250">
        <f>'7ª'!F40</f>
        <v>0</v>
      </c>
      <c r="H366" s="430">
        <f>'7ª'!G40</f>
        <v>0</v>
      </c>
      <c r="I366" s="432">
        <f>'7ª'!H40</f>
        <v>0</v>
      </c>
      <c r="J366" s="430"/>
      <c r="K366" s="430">
        <f>'7ª'!I40</f>
        <v>0</v>
      </c>
      <c r="L366" s="430">
        <f>'7ª'!I40</f>
        <v>0</v>
      </c>
      <c r="M366" s="430"/>
      <c r="N366" s="252" t="str">
        <f ca="1">'7ª'!K40</f>
        <v/>
      </c>
      <c r="O366" s="430"/>
      <c r="P366" s="253" t="s">
        <v>122</v>
      </c>
      <c r="Q366" s="542" t="s">
        <v>307</v>
      </c>
      <c r="R366" s="485">
        <f>'7ª'!L40</f>
        <v>0</v>
      </c>
      <c r="S366" s="485">
        <f>'7ª'!M40</f>
        <v>0</v>
      </c>
      <c r="T366" s="485">
        <f>'7ª'!N40</f>
        <v>0</v>
      </c>
      <c r="U366" s="485">
        <f>'7ª'!O40</f>
        <v>0</v>
      </c>
      <c r="V366" s="485">
        <f>'7ª'!P40</f>
        <v>0</v>
      </c>
      <c r="W366" s="485">
        <f>'7ª'!Q40</f>
        <v>0</v>
      </c>
      <c r="X366" s="485">
        <f>'7ª'!R40</f>
        <v>0</v>
      </c>
      <c r="Y366" s="485">
        <f>'7ª'!S40</f>
        <v>0</v>
      </c>
      <c r="Z366" s="486">
        <f>'7ª'!T40</f>
        <v>0</v>
      </c>
      <c r="AA366" s="486">
        <f>'7ª'!U40</f>
        <v>0</v>
      </c>
      <c r="AB366" s="507" t="s">
        <v>507</v>
      </c>
      <c r="AC366" s="507"/>
    </row>
    <row r="367" spans="1:29" ht="15.75" x14ac:dyDescent="0.25">
      <c r="A367" s="543" t="str">
        <f>RIGHT('[1]7ª'!$A$5:$D$5,12)</f>
        <v>7ª SÉRIE E.F</v>
      </c>
      <c r="B367" s="120">
        <v>36</v>
      </c>
      <c r="C367" s="248">
        <f>'7ª'!B41</f>
        <v>0</v>
      </c>
      <c r="D367" s="430">
        <f>'7ª'!C41</f>
        <v>0</v>
      </c>
      <c r="E367" s="249">
        <f>'7ª'!D41</f>
        <v>0</v>
      </c>
      <c r="F367" s="249" t="str">
        <f>'7ª'!E41</f>
        <v/>
      </c>
      <c r="G367" s="250">
        <f>'7ª'!F41</f>
        <v>0</v>
      </c>
      <c r="H367" s="430">
        <f>'7ª'!G41</f>
        <v>0</v>
      </c>
      <c r="I367" s="431">
        <f>'7ª'!H41</f>
        <v>0</v>
      </c>
      <c r="J367" s="430"/>
      <c r="K367" s="430">
        <f>'7ª'!I41</f>
        <v>0</v>
      </c>
      <c r="L367" s="430">
        <f>'7ª'!I41</f>
        <v>0</v>
      </c>
      <c r="M367" s="430"/>
      <c r="N367" s="430" t="str">
        <f ca="1">'7ª'!K41</f>
        <v/>
      </c>
      <c r="O367" s="430"/>
      <c r="P367" s="253" t="s">
        <v>122</v>
      </c>
      <c r="Q367" s="542" t="s">
        <v>307</v>
      </c>
      <c r="R367" s="485">
        <f>'7ª'!L41</f>
        <v>0</v>
      </c>
      <c r="S367" s="485">
        <f>'7ª'!M41</f>
        <v>0</v>
      </c>
      <c r="T367" s="485">
        <f>'7ª'!N41</f>
        <v>0</v>
      </c>
      <c r="U367" s="485">
        <f>'7ª'!O41</f>
        <v>0</v>
      </c>
      <c r="V367" s="485">
        <f>'7ª'!P41</f>
        <v>0</v>
      </c>
      <c r="W367" s="485">
        <f>'7ª'!Q41</f>
        <v>0</v>
      </c>
      <c r="X367" s="485">
        <f>'7ª'!R41</f>
        <v>0</v>
      </c>
      <c r="Y367" s="485">
        <f>'7ª'!S41</f>
        <v>0</v>
      </c>
      <c r="Z367" s="486">
        <f>'7ª'!T41</f>
        <v>0</v>
      </c>
      <c r="AA367" s="486">
        <f>'7ª'!U41</f>
        <v>0</v>
      </c>
      <c r="AB367" s="507" t="s">
        <v>507</v>
      </c>
      <c r="AC367" s="507"/>
    </row>
    <row r="368" spans="1:29" ht="15.75" x14ac:dyDescent="0.25">
      <c r="A368" s="543" t="str">
        <f>RIGHT('[1]7ª'!$A$5:$D$5,12)</f>
        <v>7ª SÉRIE E.F</v>
      </c>
      <c r="B368" s="120">
        <v>37</v>
      </c>
      <c r="C368" s="248">
        <f>'7ª'!B42</f>
        <v>0</v>
      </c>
      <c r="D368" s="430">
        <f>'7ª'!C42</f>
        <v>0</v>
      </c>
      <c r="E368" s="249">
        <f>'7ª'!D42</f>
        <v>0</v>
      </c>
      <c r="F368" s="249" t="str">
        <f>'7ª'!E42</f>
        <v/>
      </c>
      <c r="G368" s="250">
        <f>'7ª'!F42</f>
        <v>0</v>
      </c>
      <c r="H368" s="430">
        <f>'7ª'!G42</f>
        <v>0</v>
      </c>
      <c r="I368" s="432">
        <f>'7ª'!H42</f>
        <v>0</v>
      </c>
      <c r="J368" s="430"/>
      <c r="K368" s="430">
        <f>'7ª'!I42</f>
        <v>0</v>
      </c>
      <c r="L368" s="430">
        <f>'7ª'!I42</f>
        <v>0</v>
      </c>
      <c r="M368" s="430"/>
      <c r="N368" s="252" t="str">
        <f ca="1">'7ª'!K42</f>
        <v/>
      </c>
      <c r="O368" s="430"/>
      <c r="P368" s="253" t="s">
        <v>122</v>
      </c>
      <c r="Q368" s="542" t="s">
        <v>307</v>
      </c>
      <c r="R368" s="485">
        <f>'7ª'!L42</f>
        <v>0</v>
      </c>
      <c r="S368" s="485">
        <f>'7ª'!M42</f>
        <v>0</v>
      </c>
      <c r="T368" s="485">
        <f>'7ª'!N42</f>
        <v>0</v>
      </c>
      <c r="U368" s="485">
        <f>'7ª'!O42</f>
        <v>0</v>
      </c>
      <c r="V368" s="485">
        <f>'7ª'!P42</f>
        <v>0</v>
      </c>
      <c r="W368" s="485">
        <f>'7ª'!Q42</f>
        <v>0</v>
      </c>
      <c r="X368" s="485">
        <f>'7ª'!R42</f>
        <v>0</v>
      </c>
      <c r="Y368" s="485">
        <f>'7ª'!S42</f>
        <v>0</v>
      </c>
      <c r="Z368" s="486">
        <f>'7ª'!T42</f>
        <v>0</v>
      </c>
      <c r="AA368" s="486">
        <f>'7ª'!U42</f>
        <v>0</v>
      </c>
      <c r="AB368" s="507" t="s">
        <v>507</v>
      </c>
      <c r="AC368" s="507"/>
    </row>
    <row r="369" spans="1:29" ht="15.75" x14ac:dyDescent="0.25">
      <c r="A369" s="543" t="str">
        <f>RIGHT('[1]7ª'!$A$5:$D$5,12)</f>
        <v>7ª SÉRIE E.F</v>
      </c>
      <c r="B369" s="120">
        <v>38</v>
      </c>
      <c r="C369" s="248">
        <f>'7ª'!B43</f>
        <v>0</v>
      </c>
      <c r="D369" s="430">
        <f>'7ª'!C43</f>
        <v>0</v>
      </c>
      <c r="E369" s="249">
        <f>'7ª'!D43</f>
        <v>0</v>
      </c>
      <c r="F369" s="249" t="str">
        <f>'7ª'!E43</f>
        <v/>
      </c>
      <c r="G369" s="250">
        <f>'7ª'!F43</f>
        <v>0</v>
      </c>
      <c r="H369" s="430">
        <f>'7ª'!G43</f>
        <v>0</v>
      </c>
      <c r="I369" s="431">
        <f>'7ª'!H43</f>
        <v>0</v>
      </c>
      <c r="J369" s="430"/>
      <c r="K369" s="430">
        <f>'7ª'!I43</f>
        <v>0</v>
      </c>
      <c r="L369" s="430">
        <f>'7ª'!I43</f>
        <v>0</v>
      </c>
      <c r="M369" s="430"/>
      <c r="N369" s="430" t="str">
        <f ca="1">'7ª'!K43</f>
        <v/>
      </c>
      <c r="O369" s="430"/>
      <c r="P369" s="253" t="s">
        <v>122</v>
      </c>
      <c r="Q369" s="542" t="s">
        <v>307</v>
      </c>
      <c r="R369" s="485">
        <f>'7ª'!L43</f>
        <v>0</v>
      </c>
      <c r="S369" s="485">
        <f>'7ª'!M43</f>
        <v>0</v>
      </c>
      <c r="T369" s="485">
        <f>'7ª'!N43</f>
        <v>0</v>
      </c>
      <c r="U369" s="485">
        <f>'7ª'!O43</f>
        <v>0</v>
      </c>
      <c r="V369" s="485">
        <f>'7ª'!P43</f>
        <v>0</v>
      </c>
      <c r="W369" s="485">
        <f>'7ª'!Q43</f>
        <v>0</v>
      </c>
      <c r="X369" s="485">
        <f>'7ª'!R43</f>
        <v>0</v>
      </c>
      <c r="Y369" s="485">
        <f>'7ª'!S43</f>
        <v>0</v>
      </c>
      <c r="Z369" s="486">
        <f>'7ª'!T43</f>
        <v>0</v>
      </c>
      <c r="AA369" s="486">
        <f>'7ª'!U43</f>
        <v>0</v>
      </c>
      <c r="AB369" s="507" t="s">
        <v>507</v>
      </c>
      <c r="AC369" s="507"/>
    </row>
    <row r="370" spans="1:29" ht="15.75" x14ac:dyDescent="0.25">
      <c r="A370" s="543" t="str">
        <f>RIGHT('[1]7ª'!$A$5:$D$5,12)</f>
        <v>7ª SÉRIE E.F</v>
      </c>
      <c r="B370" s="120">
        <v>39</v>
      </c>
      <c r="C370" s="248">
        <f>'7ª'!B44</f>
        <v>0</v>
      </c>
      <c r="D370" s="430">
        <f>'7ª'!C44</f>
        <v>0</v>
      </c>
      <c r="E370" s="249">
        <f>'7ª'!D44</f>
        <v>0</v>
      </c>
      <c r="F370" s="249" t="str">
        <f>'7ª'!E44</f>
        <v/>
      </c>
      <c r="G370" s="250">
        <f>'7ª'!F44</f>
        <v>0</v>
      </c>
      <c r="H370" s="430">
        <f>'7ª'!G44</f>
        <v>0</v>
      </c>
      <c r="I370" s="432">
        <f>'7ª'!H44</f>
        <v>0</v>
      </c>
      <c r="J370" s="430"/>
      <c r="K370" s="430">
        <f>'7ª'!I44</f>
        <v>0</v>
      </c>
      <c r="L370" s="430">
        <f>'7ª'!I44</f>
        <v>0</v>
      </c>
      <c r="M370" s="430"/>
      <c r="N370" s="252" t="str">
        <f ca="1">'7ª'!K44</f>
        <v/>
      </c>
      <c r="O370" s="430"/>
      <c r="P370" s="253" t="s">
        <v>122</v>
      </c>
      <c r="Q370" s="542" t="s">
        <v>307</v>
      </c>
      <c r="R370" s="485">
        <f>'7ª'!L44</f>
        <v>0</v>
      </c>
      <c r="S370" s="485">
        <f>'7ª'!M44</f>
        <v>0</v>
      </c>
      <c r="T370" s="485">
        <f>'7ª'!N44</f>
        <v>0</v>
      </c>
      <c r="U370" s="485">
        <f>'7ª'!O44</f>
        <v>0</v>
      </c>
      <c r="V370" s="485">
        <f>'7ª'!P44</f>
        <v>0</v>
      </c>
      <c r="W370" s="485">
        <f>'7ª'!Q44</f>
        <v>0</v>
      </c>
      <c r="X370" s="485">
        <f>'7ª'!R44</f>
        <v>0</v>
      </c>
      <c r="Y370" s="485">
        <f>'7ª'!S44</f>
        <v>0</v>
      </c>
      <c r="Z370" s="486">
        <f>'7ª'!T44</f>
        <v>0</v>
      </c>
      <c r="AA370" s="486">
        <f>'7ª'!U44</f>
        <v>0</v>
      </c>
      <c r="AB370" s="507" t="s">
        <v>507</v>
      </c>
      <c r="AC370" s="507"/>
    </row>
    <row r="371" spans="1:29" ht="15.75" x14ac:dyDescent="0.25">
      <c r="A371" s="543" t="str">
        <f>RIGHT('[1]7ª'!$A$5:$D$5,12)</f>
        <v>7ª SÉRIE E.F</v>
      </c>
      <c r="B371" s="120">
        <v>40</v>
      </c>
      <c r="C371" s="248">
        <f>'7ª'!B45</f>
        <v>0</v>
      </c>
      <c r="D371" s="430">
        <f>'7ª'!C45</f>
        <v>0</v>
      </c>
      <c r="E371" s="249">
        <f>'7ª'!D45</f>
        <v>0</v>
      </c>
      <c r="F371" s="249" t="str">
        <f>'7ª'!E45</f>
        <v/>
      </c>
      <c r="G371" s="250">
        <f>'7ª'!F45</f>
        <v>0</v>
      </c>
      <c r="H371" s="430">
        <f>'7ª'!G45</f>
        <v>0</v>
      </c>
      <c r="I371" s="431">
        <f>'7ª'!H45</f>
        <v>0</v>
      </c>
      <c r="J371" s="430"/>
      <c r="K371" s="430">
        <f>'7ª'!I45</f>
        <v>0</v>
      </c>
      <c r="L371" s="430">
        <f>'7ª'!I45</f>
        <v>0</v>
      </c>
      <c r="M371" s="430"/>
      <c r="N371" s="430" t="str">
        <f ca="1">'7ª'!K45</f>
        <v/>
      </c>
      <c r="O371" s="430"/>
      <c r="P371" s="253" t="s">
        <v>122</v>
      </c>
      <c r="Q371" s="542" t="s">
        <v>307</v>
      </c>
      <c r="R371" s="485">
        <f>'7ª'!L45</f>
        <v>0</v>
      </c>
      <c r="S371" s="485">
        <f>'7ª'!M45</f>
        <v>0</v>
      </c>
      <c r="T371" s="485">
        <f>'7ª'!N45</f>
        <v>0</v>
      </c>
      <c r="U371" s="485">
        <f>'7ª'!O45</f>
        <v>0</v>
      </c>
      <c r="V371" s="485">
        <f>'7ª'!P45</f>
        <v>0</v>
      </c>
      <c r="W371" s="485">
        <f>'7ª'!Q45</f>
        <v>0</v>
      </c>
      <c r="X371" s="485">
        <f>'7ª'!R45</f>
        <v>0</v>
      </c>
      <c r="Y371" s="485">
        <f>'7ª'!S45</f>
        <v>0</v>
      </c>
      <c r="Z371" s="486">
        <f>'7ª'!T45</f>
        <v>0</v>
      </c>
      <c r="AA371" s="486">
        <f>'7ª'!U45</f>
        <v>0</v>
      </c>
      <c r="AB371" s="507" t="s">
        <v>507</v>
      </c>
      <c r="AC371" s="507"/>
    </row>
    <row r="372" spans="1:29" ht="15.75" x14ac:dyDescent="0.25">
      <c r="A372" s="543" t="str">
        <f>RIGHT('[1]7ª'!$A$5:$D$5,12)</f>
        <v>7ª SÉRIE E.F</v>
      </c>
      <c r="B372" s="120">
        <v>41</v>
      </c>
      <c r="C372" s="248">
        <f>'7ª'!B46</f>
        <v>0</v>
      </c>
      <c r="D372" s="430">
        <f>'7ª'!C46</f>
        <v>0</v>
      </c>
      <c r="E372" s="249">
        <f>'7ª'!D46</f>
        <v>0</v>
      </c>
      <c r="F372" s="249" t="str">
        <f>'7ª'!E46</f>
        <v/>
      </c>
      <c r="G372" s="250">
        <f>'7ª'!F46</f>
        <v>0</v>
      </c>
      <c r="H372" s="430">
        <f>'7ª'!G46</f>
        <v>0</v>
      </c>
      <c r="I372" s="432">
        <f>'7ª'!H46</f>
        <v>0</v>
      </c>
      <c r="J372" s="430"/>
      <c r="K372" s="430">
        <f>'7ª'!I46</f>
        <v>0</v>
      </c>
      <c r="L372" s="430">
        <f>'7ª'!I46</f>
        <v>0</v>
      </c>
      <c r="M372" s="430"/>
      <c r="N372" s="252" t="str">
        <f ca="1">'7ª'!K46</f>
        <v/>
      </c>
      <c r="O372" s="430"/>
      <c r="P372" s="253" t="s">
        <v>122</v>
      </c>
      <c r="Q372" s="542" t="s">
        <v>307</v>
      </c>
      <c r="R372" s="485">
        <f>'7ª'!L46</f>
        <v>0</v>
      </c>
      <c r="S372" s="485">
        <f>'7ª'!M46</f>
        <v>0</v>
      </c>
      <c r="T372" s="485">
        <f>'7ª'!N46</f>
        <v>0</v>
      </c>
      <c r="U372" s="485">
        <f>'7ª'!O46</f>
        <v>0</v>
      </c>
      <c r="V372" s="485">
        <f>'7ª'!P46</f>
        <v>0</v>
      </c>
      <c r="W372" s="485">
        <f>'7ª'!Q46</f>
        <v>0</v>
      </c>
      <c r="X372" s="485">
        <f>'7ª'!R46</f>
        <v>0</v>
      </c>
      <c r="Y372" s="485">
        <f>'7ª'!S46</f>
        <v>0</v>
      </c>
      <c r="Z372" s="486">
        <f>'7ª'!T46</f>
        <v>0</v>
      </c>
      <c r="AA372" s="486">
        <f>'7ª'!U46</f>
        <v>0</v>
      </c>
      <c r="AB372" s="507" t="s">
        <v>507</v>
      </c>
      <c r="AC372" s="507"/>
    </row>
    <row r="373" spans="1:29" ht="15.75" x14ac:dyDescent="0.25">
      <c r="A373" s="543" t="str">
        <f>RIGHT('[1]7ª'!$A$5:$D$5,12)</f>
        <v>7ª SÉRIE E.F</v>
      </c>
      <c r="B373" s="120">
        <v>42</v>
      </c>
      <c r="C373" s="248">
        <f>'7ª'!B47</f>
        <v>0</v>
      </c>
      <c r="D373" s="430">
        <f>'7ª'!C47</f>
        <v>0</v>
      </c>
      <c r="E373" s="249">
        <f>'7ª'!D47</f>
        <v>0</v>
      </c>
      <c r="F373" s="249" t="str">
        <f>'7ª'!E47</f>
        <v/>
      </c>
      <c r="G373" s="250">
        <f>'7ª'!F47</f>
        <v>0</v>
      </c>
      <c r="H373" s="430">
        <f>'7ª'!G47</f>
        <v>0</v>
      </c>
      <c r="I373" s="431">
        <f>'7ª'!H47</f>
        <v>0</v>
      </c>
      <c r="J373" s="430"/>
      <c r="K373" s="430">
        <f>'7ª'!I47</f>
        <v>0</v>
      </c>
      <c r="L373" s="430">
        <f>'7ª'!I47</f>
        <v>0</v>
      </c>
      <c r="M373" s="430"/>
      <c r="N373" s="430" t="str">
        <f ca="1">'7ª'!K47</f>
        <v/>
      </c>
      <c r="O373" s="430"/>
      <c r="P373" s="253" t="s">
        <v>122</v>
      </c>
      <c r="Q373" s="542" t="s">
        <v>307</v>
      </c>
      <c r="R373" s="485">
        <f>'7ª'!L47</f>
        <v>0</v>
      </c>
      <c r="S373" s="485">
        <f>'7ª'!M47</f>
        <v>0</v>
      </c>
      <c r="T373" s="485">
        <f>'7ª'!N47</f>
        <v>0</v>
      </c>
      <c r="U373" s="485">
        <f>'7ª'!O47</f>
        <v>0</v>
      </c>
      <c r="V373" s="485">
        <f>'7ª'!P47</f>
        <v>0</v>
      </c>
      <c r="W373" s="485">
        <f>'7ª'!Q47</f>
        <v>0</v>
      </c>
      <c r="X373" s="485">
        <f>'7ª'!R47</f>
        <v>0</v>
      </c>
      <c r="Y373" s="485">
        <f>'7ª'!S47</f>
        <v>0</v>
      </c>
      <c r="Z373" s="486">
        <f>'7ª'!T47</f>
        <v>0</v>
      </c>
      <c r="AA373" s="486">
        <f>'7ª'!U47</f>
        <v>0</v>
      </c>
      <c r="AB373" s="507" t="s">
        <v>507</v>
      </c>
      <c r="AC373" s="507"/>
    </row>
    <row r="374" spans="1:29" ht="15.75" x14ac:dyDescent="0.25">
      <c r="A374" s="543" t="str">
        <f>RIGHT('[1]7ª'!$A$5:$D$5,12)</f>
        <v>7ª SÉRIE E.F</v>
      </c>
      <c r="B374" s="120">
        <v>43</v>
      </c>
      <c r="C374" s="248">
        <f>'7ª'!B48</f>
        <v>0</v>
      </c>
      <c r="D374" s="430">
        <f>'7ª'!C48</f>
        <v>0</v>
      </c>
      <c r="E374" s="249">
        <f>'7ª'!D48</f>
        <v>0</v>
      </c>
      <c r="F374" s="249">
        <f>'7ª'!E48</f>
        <v>0</v>
      </c>
      <c r="G374" s="250">
        <f>'7ª'!F48</f>
        <v>0</v>
      </c>
      <c r="H374" s="430">
        <f>'7ª'!G48</f>
        <v>0</v>
      </c>
      <c r="I374" s="432">
        <f>'7ª'!H48</f>
        <v>0</v>
      </c>
      <c r="J374" s="430"/>
      <c r="K374" s="430">
        <f>'7ª'!I48</f>
        <v>0</v>
      </c>
      <c r="L374" s="430">
        <f>'7ª'!I48</f>
        <v>0</v>
      </c>
      <c r="M374" s="430"/>
      <c r="N374" s="252" t="str">
        <f ca="1">'7ª'!K48</f>
        <v/>
      </c>
      <c r="O374" s="430"/>
      <c r="P374" s="253" t="s">
        <v>122</v>
      </c>
      <c r="Q374" s="542" t="s">
        <v>307</v>
      </c>
      <c r="R374" s="485">
        <f>'7ª'!L48</f>
        <v>0</v>
      </c>
      <c r="S374" s="485">
        <f>'7ª'!M48</f>
        <v>0</v>
      </c>
      <c r="T374" s="485">
        <f>'7ª'!N48</f>
        <v>0</v>
      </c>
      <c r="U374" s="485">
        <f>'7ª'!O48</f>
        <v>0</v>
      </c>
      <c r="V374" s="485">
        <f>'7ª'!P48</f>
        <v>0</v>
      </c>
      <c r="W374" s="485">
        <f>'7ª'!Q48</f>
        <v>0</v>
      </c>
      <c r="X374" s="485">
        <f>'7ª'!R48</f>
        <v>0</v>
      </c>
      <c r="Y374" s="485">
        <f>'7ª'!S48</f>
        <v>0</v>
      </c>
      <c r="Z374" s="486">
        <f>'7ª'!T48</f>
        <v>0</v>
      </c>
      <c r="AA374" s="486">
        <f>'7ª'!U48</f>
        <v>0</v>
      </c>
      <c r="AB374" s="507" t="s">
        <v>507</v>
      </c>
      <c r="AC374" s="507"/>
    </row>
    <row r="375" spans="1:29" ht="15.75" x14ac:dyDescent="0.25">
      <c r="A375" s="543" t="str">
        <f>RIGHT('[1]7ª'!$A$5:$D$5,12)</f>
        <v>7ª SÉRIE E.F</v>
      </c>
      <c r="B375" s="120">
        <v>44</v>
      </c>
      <c r="C375" s="248">
        <f>'7ª'!B49</f>
        <v>0</v>
      </c>
      <c r="D375" s="430">
        <f>'7ª'!C49</f>
        <v>0</v>
      </c>
      <c r="E375" s="249">
        <f>'7ª'!D49</f>
        <v>0</v>
      </c>
      <c r="F375" s="249">
        <f>'7ª'!E49</f>
        <v>0</v>
      </c>
      <c r="G375" s="250">
        <f>'7ª'!F49</f>
        <v>0</v>
      </c>
      <c r="H375" s="430">
        <f>'7ª'!G49</f>
        <v>0</v>
      </c>
      <c r="I375" s="431">
        <f>'7ª'!H49</f>
        <v>0</v>
      </c>
      <c r="J375" s="430"/>
      <c r="K375" s="430">
        <f>'7ª'!I49</f>
        <v>0</v>
      </c>
      <c r="L375" s="430">
        <f>'7ª'!I49</f>
        <v>0</v>
      </c>
      <c r="M375" s="430"/>
      <c r="N375" s="430" t="str">
        <f ca="1">'7ª'!K49</f>
        <v/>
      </c>
      <c r="O375" s="430"/>
      <c r="P375" s="253" t="s">
        <v>122</v>
      </c>
      <c r="Q375" s="542" t="s">
        <v>307</v>
      </c>
      <c r="R375" s="485">
        <f>'7ª'!L49</f>
        <v>0</v>
      </c>
      <c r="S375" s="485">
        <f>'7ª'!M49</f>
        <v>0</v>
      </c>
      <c r="T375" s="485">
        <f>'7ª'!N49</f>
        <v>0</v>
      </c>
      <c r="U375" s="485">
        <f>'7ª'!O49</f>
        <v>0</v>
      </c>
      <c r="V375" s="485">
        <f>'7ª'!P49</f>
        <v>0</v>
      </c>
      <c r="W375" s="485">
        <f>'7ª'!Q49</f>
        <v>0</v>
      </c>
      <c r="X375" s="485">
        <f>'7ª'!R49</f>
        <v>0</v>
      </c>
      <c r="Y375" s="485">
        <f>'7ª'!S49</f>
        <v>0</v>
      </c>
      <c r="Z375" s="486">
        <f>'7ª'!T49</f>
        <v>0</v>
      </c>
      <c r="AA375" s="486">
        <f>'7ª'!U49</f>
        <v>0</v>
      </c>
      <c r="AB375" s="507" t="s">
        <v>507</v>
      </c>
      <c r="AC375" s="507"/>
    </row>
    <row r="376" spans="1:29" ht="15.75" x14ac:dyDescent="0.25">
      <c r="A376" s="543" t="str">
        <f>RIGHT('[1]7ª'!$A$5:$D$5,12)</f>
        <v>7ª SÉRIE E.F</v>
      </c>
      <c r="B376" s="120">
        <v>45</v>
      </c>
      <c r="C376" s="248">
        <f>'7ª'!B50</f>
        <v>0</v>
      </c>
      <c r="D376" s="430">
        <f>'7ª'!C50</f>
        <v>0</v>
      </c>
      <c r="E376" s="249">
        <f>'7ª'!D50</f>
        <v>0</v>
      </c>
      <c r="F376" s="249">
        <f>'7ª'!E50</f>
        <v>0</v>
      </c>
      <c r="G376" s="250">
        <f>'7ª'!F50</f>
        <v>0</v>
      </c>
      <c r="H376" s="430">
        <f>'7ª'!G50</f>
        <v>0</v>
      </c>
      <c r="I376" s="432">
        <f>'7ª'!H50</f>
        <v>0</v>
      </c>
      <c r="J376" s="430"/>
      <c r="K376" s="430">
        <f>'7ª'!I50</f>
        <v>0</v>
      </c>
      <c r="L376" s="430">
        <f>'7ª'!I50</f>
        <v>0</v>
      </c>
      <c r="M376" s="430"/>
      <c r="N376" s="252" t="str">
        <f ca="1">'7ª'!K50</f>
        <v/>
      </c>
      <c r="O376" s="430"/>
      <c r="P376" s="253" t="s">
        <v>122</v>
      </c>
      <c r="Q376" s="542" t="s">
        <v>307</v>
      </c>
      <c r="R376" s="485">
        <f>'7ª'!L50</f>
        <v>0</v>
      </c>
      <c r="S376" s="485">
        <f>'7ª'!M50</f>
        <v>0</v>
      </c>
      <c r="T376" s="485">
        <f>'7ª'!N50</f>
        <v>0</v>
      </c>
      <c r="U376" s="485">
        <f>'7ª'!O50</f>
        <v>0</v>
      </c>
      <c r="V376" s="485">
        <f>'7ª'!P50</f>
        <v>0</v>
      </c>
      <c r="W376" s="485">
        <f>'7ª'!Q50</f>
        <v>0</v>
      </c>
      <c r="X376" s="485">
        <f>'7ª'!R50</f>
        <v>0</v>
      </c>
      <c r="Y376" s="485">
        <f>'7ª'!S50</f>
        <v>0</v>
      </c>
      <c r="Z376" s="486">
        <f>'7ª'!T50</f>
        <v>0</v>
      </c>
      <c r="AA376" s="486">
        <f>'7ª'!U50</f>
        <v>0</v>
      </c>
      <c r="AB376" s="507" t="s">
        <v>507</v>
      </c>
      <c r="AC376" s="507"/>
    </row>
    <row r="377" spans="1:29" ht="15.75" x14ac:dyDescent="0.25">
      <c r="A377" s="543" t="str">
        <f>RIGHT('[1]7ª'!$A$5:$D$5,12)</f>
        <v>7ª SÉRIE E.F</v>
      </c>
      <c r="B377" s="120">
        <v>46</v>
      </c>
      <c r="C377" s="248">
        <f>'7ª'!B51</f>
        <v>0</v>
      </c>
      <c r="D377" s="430">
        <f>'7ª'!C51</f>
        <v>0</v>
      </c>
      <c r="E377" s="249">
        <f>'7ª'!D51</f>
        <v>0</v>
      </c>
      <c r="F377" s="249">
        <f>'7ª'!E51</f>
        <v>0</v>
      </c>
      <c r="G377" s="250">
        <f>'7ª'!F51</f>
        <v>0</v>
      </c>
      <c r="H377" s="430">
        <f>'7ª'!G51</f>
        <v>0</v>
      </c>
      <c r="I377" s="431">
        <f>'7ª'!H51</f>
        <v>0</v>
      </c>
      <c r="J377" s="430"/>
      <c r="K377" s="430">
        <f>'7ª'!I51</f>
        <v>0</v>
      </c>
      <c r="L377" s="430">
        <f>'7ª'!I51</f>
        <v>0</v>
      </c>
      <c r="M377" s="430"/>
      <c r="N377" s="430" t="str">
        <f ca="1">'7ª'!K51</f>
        <v/>
      </c>
      <c r="O377" s="430"/>
      <c r="P377" s="253" t="s">
        <v>122</v>
      </c>
      <c r="Q377" s="542" t="s">
        <v>307</v>
      </c>
      <c r="R377" s="485">
        <f>'7ª'!L51</f>
        <v>0</v>
      </c>
      <c r="S377" s="485">
        <f>'7ª'!M51</f>
        <v>0</v>
      </c>
      <c r="T377" s="485">
        <f>'7ª'!N51</f>
        <v>0</v>
      </c>
      <c r="U377" s="485">
        <f>'7ª'!O51</f>
        <v>0</v>
      </c>
      <c r="V377" s="485">
        <f>'7ª'!P51</f>
        <v>0</v>
      </c>
      <c r="W377" s="485">
        <f>'7ª'!Q51</f>
        <v>0</v>
      </c>
      <c r="X377" s="485">
        <f>'7ª'!R51</f>
        <v>0</v>
      </c>
      <c r="Y377" s="485">
        <f>'7ª'!S51</f>
        <v>0</v>
      </c>
      <c r="Z377" s="486">
        <f>'7ª'!T51</f>
        <v>0</v>
      </c>
      <c r="AA377" s="486">
        <f>'7ª'!U51</f>
        <v>0</v>
      </c>
      <c r="AB377" s="507" t="s">
        <v>507</v>
      </c>
      <c r="AC377" s="507"/>
    </row>
    <row r="378" spans="1:29" ht="15.75" x14ac:dyDescent="0.25">
      <c r="A378" s="543" t="str">
        <f>RIGHT('[1]7ª'!$A$5:$D$5,12)</f>
        <v>7ª SÉRIE E.F</v>
      </c>
      <c r="B378" s="120">
        <v>47</v>
      </c>
      <c r="C378" s="248">
        <f>'7ª'!B52</f>
        <v>0</v>
      </c>
      <c r="D378" s="430">
        <f>'7ª'!C52</f>
        <v>0</v>
      </c>
      <c r="E378" s="249">
        <f>'7ª'!D52</f>
        <v>0</v>
      </c>
      <c r="F378" s="249">
        <f>'7ª'!E52</f>
        <v>0</v>
      </c>
      <c r="G378" s="250">
        <f>'7ª'!F52</f>
        <v>0</v>
      </c>
      <c r="H378" s="430">
        <f>'7ª'!G52</f>
        <v>0</v>
      </c>
      <c r="I378" s="432">
        <f>'7ª'!H52</f>
        <v>0</v>
      </c>
      <c r="J378" s="430"/>
      <c r="K378" s="430">
        <f>'7ª'!I52</f>
        <v>0</v>
      </c>
      <c r="L378" s="430">
        <f>'7ª'!I52</f>
        <v>0</v>
      </c>
      <c r="M378" s="430"/>
      <c r="N378" s="252" t="str">
        <f ca="1">'7ª'!K52</f>
        <v/>
      </c>
      <c r="O378" s="430"/>
      <c r="P378" s="253" t="s">
        <v>122</v>
      </c>
      <c r="Q378" s="542" t="s">
        <v>307</v>
      </c>
      <c r="R378" s="485">
        <f>'7ª'!L52</f>
        <v>0</v>
      </c>
      <c r="S378" s="485">
        <f>'7ª'!M52</f>
        <v>0</v>
      </c>
      <c r="T378" s="485">
        <f>'7ª'!N52</f>
        <v>0</v>
      </c>
      <c r="U378" s="485">
        <f>'7ª'!O52</f>
        <v>0</v>
      </c>
      <c r="V378" s="485">
        <f>'7ª'!P52</f>
        <v>0</v>
      </c>
      <c r="W378" s="485">
        <f>'7ª'!Q52</f>
        <v>0</v>
      </c>
      <c r="X378" s="485">
        <f>'7ª'!R52</f>
        <v>0</v>
      </c>
      <c r="Y378" s="485">
        <f>'7ª'!S52</f>
        <v>0</v>
      </c>
      <c r="Z378" s="486">
        <f>'7ª'!T52</f>
        <v>0</v>
      </c>
      <c r="AA378" s="486">
        <f>'7ª'!U52</f>
        <v>0</v>
      </c>
      <c r="AB378" s="507" t="s">
        <v>507</v>
      </c>
      <c r="AC378" s="507"/>
    </row>
    <row r="379" spans="1:29" ht="15.75" x14ac:dyDescent="0.25">
      <c r="A379" s="543" t="str">
        <f>RIGHT('[1]7ª'!$A$5:$D$5,12)</f>
        <v>7ª SÉRIE E.F</v>
      </c>
      <c r="B379" s="120">
        <v>48</v>
      </c>
      <c r="C379" s="248">
        <f>'7ª'!B53</f>
        <v>0</v>
      </c>
      <c r="D379" s="430">
        <f>'7ª'!C53</f>
        <v>0</v>
      </c>
      <c r="E379" s="249">
        <f>'7ª'!D53</f>
        <v>0</v>
      </c>
      <c r="F379" s="249">
        <f>'7ª'!E53</f>
        <v>0</v>
      </c>
      <c r="G379" s="250">
        <f>'7ª'!F53</f>
        <v>0</v>
      </c>
      <c r="H379" s="430">
        <f>'7ª'!G53</f>
        <v>0</v>
      </c>
      <c r="I379" s="431">
        <f>'7ª'!H53</f>
        <v>0</v>
      </c>
      <c r="J379" s="430"/>
      <c r="K379" s="430">
        <f>'7ª'!I53</f>
        <v>0</v>
      </c>
      <c r="L379" s="430">
        <f>'7ª'!I53</f>
        <v>0</v>
      </c>
      <c r="M379" s="430"/>
      <c r="N379" s="430" t="str">
        <f ca="1">'7ª'!K53</f>
        <v/>
      </c>
      <c r="O379" s="430"/>
      <c r="P379" s="253" t="s">
        <v>122</v>
      </c>
      <c r="Q379" s="542" t="s">
        <v>307</v>
      </c>
      <c r="R379" s="485">
        <f>'7ª'!L53</f>
        <v>0</v>
      </c>
      <c r="S379" s="485">
        <f>'7ª'!M53</f>
        <v>0</v>
      </c>
      <c r="T379" s="485">
        <f>'7ª'!N53</f>
        <v>0</v>
      </c>
      <c r="U379" s="485">
        <f>'7ª'!O53</f>
        <v>0</v>
      </c>
      <c r="V379" s="485">
        <f>'7ª'!P53</f>
        <v>0</v>
      </c>
      <c r="W379" s="485">
        <f>'7ª'!Q53</f>
        <v>0</v>
      </c>
      <c r="X379" s="485">
        <f>'7ª'!R53</f>
        <v>0</v>
      </c>
      <c r="Y379" s="485">
        <f>'7ª'!S53</f>
        <v>0</v>
      </c>
      <c r="Z379" s="486">
        <f>'7ª'!T53</f>
        <v>0</v>
      </c>
      <c r="AA379" s="486">
        <f>'7ª'!U53</f>
        <v>0</v>
      </c>
      <c r="AB379" s="507" t="s">
        <v>507</v>
      </c>
      <c r="AC379" s="507"/>
    </row>
    <row r="380" spans="1:29" ht="15.75" x14ac:dyDescent="0.25">
      <c r="A380" s="543" t="str">
        <f>RIGHT('[1]7ª'!$A$5:$D$5,12)</f>
        <v>7ª SÉRIE E.F</v>
      </c>
      <c r="B380" s="120">
        <v>49</v>
      </c>
      <c r="C380" s="248">
        <f>'7ª'!B54</f>
        <v>0</v>
      </c>
      <c r="D380" s="430">
        <f>'7ª'!C54</f>
        <v>0</v>
      </c>
      <c r="E380" s="249">
        <f>'7ª'!D54</f>
        <v>0</v>
      </c>
      <c r="F380" s="249">
        <f>'7ª'!E54</f>
        <v>0</v>
      </c>
      <c r="G380" s="250">
        <f>'7ª'!F54</f>
        <v>0</v>
      </c>
      <c r="H380" s="430">
        <f>'7ª'!G54</f>
        <v>0</v>
      </c>
      <c r="I380" s="432">
        <f>'7ª'!H54</f>
        <v>0</v>
      </c>
      <c r="J380" s="430"/>
      <c r="K380" s="430">
        <f>'7ª'!I54</f>
        <v>0</v>
      </c>
      <c r="L380" s="430">
        <f>'7ª'!I54</f>
        <v>0</v>
      </c>
      <c r="M380" s="430"/>
      <c r="N380" s="252" t="str">
        <f ca="1">'7ª'!K54</f>
        <v/>
      </c>
      <c r="O380" s="430"/>
      <c r="P380" s="253" t="s">
        <v>122</v>
      </c>
      <c r="Q380" s="542" t="s">
        <v>307</v>
      </c>
      <c r="R380" s="485">
        <f>'7ª'!L54</f>
        <v>0</v>
      </c>
      <c r="S380" s="485">
        <f>'7ª'!M54</f>
        <v>0</v>
      </c>
      <c r="T380" s="485">
        <f>'7ª'!N54</f>
        <v>0</v>
      </c>
      <c r="U380" s="485">
        <f>'7ª'!O54</f>
        <v>0</v>
      </c>
      <c r="V380" s="485">
        <f>'7ª'!P54</f>
        <v>0</v>
      </c>
      <c r="W380" s="485">
        <f>'7ª'!Q54</f>
        <v>0</v>
      </c>
      <c r="X380" s="485">
        <f>'7ª'!R54</f>
        <v>0</v>
      </c>
      <c r="Y380" s="485">
        <f>'7ª'!S54</f>
        <v>0</v>
      </c>
      <c r="Z380" s="486">
        <f>'7ª'!T54</f>
        <v>0</v>
      </c>
      <c r="AA380" s="486">
        <f>'7ª'!U54</f>
        <v>0</v>
      </c>
      <c r="AB380" s="507" t="s">
        <v>507</v>
      </c>
      <c r="AC380" s="507"/>
    </row>
    <row r="381" spans="1:29" ht="15.75" x14ac:dyDescent="0.25">
      <c r="A381" s="543" t="str">
        <f>RIGHT('[1]7ª'!$A$5:$D$5,12)</f>
        <v>7ª SÉRIE E.F</v>
      </c>
      <c r="B381" s="120">
        <v>50</v>
      </c>
      <c r="C381" s="248">
        <f>'7ª'!B55</f>
        <v>0</v>
      </c>
      <c r="D381" s="430">
        <f>'7ª'!C55</f>
        <v>0</v>
      </c>
      <c r="E381" s="249">
        <f>'7ª'!D55</f>
        <v>0</v>
      </c>
      <c r="F381" s="249">
        <f>'7ª'!E55</f>
        <v>0</v>
      </c>
      <c r="G381" s="250">
        <f>'7ª'!F55</f>
        <v>0</v>
      </c>
      <c r="H381" s="430">
        <f>'7ª'!G55</f>
        <v>0</v>
      </c>
      <c r="I381" s="431">
        <f>'7ª'!H55</f>
        <v>0</v>
      </c>
      <c r="J381" s="430"/>
      <c r="K381" s="430">
        <f>'7ª'!I55</f>
        <v>0</v>
      </c>
      <c r="L381" s="430">
        <f>'7ª'!I55</f>
        <v>0</v>
      </c>
      <c r="M381" s="430"/>
      <c r="N381" s="430" t="str">
        <f ca="1">'7ª'!K55</f>
        <v/>
      </c>
      <c r="O381" s="430"/>
      <c r="P381" s="253" t="s">
        <v>122</v>
      </c>
      <c r="Q381" s="542" t="s">
        <v>307</v>
      </c>
      <c r="R381" s="485">
        <f>'7ª'!L55</f>
        <v>0</v>
      </c>
      <c r="S381" s="485">
        <f>'7ª'!M55</f>
        <v>0</v>
      </c>
      <c r="T381" s="485">
        <f>'7ª'!N55</f>
        <v>0</v>
      </c>
      <c r="U381" s="485">
        <f>'7ª'!O55</f>
        <v>0</v>
      </c>
      <c r="V381" s="485">
        <f>'7ª'!P55</f>
        <v>0</v>
      </c>
      <c r="W381" s="485">
        <f>'7ª'!Q55</f>
        <v>0</v>
      </c>
      <c r="X381" s="485">
        <f>'7ª'!R55</f>
        <v>0</v>
      </c>
      <c r="Y381" s="485">
        <f>'7ª'!S55</f>
        <v>0</v>
      </c>
      <c r="Z381" s="486">
        <f>'7ª'!T55</f>
        <v>0</v>
      </c>
      <c r="AA381" s="486">
        <f>'7ª'!U55</f>
        <v>0</v>
      </c>
      <c r="AB381" s="507" t="s">
        <v>507</v>
      </c>
      <c r="AC381" s="507"/>
    </row>
    <row r="382" spans="1:29" ht="15.75" x14ac:dyDescent="0.25">
      <c r="A382" s="543" t="str">
        <f>RIGHT('[1]7ª'!$A$5:$D$5,12)</f>
        <v>7ª SÉRIE E.F</v>
      </c>
      <c r="B382" s="120">
        <v>51</v>
      </c>
      <c r="C382" s="248">
        <f>'7ª'!B56</f>
        <v>0</v>
      </c>
      <c r="D382" s="430">
        <f>'7ª'!C56</f>
        <v>0</v>
      </c>
      <c r="E382" s="249">
        <f>'7ª'!D56</f>
        <v>0</v>
      </c>
      <c r="F382" s="249">
        <f>'7ª'!E56</f>
        <v>0</v>
      </c>
      <c r="G382" s="250">
        <f>'7ª'!F56</f>
        <v>0</v>
      </c>
      <c r="H382" s="430">
        <f>'7ª'!G56</f>
        <v>0</v>
      </c>
      <c r="I382" s="432">
        <f>'7ª'!H56</f>
        <v>0</v>
      </c>
      <c r="J382" s="430"/>
      <c r="K382" s="430">
        <f>'7ª'!I56</f>
        <v>0</v>
      </c>
      <c r="L382" s="430">
        <f>'7ª'!I56</f>
        <v>0</v>
      </c>
      <c r="M382" s="430"/>
      <c r="N382" s="252" t="str">
        <f ca="1">'7ª'!K56</f>
        <v/>
      </c>
      <c r="O382" s="430"/>
      <c r="P382" s="253" t="s">
        <v>122</v>
      </c>
      <c r="Q382" s="542" t="s">
        <v>307</v>
      </c>
      <c r="R382" s="485">
        <f>'7ª'!L56</f>
        <v>0</v>
      </c>
      <c r="S382" s="485">
        <f>'7ª'!M56</f>
        <v>0</v>
      </c>
      <c r="T382" s="485">
        <f>'7ª'!N56</f>
        <v>0</v>
      </c>
      <c r="U382" s="485">
        <f>'7ª'!O56</f>
        <v>0</v>
      </c>
      <c r="V382" s="485">
        <f>'7ª'!P56</f>
        <v>0</v>
      </c>
      <c r="W382" s="485">
        <f>'7ª'!Q56</f>
        <v>0</v>
      </c>
      <c r="X382" s="485">
        <f>'7ª'!R56</f>
        <v>0</v>
      </c>
      <c r="Y382" s="485">
        <f>'7ª'!S56</f>
        <v>0</v>
      </c>
      <c r="Z382" s="486">
        <f>'7ª'!T56</f>
        <v>0</v>
      </c>
      <c r="AA382" s="486">
        <f>'7ª'!U56</f>
        <v>0</v>
      </c>
      <c r="AB382" s="507" t="s">
        <v>507</v>
      </c>
      <c r="AC382" s="507"/>
    </row>
    <row r="383" spans="1:29" ht="15.75" x14ac:dyDescent="0.25">
      <c r="A383" s="543" t="str">
        <f>RIGHT('[1]7ª'!$A$5:$D$5,12)</f>
        <v>7ª SÉRIE E.F</v>
      </c>
      <c r="B383" s="120">
        <v>52</v>
      </c>
      <c r="C383" s="248">
        <f>'7ª'!B57</f>
        <v>0</v>
      </c>
      <c r="D383" s="430">
        <f>'7ª'!C57</f>
        <v>0</v>
      </c>
      <c r="E383" s="249">
        <f>'7ª'!D57</f>
        <v>0</v>
      </c>
      <c r="F383" s="249">
        <f>'7ª'!E57</f>
        <v>0</v>
      </c>
      <c r="G383" s="250">
        <f>'7ª'!F57</f>
        <v>0</v>
      </c>
      <c r="H383" s="430">
        <f>'7ª'!G57</f>
        <v>0</v>
      </c>
      <c r="I383" s="431">
        <f>'7ª'!H57</f>
        <v>0</v>
      </c>
      <c r="J383" s="430"/>
      <c r="K383" s="430">
        <f>'7ª'!I57</f>
        <v>0</v>
      </c>
      <c r="L383" s="430">
        <f>'7ª'!I57</f>
        <v>0</v>
      </c>
      <c r="M383" s="430"/>
      <c r="N383" s="430">
        <f>'7ª'!K57</f>
        <v>0</v>
      </c>
      <c r="O383" s="430"/>
      <c r="P383" s="253" t="s">
        <v>122</v>
      </c>
      <c r="Q383" s="542" t="s">
        <v>307</v>
      </c>
      <c r="R383" s="485">
        <f>'7ª'!L57</f>
        <v>0</v>
      </c>
      <c r="S383" s="485">
        <f>'7ª'!M57</f>
        <v>0</v>
      </c>
      <c r="T383" s="485">
        <f>'7ª'!N57</f>
        <v>0</v>
      </c>
      <c r="U383" s="485">
        <f>'7ª'!O57</f>
        <v>0</v>
      </c>
      <c r="V383" s="485">
        <f>'7ª'!P57</f>
        <v>0</v>
      </c>
      <c r="W383" s="485">
        <f>'7ª'!Q57</f>
        <v>0</v>
      </c>
      <c r="X383" s="485">
        <f>'7ª'!R57</f>
        <v>0</v>
      </c>
      <c r="Y383" s="485">
        <f>'7ª'!S57</f>
        <v>0</v>
      </c>
      <c r="Z383" s="486">
        <f>'7ª'!T57</f>
        <v>0</v>
      </c>
      <c r="AA383" s="486">
        <f>'7ª'!U57</f>
        <v>0</v>
      </c>
      <c r="AB383" s="507" t="s">
        <v>507</v>
      </c>
      <c r="AC383" s="507"/>
    </row>
    <row r="384" spans="1:29" ht="15.75" x14ac:dyDescent="0.25">
      <c r="A384" s="543" t="str">
        <f>RIGHT('[1]7ª'!$A$5:$D$5,12)</f>
        <v>7ª SÉRIE E.F</v>
      </c>
      <c r="B384" s="120">
        <v>53</v>
      </c>
      <c r="C384" s="248">
        <f>'7ª'!B58</f>
        <v>0</v>
      </c>
      <c r="D384" s="430">
        <f>'7ª'!C58</f>
        <v>0</v>
      </c>
      <c r="E384" s="249">
        <f>'7ª'!D58</f>
        <v>0</v>
      </c>
      <c r="F384" s="249">
        <f>'7ª'!E58</f>
        <v>0</v>
      </c>
      <c r="G384" s="250">
        <f>'7ª'!F58</f>
        <v>0</v>
      </c>
      <c r="H384" s="430">
        <f>'7ª'!G58</f>
        <v>0</v>
      </c>
      <c r="I384" s="432">
        <f>'7ª'!H58</f>
        <v>0</v>
      </c>
      <c r="J384" s="430"/>
      <c r="K384" s="430">
        <f>'7ª'!I58</f>
        <v>0</v>
      </c>
      <c r="L384" s="430">
        <f>'7ª'!I58</f>
        <v>0</v>
      </c>
      <c r="M384" s="430"/>
      <c r="N384" s="252">
        <f>'7ª'!K58</f>
        <v>0</v>
      </c>
      <c r="O384" s="430"/>
      <c r="P384" s="253" t="s">
        <v>122</v>
      </c>
      <c r="Q384" s="542" t="s">
        <v>307</v>
      </c>
      <c r="R384" s="485">
        <f>'7ª'!L58</f>
        <v>0</v>
      </c>
      <c r="S384" s="485">
        <f>'7ª'!M58</f>
        <v>0</v>
      </c>
      <c r="T384" s="485">
        <f>'7ª'!N58</f>
        <v>0</v>
      </c>
      <c r="U384" s="485">
        <f>'7ª'!O58</f>
        <v>0</v>
      </c>
      <c r="V384" s="485">
        <f>'7ª'!P58</f>
        <v>0</v>
      </c>
      <c r="W384" s="485">
        <f>'7ª'!Q58</f>
        <v>0</v>
      </c>
      <c r="X384" s="485">
        <f>'7ª'!R58</f>
        <v>0</v>
      </c>
      <c r="Y384" s="485">
        <f>'7ª'!S58</f>
        <v>0</v>
      </c>
      <c r="Z384" s="486">
        <f>'7ª'!T58</f>
        <v>0</v>
      </c>
      <c r="AA384" s="486">
        <f>'7ª'!U58</f>
        <v>0</v>
      </c>
      <c r="AB384" s="507" t="s">
        <v>507</v>
      </c>
      <c r="AC384" s="507"/>
    </row>
    <row r="385" spans="1:29" ht="15.75" x14ac:dyDescent="0.25">
      <c r="A385" s="543" t="str">
        <f>RIGHT('[1]7ª'!$A$5:$D$5,12)</f>
        <v>7ª SÉRIE E.F</v>
      </c>
      <c r="B385" s="120">
        <v>54</v>
      </c>
      <c r="C385" s="248">
        <f>'7ª'!B59</f>
        <v>0</v>
      </c>
      <c r="D385" s="430">
        <f>'7ª'!C59</f>
        <v>0</v>
      </c>
      <c r="E385" s="249">
        <f>'7ª'!D59</f>
        <v>0</v>
      </c>
      <c r="F385" s="249">
        <f>'7ª'!E59</f>
        <v>0</v>
      </c>
      <c r="G385" s="250">
        <f>'7ª'!F59</f>
        <v>0</v>
      </c>
      <c r="H385" s="430">
        <f>'7ª'!G59</f>
        <v>0</v>
      </c>
      <c r="I385" s="431">
        <f>'7ª'!H59</f>
        <v>0</v>
      </c>
      <c r="J385" s="430"/>
      <c r="K385" s="430">
        <f>'7ª'!I59</f>
        <v>0</v>
      </c>
      <c r="L385" s="430">
        <f>'7ª'!I59</f>
        <v>0</v>
      </c>
      <c r="M385" s="430"/>
      <c r="N385" s="430">
        <f>'7ª'!K59</f>
        <v>0</v>
      </c>
      <c r="O385" s="430"/>
      <c r="P385" s="253" t="s">
        <v>122</v>
      </c>
      <c r="Q385" s="542" t="s">
        <v>307</v>
      </c>
      <c r="R385" s="485">
        <f>'7ª'!L59</f>
        <v>0</v>
      </c>
      <c r="S385" s="485">
        <f>'7ª'!M59</f>
        <v>0</v>
      </c>
      <c r="T385" s="485">
        <f>'7ª'!N59</f>
        <v>0</v>
      </c>
      <c r="U385" s="485">
        <f>'7ª'!O59</f>
        <v>0</v>
      </c>
      <c r="V385" s="485">
        <f>'7ª'!P59</f>
        <v>0</v>
      </c>
      <c r="W385" s="485">
        <f>'7ª'!Q59</f>
        <v>0</v>
      </c>
      <c r="X385" s="485">
        <f>'7ª'!R59</f>
        <v>0</v>
      </c>
      <c r="Y385" s="485">
        <f>'7ª'!S59</f>
        <v>0</v>
      </c>
      <c r="Z385" s="486">
        <f>'7ª'!T59</f>
        <v>0</v>
      </c>
      <c r="AA385" s="486">
        <f>'7ª'!U59</f>
        <v>0</v>
      </c>
      <c r="AB385" s="507" t="s">
        <v>507</v>
      </c>
      <c r="AC385" s="507"/>
    </row>
    <row r="386" spans="1:29" ht="16.5" thickBot="1" x14ac:dyDescent="0.3">
      <c r="A386" s="563" t="str">
        <f>RIGHT('[1]7ª'!$A$5:$D$5,12)</f>
        <v>7ª SÉRIE E.F</v>
      </c>
      <c r="B386" s="564">
        <v>55</v>
      </c>
      <c r="C386" s="487">
        <f>'7ª'!B60</f>
        <v>0</v>
      </c>
      <c r="D386" s="488">
        <f>'7ª'!C60</f>
        <v>0</v>
      </c>
      <c r="E386" s="489">
        <f>'7ª'!D60</f>
        <v>0</v>
      </c>
      <c r="F386" s="489">
        <f>'7ª'!E60</f>
        <v>0</v>
      </c>
      <c r="G386" s="490">
        <f>'7ª'!F60</f>
        <v>0</v>
      </c>
      <c r="H386" s="488">
        <f>'7ª'!G60</f>
        <v>0</v>
      </c>
      <c r="I386" s="491">
        <f>'7ª'!H60</f>
        <v>0</v>
      </c>
      <c r="J386" s="488"/>
      <c r="K386" s="488">
        <f>'7ª'!I60</f>
        <v>0</v>
      </c>
      <c r="L386" s="488">
        <f>'7ª'!I60</f>
        <v>0</v>
      </c>
      <c r="M386" s="488"/>
      <c r="N386" s="492">
        <f>'7ª'!K60</f>
        <v>0</v>
      </c>
      <c r="O386" s="488"/>
      <c r="P386" s="253" t="s">
        <v>122</v>
      </c>
      <c r="Q386" s="542" t="s">
        <v>307</v>
      </c>
      <c r="R386" s="509">
        <f>'7ª'!L60</f>
        <v>0</v>
      </c>
      <c r="S386" s="509">
        <f>'7ª'!M60</f>
        <v>0</v>
      </c>
      <c r="T386" s="509">
        <f>'7ª'!N60</f>
        <v>0</v>
      </c>
      <c r="U386" s="509">
        <f>'7ª'!O60</f>
        <v>0</v>
      </c>
      <c r="V386" s="509">
        <f>'7ª'!P60</f>
        <v>0</v>
      </c>
      <c r="W386" s="509">
        <f>'7ª'!Q60</f>
        <v>0</v>
      </c>
      <c r="X386" s="509">
        <f>'7ª'!R60</f>
        <v>0</v>
      </c>
      <c r="Y386" s="509">
        <f>'7ª'!S60</f>
        <v>0</v>
      </c>
      <c r="Z386" s="486">
        <f>'7ª'!T60</f>
        <v>0</v>
      </c>
      <c r="AA386" s="486">
        <f>'7ª'!U60</f>
        <v>0</v>
      </c>
      <c r="AB386" s="507" t="s">
        <v>507</v>
      </c>
      <c r="AC386" s="507"/>
    </row>
    <row r="387" spans="1:29" s="575" customFormat="1" ht="16.5" thickBot="1" x14ac:dyDescent="0.3">
      <c r="A387" s="526" t="str">
        <f>RIGHT('[1]8ª'!$A$5:$D$5,12)</f>
        <v>8ª SÉRIE E.F</v>
      </c>
      <c r="B387" s="527">
        <v>1</v>
      </c>
      <c r="C387" s="528">
        <f>'8ª'!B7</f>
        <v>18378</v>
      </c>
      <c r="D387" s="529" t="str">
        <f>'8ª'!C7</f>
        <v>ALEXANDRINA PILAR</v>
      </c>
      <c r="E387" s="530" t="str">
        <f>'8ª'!D7</f>
        <v>F</v>
      </c>
      <c r="F387" s="530" t="str">
        <f>'8ª'!E7</f>
        <v>MA</v>
      </c>
      <c r="G387" s="531">
        <f>'8ª'!F7</f>
        <v>38204</v>
      </c>
      <c r="H387" s="529">
        <f>'8ª'!G7</f>
        <v>0</v>
      </c>
      <c r="I387" s="532">
        <f>'8ª'!H7</f>
        <v>7142872</v>
      </c>
      <c r="J387" s="529"/>
      <c r="K387" s="529">
        <f>'8ª'!I7</f>
        <v>0</v>
      </c>
      <c r="L387" s="529" t="str">
        <f ca="1">'8ª'!J7</f>
        <v/>
      </c>
      <c r="M387" s="529"/>
      <c r="N387" s="529">
        <f ca="1">'8ª'!K7</f>
        <v>20</v>
      </c>
      <c r="O387" s="529"/>
      <c r="P387" s="533" t="s">
        <v>122</v>
      </c>
      <c r="Q387" s="534" t="s">
        <v>307</v>
      </c>
      <c r="R387" s="535" t="str">
        <f>'8ª'!L7</f>
        <v>Não</v>
      </c>
      <c r="S387" s="535" t="str">
        <f>'8ª'!M7</f>
        <v>-</v>
      </c>
      <c r="T387" s="535" t="str">
        <f>'8ª'!N7</f>
        <v>-</v>
      </c>
      <c r="U387" s="535" t="str">
        <f>'8ª'!O7</f>
        <v>-</v>
      </c>
      <c r="V387" s="535" t="str">
        <f>'8ª'!P7</f>
        <v>-</v>
      </c>
      <c r="W387" s="535" t="str">
        <f>'8ª'!Q7</f>
        <v>-</v>
      </c>
      <c r="X387" s="535" t="str">
        <f>'8ª'!R7</f>
        <v>-</v>
      </c>
      <c r="Y387" s="535" t="str">
        <f>'8ª'!S7</f>
        <v>-</v>
      </c>
      <c r="Z387" s="536">
        <f>'8ª'!T7</f>
        <v>0</v>
      </c>
      <c r="AA387" s="537">
        <f>'8ª'!U7</f>
        <v>0</v>
      </c>
      <c r="AB387" s="522" t="s">
        <v>508</v>
      </c>
      <c r="AC387" s="522"/>
    </row>
    <row r="388" spans="1:29" ht="15.75" x14ac:dyDescent="0.25">
      <c r="A388" s="565" t="str">
        <f>RIGHT('[1]8ª'!$A$5:$D$5,12)</f>
        <v>8ª SÉRIE E.F</v>
      </c>
      <c r="B388" s="566">
        <v>2</v>
      </c>
      <c r="C388" s="493">
        <f>'8ª'!B8</f>
        <v>14369</v>
      </c>
      <c r="D388" s="494" t="str">
        <f>'8ª'!C8</f>
        <v>ALLISSEN FRANCIS PEREIRA SANTOS</v>
      </c>
      <c r="E388" s="495" t="str">
        <f>'8ª'!D8</f>
        <v>F</v>
      </c>
      <c r="F388" s="495" t="str">
        <f>'8ª'!E8</f>
        <v>MA</v>
      </c>
      <c r="G388" s="496">
        <f>'8ª'!F8</f>
        <v>34835</v>
      </c>
      <c r="H388" s="494">
        <f>'8ª'!G8</f>
        <v>0</v>
      </c>
      <c r="I388" s="497">
        <f>'8ª'!H8</f>
        <v>0</v>
      </c>
      <c r="J388" s="494"/>
      <c r="K388" s="494" t="str">
        <f>'8ª'!I8</f>
        <v>TR 04/02</v>
      </c>
      <c r="L388" s="494" t="str">
        <f ca="1">'8ª'!J8</f>
        <v>DISP.IDADE</v>
      </c>
      <c r="M388" s="494"/>
      <c r="N388" s="494">
        <f ca="1">'8ª'!K8</f>
        <v>30</v>
      </c>
      <c r="O388" s="494"/>
      <c r="P388" s="253" t="s">
        <v>122</v>
      </c>
      <c r="Q388" s="542" t="s">
        <v>307</v>
      </c>
      <c r="R388" s="498" t="str">
        <f>'8ª'!L8</f>
        <v>Não</v>
      </c>
      <c r="S388" s="498" t="str">
        <f>'8ª'!M8</f>
        <v>-</v>
      </c>
      <c r="T388" s="498" t="str">
        <f>'8ª'!N8</f>
        <v>-</v>
      </c>
      <c r="U388" s="498" t="str">
        <f>'8ª'!O8</f>
        <v>-</v>
      </c>
      <c r="V388" s="498" t="str">
        <f>'8ª'!P8</f>
        <v>-</v>
      </c>
      <c r="W388" s="498" t="str">
        <f>'8ª'!Q8</f>
        <v>-</v>
      </c>
      <c r="X388" s="498" t="str">
        <f>'8ª'!R8</f>
        <v>-</v>
      </c>
      <c r="Y388" s="498" t="str">
        <f>'8ª'!S8</f>
        <v>-</v>
      </c>
      <c r="Z388" s="499">
        <f>'8ª'!T8</f>
        <v>0</v>
      </c>
      <c r="AA388" s="499">
        <f>'8ª'!U8</f>
        <v>0</v>
      </c>
      <c r="AB388" s="507" t="s">
        <v>508</v>
      </c>
      <c r="AC388" s="507"/>
    </row>
    <row r="389" spans="1:29" ht="15.75" x14ac:dyDescent="0.25">
      <c r="A389" s="543" t="str">
        <f>RIGHT('[1]8ª'!$A$5:$D$5,12)</f>
        <v>8ª SÉRIE E.F</v>
      </c>
      <c r="B389" s="120">
        <v>3</v>
      </c>
      <c r="C389" s="248">
        <f>'8ª'!B9</f>
        <v>18488</v>
      </c>
      <c r="D389" s="430" t="str">
        <f>'8ª'!C9</f>
        <v>CAMYLLA BARBOSA DOS SANTOS</v>
      </c>
      <c r="E389" s="249" t="str">
        <f>'8ª'!D9</f>
        <v>F</v>
      </c>
      <c r="F389" s="249" t="str">
        <f>'8ª'!E9</f>
        <v>MC</v>
      </c>
      <c r="G389" s="250">
        <f>'8ª'!F9</f>
        <v>38518</v>
      </c>
      <c r="H389" s="430" t="str">
        <f>'8ª'!G9</f>
        <v>108494452-2</v>
      </c>
      <c r="I389" s="431">
        <f>'8ª'!H9</f>
        <v>11584286</v>
      </c>
      <c r="J389" s="430"/>
      <c r="K389" s="430" t="str">
        <f>'8ª'!I9</f>
        <v>MC 15/05 INCLUSÃO</v>
      </c>
      <c r="L389" s="430" t="str">
        <f ca="1">'8ª'!J9</f>
        <v/>
      </c>
      <c r="M389" s="430"/>
      <c r="N389" s="430">
        <f ca="1">'8ª'!K9</f>
        <v>20</v>
      </c>
      <c r="O389" s="430"/>
      <c r="P389" s="253" t="s">
        <v>122</v>
      </c>
      <c r="Q389" s="542" t="s">
        <v>307</v>
      </c>
      <c r="R389" s="485" t="str">
        <f>'8ª'!L9</f>
        <v>Não</v>
      </c>
      <c r="S389" s="485" t="str">
        <f>'8ª'!M9</f>
        <v>-</v>
      </c>
      <c r="T389" s="485" t="str">
        <f>'8ª'!N9</f>
        <v>-</v>
      </c>
      <c r="U389" s="485" t="str">
        <f>'8ª'!O9</f>
        <v>-</v>
      </c>
      <c r="V389" s="485" t="str">
        <f>'8ª'!P9</f>
        <v>-</v>
      </c>
      <c r="W389" s="485" t="str">
        <f>'8ª'!Q9</f>
        <v>-</v>
      </c>
      <c r="X389" s="485" t="str">
        <f>'8ª'!R9</f>
        <v>-</v>
      </c>
      <c r="Y389" s="485" t="str">
        <f>'8ª'!S9</f>
        <v>-</v>
      </c>
      <c r="Z389" s="486" t="str">
        <f>'8ª'!T9</f>
        <v>Sem Informação</v>
      </c>
      <c r="AA389" s="486" t="str">
        <f>'8ª'!U9</f>
        <v>MC (Excesso de faltas)</v>
      </c>
      <c r="AB389" s="507" t="s">
        <v>508</v>
      </c>
      <c r="AC389" s="507"/>
    </row>
    <row r="390" spans="1:29" ht="15.75" x14ac:dyDescent="0.25">
      <c r="A390" s="543" t="str">
        <f>RIGHT('[1]8ª'!$A$5:$D$5,12)</f>
        <v>8ª SÉRIE E.F</v>
      </c>
      <c r="B390" s="120">
        <v>4</v>
      </c>
      <c r="C390" s="248">
        <f>'8ª'!B10</f>
        <v>18849</v>
      </c>
      <c r="D390" s="430" t="str">
        <f>'8ª'!C10</f>
        <v>DOMENICA CRISTINE DE SOUSA</v>
      </c>
      <c r="E390" s="249" t="str">
        <f>'8ª'!D10</f>
        <v>F</v>
      </c>
      <c r="F390" s="249" t="str">
        <f>'8ª'!E10</f>
        <v>MA</v>
      </c>
      <c r="G390" s="250">
        <f>'8ª'!F10</f>
        <v>34965</v>
      </c>
      <c r="H390" s="430">
        <f>'8ª'!G10</f>
        <v>0</v>
      </c>
      <c r="I390" s="431">
        <f>'8ª'!H10</f>
        <v>0</v>
      </c>
      <c r="J390" s="430"/>
      <c r="K390" s="430" t="str">
        <f>'8ª'!I10</f>
        <v>TR 27/02</v>
      </c>
      <c r="L390" s="430" t="str">
        <f ca="1">'8ª'!J10</f>
        <v/>
      </c>
      <c r="M390" s="430"/>
      <c r="N390" s="430">
        <f ca="1">'8ª'!K10</f>
        <v>29</v>
      </c>
      <c r="O390" s="430"/>
      <c r="P390" s="253" t="s">
        <v>122</v>
      </c>
      <c r="Q390" s="542" t="s">
        <v>307</v>
      </c>
      <c r="R390" s="485" t="str">
        <f>'8ª'!L10</f>
        <v>Não</v>
      </c>
      <c r="S390" s="485" t="str">
        <f>'8ª'!M10</f>
        <v>-</v>
      </c>
      <c r="T390" s="485" t="str">
        <f>'8ª'!N10</f>
        <v>-</v>
      </c>
      <c r="U390" s="485" t="str">
        <f>'8ª'!O10</f>
        <v>-</v>
      </c>
      <c r="V390" s="485" t="str">
        <f>'8ª'!P10</f>
        <v>-</v>
      </c>
      <c r="W390" s="485" t="str">
        <f>'8ª'!Q10</f>
        <v>-</v>
      </c>
      <c r="X390" s="485" t="str">
        <f>'8ª'!R10</f>
        <v>-</v>
      </c>
      <c r="Y390" s="485" t="str">
        <f>'8ª'!S10</f>
        <v>-</v>
      </c>
      <c r="Z390" s="486">
        <f>'8ª'!T10</f>
        <v>0</v>
      </c>
      <c r="AA390" s="486">
        <f>'8ª'!U10</f>
        <v>0</v>
      </c>
      <c r="AB390" s="507" t="s">
        <v>508</v>
      </c>
      <c r="AC390" s="507"/>
    </row>
    <row r="391" spans="1:29" ht="15.75" x14ac:dyDescent="0.25">
      <c r="A391" s="543" t="str">
        <f>RIGHT('[1]8ª'!$A$5:$D$5,12)</f>
        <v>8ª SÉRIE E.F</v>
      </c>
      <c r="B391" s="120">
        <v>5</v>
      </c>
      <c r="C391" s="248">
        <f>'8ª'!B11</f>
        <v>10928</v>
      </c>
      <c r="D391" s="430" t="str">
        <f>'8ª'!C11</f>
        <v>ELIENAI VIEIRA RAMOS</v>
      </c>
      <c r="E391" s="249" t="str">
        <f>'8ª'!D11</f>
        <v>F</v>
      </c>
      <c r="F391" s="249" t="str">
        <f>'8ª'!E11</f>
        <v>MA</v>
      </c>
      <c r="G391" s="250">
        <f>'8ª'!F11</f>
        <v>26445</v>
      </c>
      <c r="H391" s="430" t="str">
        <f>'8ª'!G11</f>
        <v>109290303-3</v>
      </c>
      <c r="I391" s="431" t="str">
        <f>'8ª'!H11</f>
        <v>30267851-7</v>
      </c>
      <c r="J391" s="430"/>
      <c r="K391" s="430">
        <f>'8ª'!I11</f>
        <v>0</v>
      </c>
      <c r="L391" s="430" t="str">
        <f ca="1">'8ª'!J11</f>
        <v>DISP.IDADE</v>
      </c>
      <c r="M391" s="430"/>
      <c r="N391" s="430">
        <f ca="1">'8ª'!K11</f>
        <v>53</v>
      </c>
      <c r="O391" s="430"/>
      <c r="P391" s="253" t="s">
        <v>122</v>
      </c>
      <c r="Q391" s="542" t="s">
        <v>307</v>
      </c>
      <c r="R391" s="485" t="str">
        <f>'8ª'!L11</f>
        <v>Não</v>
      </c>
      <c r="S391" s="485" t="str">
        <f>'8ª'!M11</f>
        <v>-</v>
      </c>
      <c r="T391" s="485" t="str">
        <f>'8ª'!N11</f>
        <v>-</v>
      </c>
      <c r="U391" s="485" t="str">
        <f>'8ª'!O11</f>
        <v>-</v>
      </c>
      <c r="V391" s="485" t="str">
        <f>'8ª'!P11</f>
        <v>-</v>
      </c>
      <c r="W391" s="485" t="str">
        <f>'8ª'!Q11</f>
        <v>-</v>
      </c>
      <c r="X391" s="485" t="str">
        <f>'8ª'!R11</f>
        <v>-</v>
      </c>
      <c r="Y391" s="485" t="str">
        <f>'8ª'!S11</f>
        <v>-</v>
      </c>
      <c r="Z391" s="486">
        <f>'8ª'!T11</f>
        <v>0</v>
      </c>
      <c r="AA391" s="486">
        <f>'8ª'!U11</f>
        <v>0</v>
      </c>
      <c r="AB391" s="507" t="s">
        <v>508</v>
      </c>
      <c r="AC391" s="507"/>
    </row>
    <row r="392" spans="1:29" ht="15.75" x14ac:dyDescent="0.25">
      <c r="A392" s="543" t="str">
        <f>RIGHT('[1]8ª'!$A$5:$D$5,12)</f>
        <v>8ª SÉRIE E.F</v>
      </c>
      <c r="B392" s="120">
        <v>6</v>
      </c>
      <c r="C392" s="248">
        <f>'8ª'!B12</f>
        <v>18494</v>
      </c>
      <c r="D392" s="430" t="str">
        <f>'8ª'!C12</f>
        <v>FLAVIA APARECIDA DELMONICO</v>
      </c>
      <c r="E392" s="249" t="str">
        <f>'8ª'!D12</f>
        <v>F</v>
      </c>
      <c r="F392" s="249" t="str">
        <f>'8ª'!E12</f>
        <v>MA</v>
      </c>
      <c r="G392" s="250">
        <f>'8ª'!F12</f>
        <v>28207</v>
      </c>
      <c r="H392" s="430">
        <f>'8ª'!G12</f>
        <v>0</v>
      </c>
      <c r="I392" s="431" t="str">
        <f>'8ª'!H12</f>
        <v>27292451-9</v>
      </c>
      <c r="J392" s="430"/>
      <c r="K392" s="430">
        <f>'8ª'!I12</f>
        <v>0</v>
      </c>
      <c r="L392" s="430" t="str">
        <f ca="1">'8ª'!J12</f>
        <v>DISP.IDADE</v>
      </c>
      <c r="M392" s="430"/>
      <c r="N392" s="430">
        <f ca="1">'8ª'!K12</f>
        <v>48</v>
      </c>
      <c r="O392" s="430"/>
      <c r="P392" s="253" t="s">
        <v>122</v>
      </c>
      <c r="Q392" s="542" t="s">
        <v>307</v>
      </c>
      <c r="R392" s="485" t="str">
        <f>'8ª'!L12</f>
        <v>Não</v>
      </c>
      <c r="S392" s="485" t="str">
        <f>'8ª'!M12</f>
        <v>-</v>
      </c>
      <c r="T392" s="485" t="str">
        <f>'8ª'!N12</f>
        <v>-</v>
      </c>
      <c r="U392" s="485" t="str">
        <f>'8ª'!O12</f>
        <v>-</v>
      </c>
      <c r="V392" s="485" t="str">
        <f>'8ª'!P12</f>
        <v>-</v>
      </c>
      <c r="W392" s="485" t="str">
        <f>'8ª'!Q12</f>
        <v>-</v>
      </c>
      <c r="X392" s="485" t="str">
        <f>'8ª'!R12</f>
        <v>-</v>
      </c>
      <c r="Y392" s="485" t="str">
        <f>'8ª'!S12</f>
        <v>-</v>
      </c>
      <c r="Z392" s="486">
        <f>'8ª'!T12</f>
        <v>0</v>
      </c>
      <c r="AA392" s="486">
        <f>'8ª'!U12</f>
        <v>0</v>
      </c>
      <c r="AB392" s="507" t="s">
        <v>508</v>
      </c>
      <c r="AC392" s="507"/>
    </row>
    <row r="393" spans="1:29" ht="15.75" x14ac:dyDescent="0.25">
      <c r="A393" s="543" t="str">
        <f>RIGHT('[1]8ª'!$A$5:$D$5,12)</f>
        <v>8ª SÉRIE E.F</v>
      </c>
      <c r="B393" s="120">
        <v>7</v>
      </c>
      <c r="C393" s="248">
        <f>'8ª'!B13</f>
        <v>18820</v>
      </c>
      <c r="D393" s="430" t="str">
        <f>'8ª'!C13</f>
        <v>GABRIELE SILVA GONCALVES AGUIAR</v>
      </c>
      <c r="E393" s="249" t="str">
        <f>'8ª'!D13</f>
        <v>F</v>
      </c>
      <c r="F393" s="249" t="str">
        <f>'8ª'!E13</f>
        <v>MA</v>
      </c>
      <c r="G393" s="250">
        <f>'8ª'!F13</f>
        <v>39471</v>
      </c>
      <c r="H393" s="430" t="str">
        <f>'8ª'!G13</f>
        <v>110470335-X</v>
      </c>
      <c r="I393" s="431">
        <f>'8ª'!H13</f>
        <v>0</v>
      </c>
      <c r="J393" s="430"/>
      <c r="K393" s="430" t="str">
        <f>'8ª'!I13</f>
        <v>TR 25/02</v>
      </c>
      <c r="L393" s="430" t="str">
        <f ca="1">'8ª'!J13</f>
        <v/>
      </c>
      <c r="M393" s="430"/>
      <c r="N393" s="430">
        <f ca="1">'8ª'!K13</f>
        <v>17</v>
      </c>
      <c r="O393" s="430"/>
      <c r="P393" s="253" t="s">
        <v>122</v>
      </c>
      <c r="Q393" s="542" t="s">
        <v>307</v>
      </c>
      <c r="R393" s="485" t="str">
        <f>'8ª'!L13</f>
        <v>Não</v>
      </c>
      <c r="S393" s="485" t="str">
        <f>'8ª'!M13</f>
        <v>-</v>
      </c>
      <c r="T393" s="485" t="str">
        <f>'8ª'!N13</f>
        <v>-</v>
      </c>
      <c r="U393" s="485" t="str">
        <f>'8ª'!O13</f>
        <v>-</v>
      </c>
      <c r="V393" s="485" t="str">
        <f>'8ª'!P13</f>
        <v>-</v>
      </c>
      <c r="W393" s="485" t="str">
        <f>'8ª'!Q13</f>
        <v>-</v>
      </c>
      <c r="X393" s="485" t="str">
        <f>'8ª'!R13</f>
        <v>-</v>
      </c>
      <c r="Y393" s="485" t="str">
        <f>'8ª'!S13</f>
        <v>-</v>
      </c>
      <c r="Z393" s="486">
        <f>'8ª'!T13</f>
        <v>0</v>
      </c>
      <c r="AA393" s="486">
        <f>'8ª'!U13</f>
        <v>0</v>
      </c>
      <c r="AB393" s="507" t="s">
        <v>508</v>
      </c>
      <c r="AC393" s="507"/>
    </row>
    <row r="394" spans="1:29" ht="15.75" x14ac:dyDescent="0.25">
      <c r="A394" s="543" t="str">
        <f>RIGHT('[1]8ª'!$A$5:$D$5,12)</f>
        <v>8ª SÉRIE E.F</v>
      </c>
      <c r="B394" s="120">
        <v>8</v>
      </c>
      <c r="C394" s="248">
        <f>'8ª'!B14</f>
        <v>18777</v>
      </c>
      <c r="D394" s="430" t="str">
        <f>'8ª'!C14</f>
        <v>ISABELLY DE SOUZA ROSA</v>
      </c>
      <c r="E394" s="249" t="str">
        <f>'8ª'!D14</f>
        <v>F</v>
      </c>
      <c r="F394" s="249" t="str">
        <f>'8ª'!E14</f>
        <v>MA</v>
      </c>
      <c r="G394" s="250">
        <f>'8ª'!F14</f>
        <v>40023</v>
      </c>
      <c r="H394" s="430" t="str">
        <f>'8ª'!G14</f>
        <v>1137129112-8</v>
      </c>
      <c r="I394" s="431">
        <f>'8ª'!H14</f>
        <v>0</v>
      </c>
      <c r="J394" s="430"/>
      <c r="K394" s="430" t="str">
        <f>'8ª'!I14</f>
        <v>TR 05/02</v>
      </c>
      <c r="L394" s="430" t="str">
        <f ca="1">'8ª'!J14</f>
        <v/>
      </c>
      <c r="M394" s="430"/>
      <c r="N394" s="430">
        <f ca="1">'8ª'!K14</f>
        <v>15</v>
      </c>
      <c r="O394" s="430"/>
      <c r="P394" s="253" t="s">
        <v>122</v>
      </c>
      <c r="Q394" s="542" t="s">
        <v>307</v>
      </c>
      <c r="R394" s="485" t="str">
        <f>'8ª'!L14</f>
        <v>Não</v>
      </c>
      <c r="S394" s="485" t="str">
        <f>'8ª'!M14</f>
        <v>-</v>
      </c>
      <c r="T394" s="485" t="str">
        <f>'8ª'!N14</f>
        <v>-</v>
      </c>
      <c r="U394" s="485" t="str">
        <f>'8ª'!O14</f>
        <v>-</v>
      </c>
      <c r="V394" s="485" t="str">
        <f>'8ª'!P14</f>
        <v>-</v>
      </c>
      <c r="W394" s="485" t="str">
        <f>'8ª'!Q14</f>
        <v>-</v>
      </c>
      <c r="X394" s="485" t="str">
        <f>'8ª'!R14</f>
        <v>-</v>
      </c>
      <c r="Y394" s="485" t="str">
        <f>'8ª'!S14</f>
        <v>-</v>
      </c>
      <c r="Z394" s="486">
        <f>'8ª'!T14</f>
        <v>0</v>
      </c>
      <c r="AA394" s="486">
        <f>'8ª'!U14</f>
        <v>0</v>
      </c>
      <c r="AB394" s="507" t="s">
        <v>508</v>
      </c>
      <c r="AC394" s="507"/>
    </row>
    <row r="395" spans="1:29" ht="15.75" x14ac:dyDescent="0.25">
      <c r="A395" s="543" t="str">
        <f>RIGHT('[1]8ª'!$A$5:$D$5,12)</f>
        <v>8ª SÉRIE E.F</v>
      </c>
      <c r="B395" s="120">
        <v>9</v>
      </c>
      <c r="C395" s="248">
        <f>'8ª'!B15</f>
        <v>18780</v>
      </c>
      <c r="D395" s="430" t="str">
        <f>'8ª'!C15</f>
        <v>JOAO VITOR PLACIDO SEVERO DA SILVA</v>
      </c>
      <c r="E395" s="249" t="str">
        <f>'8ª'!D15</f>
        <v>M</v>
      </c>
      <c r="F395" s="249" t="str">
        <f>'8ª'!E15</f>
        <v>MA</v>
      </c>
      <c r="G395" s="250">
        <f>'8ª'!F15</f>
        <v>39765</v>
      </c>
      <c r="H395" s="430" t="str">
        <f>'8ª'!G15</f>
        <v>112876192-0</v>
      </c>
      <c r="I395" s="431">
        <f>'8ª'!H15</f>
        <v>0</v>
      </c>
      <c r="J395" s="430"/>
      <c r="K395" s="430" t="str">
        <f>'8ª'!I15</f>
        <v>TR 05/02</v>
      </c>
      <c r="L395" s="430" t="str">
        <f ca="1">'8ª'!J15</f>
        <v/>
      </c>
      <c r="M395" s="430"/>
      <c r="N395" s="430">
        <f ca="1">'8ª'!K15</f>
        <v>16</v>
      </c>
      <c r="O395" s="430"/>
      <c r="P395" s="253" t="s">
        <v>122</v>
      </c>
      <c r="Q395" s="542" t="s">
        <v>307</v>
      </c>
      <c r="R395" s="485" t="str">
        <f>'8ª'!L15</f>
        <v>Não</v>
      </c>
      <c r="S395" s="485" t="str">
        <f>'8ª'!M15</f>
        <v>-</v>
      </c>
      <c r="T395" s="485" t="str">
        <f>'8ª'!N15</f>
        <v>-</v>
      </c>
      <c r="U395" s="485" t="str">
        <f>'8ª'!O15</f>
        <v>-</v>
      </c>
      <c r="V395" s="485" t="str">
        <f>'8ª'!P15</f>
        <v>-</v>
      </c>
      <c r="W395" s="485" t="str">
        <f>'8ª'!Q15</f>
        <v>-</v>
      </c>
      <c r="X395" s="485" t="str">
        <f>'8ª'!R15</f>
        <v>-</v>
      </c>
      <c r="Y395" s="485" t="str">
        <f>'8ª'!S15</f>
        <v>-</v>
      </c>
      <c r="Z395" s="486">
        <f>'8ª'!T15</f>
        <v>0</v>
      </c>
      <c r="AA395" s="486">
        <f>'8ª'!U15</f>
        <v>0</v>
      </c>
      <c r="AB395" s="507" t="s">
        <v>508</v>
      </c>
      <c r="AC395" s="507"/>
    </row>
    <row r="396" spans="1:29" ht="15.75" x14ac:dyDescent="0.25">
      <c r="A396" s="543" t="str">
        <f>RIGHT('[1]8ª'!$A$5:$D$5,12)</f>
        <v>8ª SÉRIE E.F</v>
      </c>
      <c r="B396" s="120">
        <v>10</v>
      </c>
      <c r="C396" s="248">
        <f>'8ª'!B16</f>
        <v>18774</v>
      </c>
      <c r="D396" s="430" t="str">
        <f>'8ª'!C16</f>
        <v>KETHELLYN RAFAELA DO VALE</v>
      </c>
      <c r="E396" s="249" t="str">
        <f>'8ª'!D16</f>
        <v>F</v>
      </c>
      <c r="F396" s="249" t="str">
        <f>'8ª'!E16</f>
        <v>MA</v>
      </c>
      <c r="G396" s="250">
        <f>'8ª'!F16</f>
        <v>39513</v>
      </c>
      <c r="H396" s="430">
        <f>'8ª'!G16</f>
        <v>1095002326</v>
      </c>
      <c r="I396" s="431">
        <f>'8ª'!H16</f>
        <v>0</v>
      </c>
      <c r="J396" s="430"/>
      <c r="K396" s="430" t="str">
        <f>'8ª'!I16</f>
        <v>TR 04/02</v>
      </c>
      <c r="L396" s="430" t="str">
        <f ca="1">'8ª'!J16</f>
        <v/>
      </c>
      <c r="M396" s="430"/>
      <c r="N396" s="430">
        <f ca="1">'8ª'!K16</f>
        <v>17</v>
      </c>
      <c r="O396" s="430"/>
      <c r="P396" s="253" t="s">
        <v>122</v>
      </c>
      <c r="Q396" s="542" t="s">
        <v>307</v>
      </c>
      <c r="R396" s="485" t="str">
        <f>'8ª'!L16</f>
        <v>Não</v>
      </c>
      <c r="S396" s="485" t="str">
        <f>'8ª'!M16</f>
        <v>-</v>
      </c>
      <c r="T396" s="485" t="str">
        <f>'8ª'!N16</f>
        <v>-</v>
      </c>
      <c r="U396" s="485" t="str">
        <f>'8ª'!O16</f>
        <v>-</v>
      </c>
      <c r="V396" s="485" t="str">
        <f>'8ª'!P16</f>
        <v>-</v>
      </c>
      <c r="W396" s="485" t="str">
        <f>'8ª'!Q16</f>
        <v>-</v>
      </c>
      <c r="X396" s="485" t="str">
        <f>'8ª'!R16</f>
        <v>-</v>
      </c>
      <c r="Y396" s="485" t="str">
        <f>'8ª'!S16</f>
        <v>-</v>
      </c>
      <c r="Z396" s="486">
        <f>'8ª'!T16</f>
        <v>0</v>
      </c>
      <c r="AA396" s="486">
        <f>'8ª'!U16</f>
        <v>0</v>
      </c>
      <c r="AB396" s="507" t="s">
        <v>508</v>
      </c>
      <c r="AC396" s="507"/>
    </row>
    <row r="397" spans="1:29" ht="15.75" x14ac:dyDescent="0.25">
      <c r="A397" s="543" t="str">
        <f>RIGHT('[1]8ª'!$A$5:$D$5,12)</f>
        <v>8ª SÉRIE E.F</v>
      </c>
      <c r="B397" s="120">
        <v>11</v>
      </c>
      <c r="C397" s="248">
        <f>'8ª'!B17</f>
        <v>18534</v>
      </c>
      <c r="D397" s="430" t="str">
        <f>'8ª'!C17</f>
        <v>LUCAS RANIERE LUCIO DA SILVA SANTOS</v>
      </c>
      <c r="E397" s="249" t="str">
        <f>'8ª'!D17</f>
        <v>M</v>
      </c>
      <c r="F397" s="249" t="str">
        <f>'8ª'!E17</f>
        <v>MA</v>
      </c>
      <c r="G397" s="250">
        <f>'8ª'!F17</f>
        <v>34824</v>
      </c>
      <c r="H397" s="430" t="str">
        <f>'8ª'!G17</f>
        <v>110431248-7</v>
      </c>
      <c r="I397" s="431">
        <f>'8ª'!H17</f>
        <v>0</v>
      </c>
      <c r="J397" s="430"/>
      <c r="K397" s="430">
        <f>'8ª'!I17</f>
        <v>0</v>
      </c>
      <c r="L397" s="430" t="str">
        <f>'8ª'!J17</f>
        <v>DISP. TRABALHO</v>
      </c>
      <c r="M397" s="430"/>
      <c r="N397" s="430">
        <f ca="1">'8ª'!K17</f>
        <v>30</v>
      </c>
      <c r="O397" s="430"/>
      <c r="P397" s="253" t="s">
        <v>122</v>
      </c>
      <c r="Q397" s="542" t="s">
        <v>307</v>
      </c>
      <c r="R397" s="485" t="str">
        <f>'8ª'!L17</f>
        <v>Não</v>
      </c>
      <c r="S397" s="485" t="str">
        <f>'8ª'!M17</f>
        <v>-</v>
      </c>
      <c r="T397" s="485" t="str">
        <f>'8ª'!N17</f>
        <v>-</v>
      </c>
      <c r="U397" s="485" t="str">
        <f>'8ª'!O17</f>
        <v>-</v>
      </c>
      <c r="V397" s="485" t="str">
        <f>'8ª'!P17</f>
        <v>-</v>
      </c>
      <c r="W397" s="485" t="str">
        <f>'8ª'!Q17</f>
        <v>-</v>
      </c>
      <c r="X397" s="485" t="str">
        <f>'8ª'!R17</f>
        <v>-</v>
      </c>
      <c r="Y397" s="485" t="str">
        <f>'8ª'!S17</f>
        <v>-</v>
      </c>
      <c r="Z397" s="486">
        <f>'8ª'!T17</f>
        <v>0</v>
      </c>
      <c r="AA397" s="486">
        <f>'8ª'!U17</f>
        <v>0</v>
      </c>
      <c r="AB397" s="507" t="s">
        <v>508</v>
      </c>
      <c r="AC397" s="507"/>
    </row>
    <row r="398" spans="1:29" ht="15.75" x14ac:dyDescent="0.25">
      <c r="A398" s="543" t="str">
        <f>RIGHT('[1]8ª'!$A$5:$D$5,12)</f>
        <v>8ª SÉRIE E.F</v>
      </c>
      <c r="B398" s="120">
        <v>12</v>
      </c>
      <c r="C398" s="248" t="e">
        <f>'8ª'!#REF!</f>
        <v>#REF!</v>
      </c>
      <c r="D398" s="430" t="e">
        <f>'8ª'!#REF!</f>
        <v>#REF!</v>
      </c>
      <c r="E398" s="249" t="e">
        <f>'8ª'!#REF!</f>
        <v>#REF!</v>
      </c>
      <c r="F398" s="249" t="e">
        <f>'8ª'!#REF!</f>
        <v>#REF!</v>
      </c>
      <c r="G398" s="250" t="e">
        <f>'8ª'!#REF!</f>
        <v>#REF!</v>
      </c>
      <c r="H398" s="430" t="e">
        <f>'8ª'!#REF!</f>
        <v>#REF!</v>
      </c>
      <c r="I398" s="431" t="e">
        <f>'8ª'!#REF!</f>
        <v>#REF!</v>
      </c>
      <c r="J398" s="430"/>
      <c r="K398" s="430" t="e">
        <f>'8ª'!#REF!</f>
        <v>#REF!</v>
      </c>
      <c r="L398" s="430" t="e">
        <f>'8ª'!#REF!</f>
        <v>#REF!</v>
      </c>
      <c r="M398" s="430"/>
      <c r="N398" s="430" t="e">
        <f>'8ª'!#REF!</f>
        <v>#REF!</v>
      </c>
      <c r="O398" s="430"/>
      <c r="P398" s="253" t="s">
        <v>122</v>
      </c>
      <c r="Q398" s="542" t="s">
        <v>307</v>
      </c>
      <c r="R398" s="485" t="str">
        <f>'8ª'!L18</f>
        <v>Não</v>
      </c>
      <c r="S398" s="485" t="str">
        <f>'8ª'!M18</f>
        <v>-</v>
      </c>
      <c r="T398" s="485" t="str">
        <f>'8ª'!N18</f>
        <v>-</v>
      </c>
      <c r="U398" s="485" t="str">
        <f>'8ª'!O18</f>
        <v>-</v>
      </c>
      <c r="V398" s="485" t="str">
        <f>'8ª'!P18</f>
        <v>-</v>
      </c>
      <c r="W398" s="485" t="str">
        <f>'8ª'!Q18</f>
        <v>-</v>
      </c>
      <c r="X398" s="485" t="str">
        <f>'8ª'!R18</f>
        <v>-</v>
      </c>
      <c r="Y398" s="485" t="str">
        <f>'8ª'!S18</f>
        <v>-</v>
      </c>
      <c r="Z398" s="486">
        <f>'8ª'!T18</f>
        <v>0</v>
      </c>
      <c r="AA398" s="486">
        <f>'8ª'!U18</f>
        <v>0</v>
      </c>
      <c r="AB398" s="507" t="s">
        <v>508</v>
      </c>
      <c r="AC398" s="507"/>
    </row>
    <row r="399" spans="1:29" ht="15.75" x14ac:dyDescent="0.25">
      <c r="A399" s="543" t="str">
        <f>RIGHT('[1]8ª'!$A$5:$D$5,12)</f>
        <v>8ª SÉRIE E.F</v>
      </c>
      <c r="B399" s="120">
        <v>13</v>
      </c>
      <c r="C399" s="248">
        <f>'8ª'!B18</f>
        <v>15276</v>
      </c>
      <c r="D399" s="430" t="str">
        <f>'8ª'!C18</f>
        <v>LUIS GUSTAVO COSTA SILVA</v>
      </c>
      <c r="E399" s="249" t="str">
        <f>'8ª'!D18</f>
        <v>M</v>
      </c>
      <c r="F399" s="249" t="str">
        <f>'8ª'!E18</f>
        <v>MA</v>
      </c>
      <c r="G399" s="250">
        <f>'8ª'!F18</f>
        <v>39102</v>
      </c>
      <c r="H399" s="430" t="str">
        <f>'8ª'!G18</f>
        <v>113268824-3</v>
      </c>
      <c r="I399" s="431">
        <f>'8ª'!H18</f>
        <v>0</v>
      </c>
      <c r="J399" s="430"/>
      <c r="K399" s="430">
        <f>'8ª'!I18</f>
        <v>0</v>
      </c>
      <c r="L399" s="430" t="str">
        <f ca="1">'8ª'!J18</f>
        <v/>
      </c>
      <c r="M399" s="430"/>
      <c r="N399" s="430">
        <f ca="1">'8ª'!K18</f>
        <v>18</v>
      </c>
      <c r="O399" s="430"/>
      <c r="P399" s="253" t="s">
        <v>122</v>
      </c>
      <c r="Q399" s="542" t="s">
        <v>307</v>
      </c>
      <c r="R399" s="485" t="str">
        <f>'8ª'!L19</f>
        <v>Não</v>
      </c>
      <c r="S399" s="485" t="str">
        <f>'8ª'!M19</f>
        <v>-</v>
      </c>
      <c r="T399" s="485" t="str">
        <f>'8ª'!N19</f>
        <v>-</v>
      </c>
      <c r="U399" s="485" t="str">
        <f>'8ª'!O19</f>
        <v>-</v>
      </c>
      <c r="V399" s="485" t="str">
        <f>'8ª'!P19</f>
        <v>-</v>
      </c>
      <c r="W399" s="485" t="str">
        <f>'8ª'!Q19</f>
        <v>-</v>
      </c>
      <c r="X399" s="485" t="str">
        <f>'8ª'!R19</f>
        <v>-</v>
      </c>
      <c r="Y399" s="485" t="str">
        <f>'8ª'!S19</f>
        <v>-</v>
      </c>
      <c r="Z399" s="486">
        <f>'8ª'!T18</f>
        <v>0</v>
      </c>
      <c r="AA399" s="486">
        <f>'8ª'!U18</f>
        <v>0</v>
      </c>
      <c r="AB399" s="507" t="s">
        <v>508</v>
      </c>
      <c r="AC399" s="507"/>
    </row>
    <row r="400" spans="1:29" ht="15.75" x14ac:dyDescent="0.25">
      <c r="A400" s="543" t="str">
        <f>RIGHT('[1]8ª'!$A$5:$D$5,12)</f>
        <v>8ª SÉRIE E.F</v>
      </c>
      <c r="B400" s="120">
        <v>14</v>
      </c>
      <c r="C400" s="248">
        <f>'8ª'!B19</f>
        <v>18140</v>
      </c>
      <c r="D400" s="430" t="str">
        <f>'8ª'!C19</f>
        <v>MARCELO DE SOUSA SILVA</v>
      </c>
      <c r="E400" s="249" t="str">
        <f>'8ª'!D19</f>
        <v>M</v>
      </c>
      <c r="F400" s="249" t="str">
        <f>'8ª'!E19</f>
        <v>MA</v>
      </c>
      <c r="G400" s="250">
        <f>'8ª'!F19</f>
        <v>29821</v>
      </c>
      <c r="H400" s="430" t="str">
        <f>'8ª'!G19</f>
        <v>33876244-9</v>
      </c>
      <c r="I400" s="431">
        <f>'8ª'!H19</f>
        <v>0</v>
      </c>
      <c r="J400" s="430"/>
      <c r="K400" s="430">
        <f>'8ª'!I19</f>
        <v>0</v>
      </c>
      <c r="L400" s="430" t="str">
        <f ca="1">'8ª'!J19</f>
        <v>DISP.IDADE</v>
      </c>
      <c r="M400" s="430"/>
      <c r="N400" s="430">
        <f ca="1">'8ª'!K19</f>
        <v>43</v>
      </c>
      <c r="O400" s="430"/>
      <c r="P400" s="253" t="s">
        <v>122</v>
      </c>
      <c r="Q400" s="542" t="s">
        <v>307</v>
      </c>
      <c r="R400" s="485" t="str">
        <f>'8ª'!L20</f>
        <v>Não</v>
      </c>
      <c r="S400" s="485" t="str">
        <f>'8ª'!M20</f>
        <v>-</v>
      </c>
      <c r="T400" s="485" t="str">
        <f>'8ª'!N20</f>
        <v>-</v>
      </c>
      <c r="U400" s="485" t="str">
        <f>'8ª'!O20</f>
        <v>-</v>
      </c>
      <c r="V400" s="485" t="str">
        <f>'8ª'!P20</f>
        <v>-</v>
      </c>
      <c r="W400" s="485" t="str">
        <f>'8ª'!Q20</f>
        <v>-</v>
      </c>
      <c r="X400" s="485" t="str">
        <f>'8ª'!R20</f>
        <v>-</v>
      </c>
      <c r="Y400" s="485" t="str">
        <f>'8ª'!S20</f>
        <v>-</v>
      </c>
      <c r="Z400" s="486">
        <f>'8ª'!T19</f>
        <v>0</v>
      </c>
      <c r="AA400" s="486">
        <f>'8ª'!U19</f>
        <v>0</v>
      </c>
      <c r="AB400" s="507" t="s">
        <v>508</v>
      </c>
      <c r="AC400" s="507"/>
    </row>
    <row r="401" spans="1:29" ht="15.75" x14ac:dyDescent="0.25">
      <c r="A401" s="543" t="str">
        <f>RIGHT('[1]8ª'!$A$5:$D$5,12)</f>
        <v>8ª SÉRIE E.F</v>
      </c>
      <c r="B401" s="120">
        <v>15</v>
      </c>
      <c r="C401" s="248">
        <f>'8ª'!B20</f>
        <v>15606</v>
      </c>
      <c r="D401" s="430" t="str">
        <f>'8ª'!C20</f>
        <v>MARIA APARECIDA CUNHA</v>
      </c>
      <c r="E401" s="249" t="str">
        <f>'8ª'!D20</f>
        <v>F</v>
      </c>
      <c r="F401" s="249" t="str">
        <f>'8ª'!E20</f>
        <v>TE</v>
      </c>
      <c r="G401" s="250">
        <f>'8ª'!F20</f>
        <v>26600</v>
      </c>
      <c r="H401" s="430" t="str">
        <f>'8ª'!G20</f>
        <v>29710668-5</v>
      </c>
      <c r="I401" s="431">
        <f>'8ª'!H20</f>
        <v>0</v>
      </c>
      <c r="J401" s="430"/>
      <c r="K401" s="430" t="str">
        <f>'8ª'!I20</f>
        <v>TE 14/05 TR 28/02</v>
      </c>
      <c r="L401" s="430" t="str">
        <f ca="1">'8ª'!J20</f>
        <v>DISP.IDADE</v>
      </c>
      <c r="M401" s="430"/>
      <c r="N401" s="430">
        <f ca="1">'8ª'!K20</f>
        <v>52</v>
      </c>
      <c r="O401" s="430"/>
      <c r="P401" s="253" t="s">
        <v>122</v>
      </c>
      <c r="Q401" s="542" t="s">
        <v>307</v>
      </c>
      <c r="R401" s="485" t="str">
        <f>'8ª'!L21</f>
        <v>Não</v>
      </c>
      <c r="S401" s="485" t="str">
        <f>'8ª'!M21</f>
        <v>-</v>
      </c>
      <c r="T401" s="485" t="str">
        <f>'8ª'!N21</f>
        <v>-</v>
      </c>
      <c r="U401" s="485" t="str">
        <f>'8ª'!O21</f>
        <v>-</v>
      </c>
      <c r="V401" s="485" t="str">
        <f>'8ª'!P21</f>
        <v>-</v>
      </c>
      <c r="W401" s="485" t="str">
        <f>'8ª'!Q21</f>
        <v>-</v>
      </c>
      <c r="X401" s="485" t="str">
        <f>'8ª'!R21</f>
        <v>-</v>
      </c>
      <c r="Y401" s="485" t="str">
        <f>'8ª'!S21</f>
        <v>-</v>
      </c>
      <c r="Z401" s="486" t="str">
        <f>'8ª'!T20</f>
        <v>Rede Estadual</v>
      </c>
      <c r="AA401" s="486" t="str">
        <f>'8ª'!U20</f>
        <v>Max Dada Galizzi</v>
      </c>
      <c r="AB401" s="507" t="s">
        <v>508</v>
      </c>
      <c r="AC401" s="507"/>
    </row>
    <row r="402" spans="1:29" ht="15.75" x14ac:dyDescent="0.25">
      <c r="A402" s="543" t="str">
        <f>RIGHT('[1]8ª'!$A$5:$D$5,12)</f>
        <v>8ª SÉRIE E.F</v>
      </c>
      <c r="B402" s="120">
        <v>16</v>
      </c>
      <c r="C402" s="248">
        <f>'8ª'!B21</f>
        <v>18856</v>
      </c>
      <c r="D402" s="430" t="str">
        <f>'8ª'!C21</f>
        <v>PAMELA VITORIA ARAUJO DOS SANTOS</v>
      </c>
      <c r="E402" s="249" t="str">
        <f>'8ª'!D21</f>
        <v>F</v>
      </c>
      <c r="F402" s="249" t="str">
        <f>'8ª'!E21</f>
        <v>MA</v>
      </c>
      <c r="G402" s="250">
        <f>'8ª'!F21</f>
        <v>39168</v>
      </c>
      <c r="H402" s="430" t="str">
        <f>'8ª'!G21</f>
        <v>111310008-4</v>
      </c>
      <c r="I402" s="431">
        <f>'8ª'!H21</f>
        <v>0</v>
      </c>
      <c r="J402" s="430"/>
      <c r="K402" s="430" t="str">
        <f>'8ª'!I21</f>
        <v>TR 28/02</v>
      </c>
      <c r="L402" s="430" t="str">
        <f ca="1">'8ª'!J21</f>
        <v/>
      </c>
      <c r="M402" s="430"/>
      <c r="N402" s="430">
        <f ca="1">'8ª'!K21</f>
        <v>18</v>
      </c>
      <c r="O402" s="430"/>
      <c r="P402" s="253" t="s">
        <v>122</v>
      </c>
      <c r="Q402" s="542" t="s">
        <v>307</v>
      </c>
      <c r="R402" s="485" t="s">
        <v>458</v>
      </c>
      <c r="S402" s="485" t="str">
        <f>'8ª'!M22</f>
        <v>-</v>
      </c>
      <c r="T402" s="485" t="str">
        <f>'8ª'!N22</f>
        <v>-</v>
      </c>
      <c r="U402" s="485" t="str">
        <f>'8ª'!O22</f>
        <v>-</v>
      </c>
      <c r="V402" s="485" t="str">
        <f>'8ª'!P22</f>
        <v>-</v>
      </c>
      <c r="W402" s="485" t="str">
        <f>'8ª'!Q22</f>
        <v>-</v>
      </c>
      <c r="X402" s="485" t="str">
        <f>'8ª'!R22</f>
        <v>-</v>
      </c>
      <c r="Y402" s="485" t="str">
        <f>'8ª'!S22</f>
        <v>-</v>
      </c>
      <c r="Z402" s="486">
        <f>'8ª'!T21</f>
        <v>0</v>
      </c>
      <c r="AA402" s="486">
        <f>'8ª'!U21</f>
        <v>0</v>
      </c>
      <c r="AB402" s="507" t="s">
        <v>508</v>
      </c>
      <c r="AC402" s="507"/>
    </row>
    <row r="403" spans="1:29" ht="15.75" x14ac:dyDescent="0.25">
      <c r="A403" s="543" t="str">
        <f>RIGHT('[1]8ª'!$A$5:$D$5,12)</f>
        <v>8ª SÉRIE E.F</v>
      </c>
      <c r="B403" s="120">
        <v>17</v>
      </c>
      <c r="C403" s="248">
        <f>'8ª'!B22</f>
        <v>18830</v>
      </c>
      <c r="D403" s="430" t="str">
        <f>'8ª'!C22</f>
        <v>PIETRO AZEVEDO PESSOA FERREIRA</v>
      </c>
      <c r="E403" s="249" t="str">
        <f>'8ª'!D22</f>
        <v>M</v>
      </c>
      <c r="F403" s="249" t="str">
        <f>'8ª'!E22</f>
        <v>TE</v>
      </c>
      <c r="G403" s="250">
        <f>'8ª'!F22</f>
        <v>39860</v>
      </c>
      <c r="H403" s="430" t="str">
        <f>'8ª'!G22</f>
        <v>110322285-5</v>
      </c>
      <c r="I403" s="431">
        <f>'8ª'!H22</f>
        <v>0</v>
      </c>
      <c r="J403" s="430"/>
      <c r="K403" s="430" t="str">
        <f>'8ª'!I22</f>
        <v>TR 26/02 TE 14/03</v>
      </c>
      <c r="L403" s="430" t="str">
        <f ca="1">'8ª'!J22</f>
        <v/>
      </c>
      <c r="M403" s="430"/>
      <c r="N403" s="430">
        <f ca="1">'8ª'!K22</f>
        <v>16</v>
      </c>
      <c r="O403" s="430"/>
      <c r="P403" s="253" t="s">
        <v>122</v>
      </c>
      <c r="Q403" s="542" t="s">
        <v>307</v>
      </c>
      <c r="R403" s="485" t="str">
        <f>'8ª'!L23</f>
        <v>Não</v>
      </c>
      <c r="S403" s="485" t="str">
        <f>'8ª'!M23</f>
        <v>-</v>
      </c>
      <c r="T403" s="485" t="str">
        <f>'8ª'!N23</f>
        <v>-</v>
      </c>
      <c r="U403" s="485" t="str">
        <f>'8ª'!O23</f>
        <v>-</v>
      </c>
      <c r="V403" s="485" t="str">
        <f>'8ª'!P23</f>
        <v>-</v>
      </c>
      <c r="W403" s="485" t="str">
        <f>'8ª'!Q23</f>
        <v>-</v>
      </c>
      <c r="X403" s="485" t="str">
        <f>'8ª'!R23</f>
        <v>-</v>
      </c>
      <c r="Y403" s="485" t="str">
        <f>'8ª'!S23</f>
        <v>-</v>
      </c>
      <c r="Z403" s="486" t="str">
        <f>'8ª'!T22</f>
        <v>São Paulo</v>
      </c>
      <c r="AA403" s="486" t="str">
        <f>'8ª'!U22</f>
        <v>Outra unidade em São Paulo</v>
      </c>
      <c r="AB403" s="507" t="s">
        <v>508</v>
      </c>
      <c r="AC403" s="507"/>
    </row>
    <row r="404" spans="1:29" ht="15.75" x14ac:dyDescent="0.25">
      <c r="A404" s="543" t="str">
        <f>RIGHT('[1]8ª'!$A$5:$D$5,12)</f>
        <v>8ª SÉRIE E.F</v>
      </c>
      <c r="B404" s="120">
        <v>18</v>
      </c>
      <c r="C404" s="248">
        <f>'8ª'!B23</f>
        <v>18309</v>
      </c>
      <c r="D404" s="430" t="str">
        <f>'8ª'!C23</f>
        <v>ROSELENE PEREIRA DA SILVA</v>
      </c>
      <c r="E404" s="249" t="str">
        <f>'8ª'!D23</f>
        <v>F</v>
      </c>
      <c r="F404" s="249" t="str">
        <f>'8ª'!E23</f>
        <v>MA</v>
      </c>
      <c r="G404" s="250">
        <f>'8ª'!F23</f>
        <v>32317</v>
      </c>
      <c r="H404" s="430">
        <f>'8ª'!G23</f>
        <v>0</v>
      </c>
      <c r="I404" s="431" t="str">
        <f>'8ª'!H23</f>
        <v>32635145-0</v>
      </c>
      <c r="J404" s="430"/>
      <c r="K404" s="430">
        <f>'8ª'!I23</f>
        <v>0</v>
      </c>
      <c r="L404" s="430" t="str">
        <f ca="1">'8ª'!J23</f>
        <v>DISP.IDADE</v>
      </c>
      <c r="M404" s="430"/>
      <c r="N404" s="430">
        <f ca="1">'8ª'!K23</f>
        <v>37</v>
      </c>
      <c r="O404" s="430"/>
      <c r="P404" s="253" t="s">
        <v>122</v>
      </c>
      <c r="Q404" s="542" t="s">
        <v>307</v>
      </c>
      <c r="R404" s="485" t="str">
        <f>'8ª'!L24</f>
        <v>Não</v>
      </c>
      <c r="S404" s="485" t="str">
        <f>'8ª'!M24</f>
        <v>-</v>
      </c>
      <c r="T404" s="485" t="str">
        <f>'8ª'!N24</f>
        <v>-</v>
      </c>
      <c r="U404" s="485" t="str">
        <f>'8ª'!O24</f>
        <v>-</v>
      </c>
      <c r="V404" s="485" t="str">
        <f>'8ª'!P24</f>
        <v>-</v>
      </c>
      <c r="W404" s="485" t="str">
        <f>'8ª'!Q24</f>
        <v>-</v>
      </c>
      <c r="X404" s="485" t="str">
        <f>'8ª'!R24</f>
        <v>-</v>
      </c>
      <c r="Y404" s="485" t="str">
        <f>'8ª'!S24</f>
        <v>-</v>
      </c>
      <c r="Z404" s="486">
        <f>'8ª'!T23</f>
        <v>0</v>
      </c>
      <c r="AA404" s="486">
        <f>'8ª'!U23</f>
        <v>0</v>
      </c>
      <c r="AB404" s="507" t="s">
        <v>508</v>
      </c>
      <c r="AC404" s="507"/>
    </row>
    <row r="405" spans="1:29" ht="15.75" x14ac:dyDescent="0.25">
      <c r="A405" s="543" t="str">
        <f>RIGHT('[1]8ª'!$A$5:$D$5,12)</f>
        <v>8ª SÉRIE E.F</v>
      </c>
      <c r="B405" s="120">
        <v>19</v>
      </c>
      <c r="C405" s="248">
        <f>'8ª'!B24</f>
        <v>14621</v>
      </c>
      <c r="D405" s="430" t="str">
        <f>'8ª'!C24</f>
        <v>RYAN ISAQUE SANTA ANNA DOS SANTOS</v>
      </c>
      <c r="E405" s="249" t="str">
        <f>'8ª'!D24</f>
        <v>M</v>
      </c>
      <c r="F405" s="249" t="str">
        <f>'8ª'!E24</f>
        <v>MA</v>
      </c>
      <c r="G405" s="250">
        <f>'8ª'!F24</f>
        <v>39895</v>
      </c>
      <c r="H405" s="430" t="str">
        <f>'8ª'!G24</f>
        <v>110856802-6</v>
      </c>
      <c r="I405" s="431" t="str">
        <f>'8ª'!H24</f>
        <v>53176315-8</v>
      </c>
      <c r="J405" s="430"/>
      <c r="K405" s="430" t="str">
        <f>'8ª'!I24</f>
        <v>TR 03/02</v>
      </c>
      <c r="L405" s="430" t="str">
        <f ca="1">'8ª'!J24</f>
        <v/>
      </c>
      <c r="M405" s="430"/>
      <c r="N405" s="430">
        <f ca="1">'8ª'!K24</f>
        <v>16</v>
      </c>
      <c r="O405" s="430"/>
      <c r="P405" s="253" t="s">
        <v>122</v>
      </c>
      <c r="Q405" s="542" t="s">
        <v>307</v>
      </c>
      <c r="R405" s="485" t="str">
        <f>'8ª'!L25</f>
        <v>Não</v>
      </c>
      <c r="S405" s="485" t="str">
        <f>'8ª'!M25</f>
        <v>-</v>
      </c>
      <c r="T405" s="485" t="str">
        <f>'8ª'!N25</f>
        <v>-</v>
      </c>
      <c r="U405" s="485" t="str">
        <f>'8ª'!O25</f>
        <v>-</v>
      </c>
      <c r="V405" s="485" t="str">
        <f>'8ª'!P25</f>
        <v>-</v>
      </c>
      <c r="W405" s="485" t="str">
        <f>'8ª'!Q25</f>
        <v>-</v>
      </c>
      <c r="X405" s="485" t="str">
        <f>'8ª'!R25</f>
        <v>-</v>
      </c>
      <c r="Y405" s="485" t="str">
        <f>'8ª'!S25</f>
        <v>-</v>
      </c>
      <c r="Z405" s="486">
        <f>'8ª'!T24</f>
        <v>0</v>
      </c>
      <c r="AA405" s="486">
        <f>'8ª'!U24</f>
        <v>0</v>
      </c>
      <c r="AB405" s="507" t="s">
        <v>508</v>
      </c>
      <c r="AC405" s="507"/>
    </row>
    <row r="406" spans="1:29" ht="15.75" x14ac:dyDescent="0.25">
      <c r="A406" s="543" t="str">
        <f>RIGHT('[1]8ª'!$A$5:$D$5,12)</f>
        <v>8ª SÉRIE E.F</v>
      </c>
      <c r="B406" s="120">
        <v>20</v>
      </c>
      <c r="C406" s="248">
        <f>'8ª'!B25</f>
        <v>18769</v>
      </c>
      <c r="D406" s="430" t="str">
        <f>'8ª'!C25</f>
        <v>TANIA NAJARA FERREIRA MATOS</v>
      </c>
      <c r="E406" s="249" t="str">
        <f>'8ª'!D25</f>
        <v>F</v>
      </c>
      <c r="F406" s="249" t="str">
        <f>'8ª'!E25</f>
        <v>MA</v>
      </c>
      <c r="G406" s="250">
        <f>'8ª'!F25</f>
        <v>34361</v>
      </c>
      <c r="H406" s="430">
        <f>'8ª'!G25</f>
        <v>0</v>
      </c>
      <c r="I406" s="431">
        <f>'8ª'!H25</f>
        <v>0</v>
      </c>
      <c r="J406" s="430"/>
      <c r="K406" s="430" t="str">
        <f>'8ª'!I25</f>
        <v>TR 04/02</v>
      </c>
      <c r="L406" s="430" t="str">
        <f ca="1">'8ª'!J25</f>
        <v>DISP.IDADE</v>
      </c>
      <c r="M406" s="430"/>
      <c r="N406" s="430">
        <f ca="1">'8ª'!K25</f>
        <v>31</v>
      </c>
      <c r="O406" s="430"/>
      <c r="P406" s="253" t="s">
        <v>122</v>
      </c>
      <c r="Q406" s="542" t="s">
        <v>307</v>
      </c>
      <c r="R406" s="485" t="str">
        <f>'8ª'!L26</f>
        <v>Não</v>
      </c>
      <c r="S406" s="485" t="str">
        <f>'8ª'!M26</f>
        <v>-</v>
      </c>
      <c r="T406" s="485" t="str">
        <f>'8ª'!N26</f>
        <v>-</v>
      </c>
      <c r="U406" s="485" t="str">
        <f>'8ª'!O26</f>
        <v>-</v>
      </c>
      <c r="V406" s="485" t="str">
        <f>'8ª'!P26</f>
        <v>-</v>
      </c>
      <c r="W406" s="485" t="str">
        <f>'8ª'!Q26</f>
        <v>-</v>
      </c>
      <c r="X406" s="485" t="str">
        <f>'8ª'!R26</f>
        <v>-</v>
      </c>
      <c r="Y406" s="485" t="str">
        <f>'8ª'!S26</f>
        <v>-</v>
      </c>
      <c r="Z406" s="486">
        <f>'8ª'!T25</f>
        <v>0</v>
      </c>
      <c r="AA406" s="486">
        <f>'8ª'!U25</f>
        <v>0</v>
      </c>
      <c r="AB406" s="507" t="s">
        <v>508</v>
      </c>
      <c r="AC406" s="507"/>
    </row>
    <row r="407" spans="1:29" ht="15.75" x14ac:dyDescent="0.25">
      <c r="A407" s="543" t="str">
        <f>RIGHT('[1]8ª'!$A$5:$D$5,12)</f>
        <v>8ª SÉRIE E.F</v>
      </c>
      <c r="B407" s="120">
        <v>21</v>
      </c>
      <c r="C407" s="248">
        <f>'8ª'!B26</f>
        <v>18479</v>
      </c>
      <c r="D407" s="430" t="str">
        <f>'8ª'!C26</f>
        <v>VITOR GABRIEL DOS SANTOS</v>
      </c>
      <c r="E407" s="249" t="str">
        <f>'8ª'!D26</f>
        <v>M</v>
      </c>
      <c r="F407" s="249" t="str">
        <f>'8ª'!E26</f>
        <v>MA</v>
      </c>
      <c r="G407" s="250">
        <f>'8ª'!F26</f>
        <v>38824</v>
      </c>
      <c r="H407" s="430" t="str">
        <f>'8ª'!G26</f>
        <v>109839956-0</v>
      </c>
      <c r="I407" s="431">
        <f>'8ª'!H26</f>
        <v>0</v>
      </c>
      <c r="J407" s="430"/>
      <c r="K407" s="430">
        <f>'8ª'!I26</f>
        <v>0</v>
      </c>
      <c r="L407" s="430" t="str">
        <f ca="1">'8ª'!J26</f>
        <v/>
      </c>
      <c r="M407" s="430"/>
      <c r="N407" s="430">
        <f ca="1">'8ª'!K26</f>
        <v>19</v>
      </c>
      <c r="O407" s="430"/>
      <c r="P407" s="253" t="s">
        <v>122</v>
      </c>
      <c r="Q407" s="542" t="s">
        <v>307</v>
      </c>
      <c r="R407" s="485" t="str">
        <f>'8ª'!L27</f>
        <v>Não</v>
      </c>
      <c r="S407" s="485" t="str">
        <f>'8ª'!M27</f>
        <v>-</v>
      </c>
      <c r="T407" s="485" t="str">
        <f>'8ª'!N27</f>
        <v>-</v>
      </c>
      <c r="U407" s="485" t="str">
        <f>'8ª'!O27</f>
        <v>-</v>
      </c>
      <c r="V407" s="485" t="str">
        <f>'8ª'!P27</f>
        <v>-</v>
      </c>
      <c r="W407" s="485" t="str">
        <f>'8ª'!Q27</f>
        <v>-</v>
      </c>
      <c r="X407" s="485" t="str">
        <f>'8ª'!R27</f>
        <v>-</v>
      </c>
      <c r="Y407" s="485" t="str">
        <f>'8ª'!S27</f>
        <v>-</v>
      </c>
      <c r="Z407" s="486">
        <f>'8ª'!T26</f>
        <v>0</v>
      </c>
      <c r="AA407" s="486">
        <f>'8ª'!U26</f>
        <v>0</v>
      </c>
      <c r="AB407" s="507" t="s">
        <v>508</v>
      </c>
      <c r="AC407" s="507"/>
    </row>
    <row r="408" spans="1:29" ht="15.75" x14ac:dyDescent="0.25">
      <c r="A408" s="543" t="str">
        <f>RIGHT('[1]8ª'!$A$5:$D$5,12)</f>
        <v>8ª SÉRIE E.F</v>
      </c>
      <c r="B408" s="120">
        <v>22</v>
      </c>
      <c r="C408" s="248">
        <f>'8ª'!B27</f>
        <v>18532</v>
      </c>
      <c r="D408" s="430" t="str">
        <f>'8ª'!C27</f>
        <v xml:space="preserve">WILLIGTON FRANCISCO DE MELO </v>
      </c>
      <c r="E408" s="249" t="str">
        <f>'8ª'!D27</f>
        <v>M</v>
      </c>
      <c r="F408" s="249" t="str">
        <f>'8ª'!E27</f>
        <v>MA</v>
      </c>
      <c r="G408" s="250">
        <f>'8ª'!F27</f>
        <v>27456</v>
      </c>
      <c r="H408" s="430" t="str">
        <f>'8ª'!G27</f>
        <v>104151881-X</v>
      </c>
      <c r="I408" s="431">
        <f>'8ª'!H27</f>
        <v>0</v>
      </c>
      <c r="J408" s="430"/>
      <c r="K408" s="430">
        <f>'8ª'!I27</f>
        <v>0</v>
      </c>
      <c r="L408" s="430" t="str">
        <f ca="1">'8ª'!J27</f>
        <v>DISP.IDADE</v>
      </c>
      <c r="M408" s="430"/>
      <c r="N408" s="430">
        <f ca="1">'8ª'!K27</f>
        <v>50</v>
      </c>
      <c r="O408" s="430"/>
      <c r="P408" s="253" t="s">
        <v>122</v>
      </c>
      <c r="Q408" s="542" t="s">
        <v>307</v>
      </c>
      <c r="R408" s="485">
        <f>'8ª'!L28</f>
        <v>0</v>
      </c>
      <c r="S408" s="485">
        <f>'8ª'!M28</f>
        <v>0</v>
      </c>
      <c r="T408" s="485">
        <f>'8ª'!N28</f>
        <v>0</v>
      </c>
      <c r="U408" s="485">
        <f>'8ª'!O28</f>
        <v>0</v>
      </c>
      <c r="V408" s="485">
        <f>'8ª'!P28</f>
        <v>0</v>
      </c>
      <c r="W408" s="485">
        <f>'8ª'!Q28</f>
        <v>0</v>
      </c>
      <c r="X408" s="485">
        <f>'8ª'!R28</f>
        <v>0</v>
      </c>
      <c r="Y408" s="485">
        <f>'8ª'!S28</f>
        <v>0</v>
      </c>
      <c r="Z408" s="486">
        <f>'8ª'!T27</f>
        <v>0</v>
      </c>
      <c r="AA408" s="486">
        <f>'8ª'!U27</f>
        <v>0</v>
      </c>
      <c r="AB408" s="507" t="s">
        <v>508</v>
      </c>
      <c r="AC408" s="507"/>
    </row>
    <row r="409" spans="1:29" ht="15.75" x14ac:dyDescent="0.25">
      <c r="A409" s="543" t="str">
        <f>RIGHT('[1]8ª'!$A$5:$D$5,12)</f>
        <v>8ª SÉRIE E.F</v>
      </c>
      <c r="B409" s="120">
        <v>23</v>
      </c>
      <c r="C409" s="248">
        <f>'8ª'!B28</f>
        <v>0</v>
      </c>
      <c r="D409" s="430">
        <f>'8ª'!C28</f>
        <v>0</v>
      </c>
      <c r="E409" s="249">
        <f>'8ª'!D28</f>
        <v>0</v>
      </c>
      <c r="F409" s="249" t="str">
        <f>'8ª'!E28</f>
        <v/>
      </c>
      <c r="G409" s="250">
        <f>'8ª'!F28</f>
        <v>0</v>
      </c>
      <c r="H409" s="430">
        <f>'8ª'!G28</f>
        <v>0</v>
      </c>
      <c r="I409" s="431">
        <f>'8ª'!H28</f>
        <v>0</v>
      </c>
      <c r="J409" s="430"/>
      <c r="K409" s="430">
        <f>'8ª'!I28</f>
        <v>0</v>
      </c>
      <c r="L409" s="430" t="str">
        <f ca="1">'8ª'!J28</f>
        <v/>
      </c>
      <c r="M409" s="430"/>
      <c r="N409" s="430" t="str">
        <f ca="1">'8ª'!K28</f>
        <v/>
      </c>
      <c r="O409" s="430"/>
      <c r="P409" s="253" t="s">
        <v>122</v>
      </c>
      <c r="Q409" s="542" t="s">
        <v>307</v>
      </c>
      <c r="R409" s="485">
        <f>'8ª'!L29</f>
        <v>0</v>
      </c>
      <c r="S409" s="485">
        <f>'8ª'!M29</f>
        <v>0</v>
      </c>
      <c r="T409" s="485">
        <f>'8ª'!N29</f>
        <v>0</v>
      </c>
      <c r="U409" s="485">
        <f>'8ª'!O29</f>
        <v>0</v>
      </c>
      <c r="V409" s="485">
        <f>'8ª'!P29</f>
        <v>0</v>
      </c>
      <c r="W409" s="485">
        <f>'8ª'!Q29</f>
        <v>0</v>
      </c>
      <c r="X409" s="485">
        <f>'8ª'!R29</f>
        <v>0</v>
      </c>
      <c r="Y409" s="485">
        <f>'8ª'!S29</f>
        <v>0</v>
      </c>
      <c r="Z409" s="486">
        <f>'8ª'!T28</f>
        <v>0</v>
      </c>
      <c r="AA409" s="486">
        <f>'8ª'!U28</f>
        <v>0</v>
      </c>
      <c r="AB409" s="507" t="s">
        <v>508</v>
      </c>
      <c r="AC409" s="507"/>
    </row>
    <row r="410" spans="1:29" ht="15.75" x14ac:dyDescent="0.25">
      <c r="A410" s="543" t="str">
        <f>RIGHT('[1]8ª'!$A$5:$D$5,12)</f>
        <v>8ª SÉRIE E.F</v>
      </c>
      <c r="B410" s="120">
        <v>24</v>
      </c>
      <c r="C410" s="248">
        <f>'8ª'!B29</f>
        <v>0</v>
      </c>
      <c r="D410" s="430">
        <f>'8ª'!C29</f>
        <v>0</v>
      </c>
      <c r="E410" s="249">
        <f>'8ª'!D29</f>
        <v>0</v>
      </c>
      <c r="F410" s="249" t="str">
        <f>'8ª'!E29</f>
        <v/>
      </c>
      <c r="G410" s="250">
        <f>'8ª'!F29</f>
        <v>0</v>
      </c>
      <c r="H410" s="430">
        <f>'8ª'!G29</f>
        <v>0</v>
      </c>
      <c r="I410" s="431">
        <f>'8ª'!H29</f>
        <v>0</v>
      </c>
      <c r="J410" s="430"/>
      <c r="K410" s="430">
        <f>'8ª'!I29</f>
        <v>0</v>
      </c>
      <c r="L410" s="430" t="str">
        <f ca="1">'8ª'!J29</f>
        <v/>
      </c>
      <c r="M410" s="430"/>
      <c r="N410" s="430" t="str">
        <f ca="1">'8ª'!K29</f>
        <v/>
      </c>
      <c r="O410" s="430"/>
      <c r="P410" s="253" t="s">
        <v>122</v>
      </c>
      <c r="Q410" s="542" t="s">
        <v>307</v>
      </c>
      <c r="R410" s="485">
        <f>'8ª'!L30</f>
        <v>0</v>
      </c>
      <c r="S410" s="485">
        <f>'8ª'!M30</f>
        <v>0</v>
      </c>
      <c r="T410" s="485">
        <f>'8ª'!N30</f>
        <v>0</v>
      </c>
      <c r="U410" s="485">
        <f>'8ª'!O30</f>
        <v>0</v>
      </c>
      <c r="V410" s="485">
        <f>'8ª'!P30</f>
        <v>0</v>
      </c>
      <c r="W410" s="485">
        <f>'8ª'!Q30</f>
        <v>0</v>
      </c>
      <c r="X410" s="485">
        <f>'8ª'!R30</f>
        <v>0</v>
      </c>
      <c r="Y410" s="485">
        <f>'8ª'!S30</f>
        <v>0</v>
      </c>
      <c r="Z410" s="486">
        <f>'8ª'!T29</f>
        <v>0</v>
      </c>
      <c r="AA410" s="486">
        <f>'8ª'!U29</f>
        <v>0</v>
      </c>
      <c r="AB410" s="507" t="s">
        <v>508</v>
      </c>
      <c r="AC410" s="507"/>
    </row>
    <row r="411" spans="1:29" ht="15.75" x14ac:dyDescent="0.25">
      <c r="A411" s="543" t="str">
        <f>RIGHT('[1]8ª'!$A$5:$D$5,12)</f>
        <v>8ª SÉRIE E.F</v>
      </c>
      <c r="B411" s="120">
        <v>25</v>
      </c>
      <c r="C411" s="248">
        <f>'8ª'!B30</f>
        <v>0</v>
      </c>
      <c r="D411" s="430">
        <f>'8ª'!C30</f>
        <v>0</v>
      </c>
      <c r="E411" s="249">
        <f>'8ª'!D30</f>
        <v>0</v>
      </c>
      <c r="F411" s="249" t="str">
        <f>'8ª'!E30</f>
        <v/>
      </c>
      <c r="G411" s="250">
        <f>'8ª'!F30</f>
        <v>0</v>
      </c>
      <c r="H411" s="430">
        <f>'8ª'!G30</f>
        <v>0</v>
      </c>
      <c r="I411" s="431">
        <f>'8ª'!H30</f>
        <v>0</v>
      </c>
      <c r="J411" s="430"/>
      <c r="K411" s="430">
        <f>'8ª'!I30</f>
        <v>0</v>
      </c>
      <c r="L411" s="430" t="str">
        <f ca="1">'8ª'!J30</f>
        <v/>
      </c>
      <c r="M411" s="430"/>
      <c r="N411" s="430" t="str">
        <f ca="1">'8ª'!K30</f>
        <v/>
      </c>
      <c r="O411" s="430"/>
      <c r="P411" s="253" t="s">
        <v>122</v>
      </c>
      <c r="Q411" s="542" t="s">
        <v>307</v>
      </c>
      <c r="R411" s="485">
        <f>'8ª'!L31</f>
        <v>0</v>
      </c>
      <c r="S411" s="485">
        <f>'8ª'!M31</f>
        <v>0</v>
      </c>
      <c r="T411" s="485">
        <f>'8ª'!N31</f>
        <v>0</v>
      </c>
      <c r="U411" s="485">
        <f>'8ª'!O31</f>
        <v>0</v>
      </c>
      <c r="V411" s="485">
        <f>'8ª'!P31</f>
        <v>0</v>
      </c>
      <c r="W411" s="485">
        <f>'8ª'!Q31</f>
        <v>0</v>
      </c>
      <c r="X411" s="485">
        <f>'8ª'!R31</f>
        <v>0</v>
      </c>
      <c r="Y411" s="485">
        <f>'8ª'!S31</f>
        <v>0</v>
      </c>
      <c r="Z411" s="486">
        <f>'8ª'!T30</f>
        <v>0</v>
      </c>
      <c r="AA411" s="486">
        <f>'8ª'!U30</f>
        <v>0</v>
      </c>
      <c r="AB411" s="507" t="s">
        <v>508</v>
      </c>
      <c r="AC411" s="507"/>
    </row>
    <row r="412" spans="1:29" ht="15.75" x14ac:dyDescent="0.25">
      <c r="A412" s="543" t="str">
        <f>RIGHT('[1]8ª'!$A$5:$D$5,12)</f>
        <v>8ª SÉRIE E.F</v>
      </c>
      <c r="B412" s="120">
        <v>26</v>
      </c>
      <c r="C412" s="248">
        <f>'8ª'!B31</f>
        <v>0</v>
      </c>
      <c r="D412" s="430">
        <f>'8ª'!C31</f>
        <v>0</v>
      </c>
      <c r="E412" s="249">
        <f>'8ª'!D31</f>
        <v>0</v>
      </c>
      <c r="F412" s="249" t="str">
        <f>'8ª'!E31</f>
        <v/>
      </c>
      <c r="G412" s="250">
        <f>'8ª'!F31</f>
        <v>0</v>
      </c>
      <c r="H412" s="430">
        <f>'8ª'!G31</f>
        <v>0</v>
      </c>
      <c r="I412" s="431">
        <f>'8ª'!H31</f>
        <v>0</v>
      </c>
      <c r="J412" s="430"/>
      <c r="K412" s="430">
        <f>'8ª'!I31</f>
        <v>0</v>
      </c>
      <c r="L412" s="430" t="str">
        <f ca="1">'8ª'!J31</f>
        <v/>
      </c>
      <c r="M412" s="430"/>
      <c r="N412" s="430" t="str">
        <f ca="1">'8ª'!K31</f>
        <v/>
      </c>
      <c r="O412" s="430"/>
      <c r="P412" s="253" t="s">
        <v>122</v>
      </c>
      <c r="Q412" s="542" t="s">
        <v>307</v>
      </c>
      <c r="R412" s="485">
        <f>'8ª'!L32</f>
        <v>0</v>
      </c>
      <c r="S412" s="485">
        <f>'8ª'!M32</f>
        <v>0</v>
      </c>
      <c r="T412" s="485">
        <f>'8ª'!N32</f>
        <v>0</v>
      </c>
      <c r="U412" s="485">
        <f>'8ª'!O32</f>
        <v>0</v>
      </c>
      <c r="V412" s="485">
        <f>'8ª'!P32</f>
        <v>0</v>
      </c>
      <c r="W412" s="485">
        <f>'8ª'!Q32</f>
        <v>0</v>
      </c>
      <c r="X412" s="485">
        <f>'8ª'!R32</f>
        <v>0</v>
      </c>
      <c r="Y412" s="485">
        <f>'8ª'!S32</f>
        <v>0</v>
      </c>
      <c r="Z412" s="486">
        <f>'8ª'!T31</f>
        <v>0</v>
      </c>
      <c r="AA412" s="486">
        <f>'8ª'!U31</f>
        <v>0</v>
      </c>
      <c r="AB412" s="507" t="s">
        <v>508</v>
      </c>
      <c r="AC412" s="507"/>
    </row>
    <row r="413" spans="1:29" ht="15.75" x14ac:dyDescent="0.25">
      <c r="A413" s="543" t="str">
        <f>RIGHT('[1]8ª'!$A$5:$D$5,12)</f>
        <v>8ª SÉRIE E.F</v>
      </c>
      <c r="B413" s="120">
        <v>27</v>
      </c>
      <c r="C413" s="248">
        <f>'8ª'!B32</f>
        <v>0</v>
      </c>
      <c r="D413" s="430">
        <f>'8ª'!C32</f>
        <v>0</v>
      </c>
      <c r="E413" s="249">
        <f>'8ª'!D32</f>
        <v>0</v>
      </c>
      <c r="F413" s="249" t="str">
        <f>'8ª'!E32</f>
        <v/>
      </c>
      <c r="G413" s="250">
        <f>'8ª'!F32</f>
        <v>0</v>
      </c>
      <c r="H413" s="430">
        <f>'8ª'!G32</f>
        <v>0</v>
      </c>
      <c r="I413" s="431">
        <f>'8ª'!H32</f>
        <v>0</v>
      </c>
      <c r="J413" s="430"/>
      <c r="K413" s="430">
        <f>'8ª'!I32</f>
        <v>0</v>
      </c>
      <c r="L413" s="430" t="str">
        <f ca="1">'8ª'!J32</f>
        <v/>
      </c>
      <c r="M413" s="430"/>
      <c r="N413" s="430" t="str">
        <f ca="1">'8ª'!K32</f>
        <v/>
      </c>
      <c r="O413" s="430"/>
      <c r="P413" s="253" t="s">
        <v>122</v>
      </c>
      <c r="Q413" s="542" t="s">
        <v>307</v>
      </c>
      <c r="R413" s="485">
        <f>'8ª'!L33</f>
        <v>0</v>
      </c>
      <c r="S413" s="485">
        <f>'8ª'!M33</f>
        <v>0</v>
      </c>
      <c r="T413" s="485">
        <f>'8ª'!N33</f>
        <v>0</v>
      </c>
      <c r="U413" s="485">
        <f>'8ª'!O33</f>
        <v>0</v>
      </c>
      <c r="V413" s="485">
        <f>'8ª'!P33</f>
        <v>0</v>
      </c>
      <c r="W413" s="485">
        <f>'8ª'!Q33</f>
        <v>0</v>
      </c>
      <c r="X413" s="485">
        <f>'8ª'!R33</f>
        <v>0</v>
      </c>
      <c r="Y413" s="485">
        <f>'8ª'!S33</f>
        <v>0</v>
      </c>
      <c r="Z413" s="486">
        <f>'8ª'!T32</f>
        <v>0</v>
      </c>
      <c r="AA413" s="486">
        <f>'8ª'!U32</f>
        <v>0</v>
      </c>
      <c r="AB413" s="507" t="s">
        <v>508</v>
      </c>
      <c r="AC413" s="507"/>
    </row>
    <row r="414" spans="1:29" ht="15.75" x14ac:dyDescent="0.25">
      <c r="A414" s="543" t="str">
        <f>RIGHT('[1]8ª'!$A$5:$D$5,12)</f>
        <v>8ª SÉRIE E.F</v>
      </c>
      <c r="B414" s="120">
        <v>28</v>
      </c>
      <c r="C414" s="248">
        <f>'8ª'!B33</f>
        <v>0</v>
      </c>
      <c r="D414" s="430">
        <f>'8ª'!C33</f>
        <v>0</v>
      </c>
      <c r="E414" s="249">
        <f>'8ª'!D33</f>
        <v>0</v>
      </c>
      <c r="F414" s="249" t="str">
        <f>'8ª'!E33</f>
        <v/>
      </c>
      <c r="G414" s="250">
        <f>'8ª'!F33</f>
        <v>0</v>
      </c>
      <c r="H414" s="430">
        <f>'8ª'!G33</f>
        <v>0</v>
      </c>
      <c r="I414" s="431">
        <f>'8ª'!H33</f>
        <v>0</v>
      </c>
      <c r="J414" s="430"/>
      <c r="K414" s="430">
        <f>'8ª'!I33</f>
        <v>0</v>
      </c>
      <c r="L414" s="430" t="str">
        <f ca="1">'8ª'!J33</f>
        <v/>
      </c>
      <c r="M414" s="430"/>
      <c r="N414" s="430" t="str">
        <f ca="1">'8ª'!K33</f>
        <v/>
      </c>
      <c r="O414" s="430"/>
      <c r="P414" s="253" t="s">
        <v>122</v>
      </c>
      <c r="Q414" s="542" t="s">
        <v>307</v>
      </c>
      <c r="R414" s="485">
        <f>'8ª'!L34</f>
        <v>0</v>
      </c>
      <c r="S414" s="485">
        <f>'8ª'!M34</f>
        <v>0</v>
      </c>
      <c r="T414" s="485">
        <f>'8ª'!N34</f>
        <v>0</v>
      </c>
      <c r="U414" s="485">
        <f>'8ª'!O34</f>
        <v>0</v>
      </c>
      <c r="V414" s="485">
        <f>'8ª'!P34</f>
        <v>0</v>
      </c>
      <c r="W414" s="485">
        <f>'8ª'!Q34</f>
        <v>0</v>
      </c>
      <c r="X414" s="485">
        <f>'8ª'!R34</f>
        <v>0</v>
      </c>
      <c r="Y414" s="485">
        <f>'8ª'!S34</f>
        <v>0</v>
      </c>
      <c r="Z414" s="486">
        <f>'8ª'!T33</f>
        <v>0</v>
      </c>
      <c r="AA414" s="486">
        <f>'8ª'!U33</f>
        <v>0</v>
      </c>
      <c r="AB414" s="507" t="s">
        <v>508</v>
      </c>
      <c r="AC414" s="507"/>
    </row>
    <row r="415" spans="1:29" ht="15.75" x14ac:dyDescent="0.25">
      <c r="A415" s="543" t="str">
        <f>RIGHT('[1]8ª'!$A$5:$D$5,12)</f>
        <v>8ª SÉRIE E.F</v>
      </c>
      <c r="B415" s="120">
        <v>29</v>
      </c>
      <c r="C415" s="248">
        <f>'8ª'!B34</f>
        <v>0</v>
      </c>
      <c r="D415" s="430">
        <f>'8ª'!C34</f>
        <v>0</v>
      </c>
      <c r="E415" s="249">
        <f>'8ª'!D34</f>
        <v>0</v>
      </c>
      <c r="F415" s="249" t="str">
        <f>'8ª'!E34</f>
        <v/>
      </c>
      <c r="G415" s="250">
        <f>'8ª'!F34</f>
        <v>0</v>
      </c>
      <c r="H415" s="430">
        <f>'8ª'!G34</f>
        <v>0</v>
      </c>
      <c r="I415" s="431">
        <f>'8ª'!H34</f>
        <v>0</v>
      </c>
      <c r="J415" s="430"/>
      <c r="K415" s="430">
        <f>'8ª'!I34</f>
        <v>0</v>
      </c>
      <c r="L415" s="430" t="str">
        <f ca="1">'8ª'!J34</f>
        <v/>
      </c>
      <c r="M415" s="430"/>
      <c r="N415" s="430" t="str">
        <f ca="1">'8ª'!K34</f>
        <v/>
      </c>
      <c r="O415" s="430"/>
      <c r="P415" s="253" t="s">
        <v>122</v>
      </c>
      <c r="Q415" s="542" t="s">
        <v>307</v>
      </c>
      <c r="R415" s="485">
        <f>'8ª'!L35</f>
        <v>0</v>
      </c>
      <c r="S415" s="485">
        <f>'8ª'!M35</f>
        <v>0</v>
      </c>
      <c r="T415" s="485">
        <f>'8ª'!N35</f>
        <v>0</v>
      </c>
      <c r="U415" s="485">
        <f>'8ª'!O35</f>
        <v>0</v>
      </c>
      <c r="V415" s="485">
        <f>'8ª'!P35</f>
        <v>0</v>
      </c>
      <c r="W415" s="485">
        <f>'8ª'!Q35</f>
        <v>0</v>
      </c>
      <c r="X415" s="485">
        <f>'8ª'!R35</f>
        <v>0</v>
      </c>
      <c r="Y415" s="485">
        <f>'8ª'!S35</f>
        <v>0</v>
      </c>
      <c r="Z415" s="486">
        <f>'8ª'!T34</f>
        <v>0</v>
      </c>
      <c r="AA415" s="486">
        <f>'8ª'!U34</f>
        <v>0</v>
      </c>
      <c r="AB415" s="507" t="s">
        <v>508</v>
      </c>
      <c r="AC415" s="507"/>
    </row>
    <row r="416" spans="1:29" ht="15.75" x14ac:dyDescent="0.25">
      <c r="A416" s="543" t="str">
        <f>RIGHT('[1]8ª'!$A$5:$D$5,12)</f>
        <v>8ª SÉRIE E.F</v>
      </c>
      <c r="B416" s="120">
        <v>30</v>
      </c>
      <c r="C416" s="248">
        <f>'8ª'!B35</f>
        <v>0</v>
      </c>
      <c r="D416" s="430">
        <f>'8ª'!C35</f>
        <v>0</v>
      </c>
      <c r="E416" s="249">
        <f>'8ª'!D35</f>
        <v>0</v>
      </c>
      <c r="F416" s="249" t="str">
        <f>'8ª'!E35</f>
        <v/>
      </c>
      <c r="G416" s="250">
        <f>'8ª'!F35</f>
        <v>0</v>
      </c>
      <c r="H416" s="430">
        <f>'8ª'!G35</f>
        <v>0</v>
      </c>
      <c r="I416" s="431">
        <f>'8ª'!H35</f>
        <v>0</v>
      </c>
      <c r="J416" s="430"/>
      <c r="K416" s="430">
        <f>'8ª'!I35</f>
        <v>0</v>
      </c>
      <c r="L416" s="430" t="str">
        <f ca="1">'8ª'!J35</f>
        <v/>
      </c>
      <c r="M416" s="430"/>
      <c r="N416" s="430" t="str">
        <f ca="1">'8ª'!K35</f>
        <v/>
      </c>
      <c r="O416" s="430"/>
      <c r="P416" s="253" t="s">
        <v>122</v>
      </c>
      <c r="Q416" s="542" t="s">
        <v>307</v>
      </c>
      <c r="R416" s="485">
        <f>'8ª'!L36</f>
        <v>0</v>
      </c>
      <c r="S416" s="485">
        <f>'8ª'!M36</f>
        <v>0</v>
      </c>
      <c r="T416" s="485">
        <f>'8ª'!N36</f>
        <v>0</v>
      </c>
      <c r="U416" s="485">
        <f>'8ª'!O36</f>
        <v>0</v>
      </c>
      <c r="V416" s="485">
        <f>'8ª'!P36</f>
        <v>0</v>
      </c>
      <c r="W416" s="485">
        <f>'8ª'!Q36</f>
        <v>0</v>
      </c>
      <c r="X416" s="485">
        <f>'8ª'!R36</f>
        <v>0</v>
      </c>
      <c r="Y416" s="485">
        <f>'8ª'!S36</f>
        <v>0</v>
      </c>
      <c r="Z416" s="486">
        <f>'8ª'!T35</f>
        <v>0</v>
      </c>
      <c r="AA416" s="486">
        <f>'8ª'!U35</f>
        <v>0</v>
      </c>
      <c r="AB416" s="507" t="s">
        <v>508</v>
      </c>
      <c r="AC416" s="507"/>
    </row>
    <row r="417" spans="1:29" ht="15.75" x14ac:dyDescent="0.25">
      <c r="A417" s="543" t="str">
        <f>RIGHT('[1]8ª'!$A$5:$D$5,12)</f>
        <v>8ª SÉRIE E.F</v>
      </c>
      <c r="B417" s="120">
        <v>31</v>
      </c>
      <c r="C417" s="248">
        <f>'8ª'!B36</f>
        <v>0</v>
      </c>
      <c r="D417" s="430">
        <f>'8ª'!C36</f>
        <v>0</v>
      </c>
      <c r="E417" s="249">
        <f>'8ª'!D36</f>
        <v>0</v>
      </c>
      <c r="F417" s="249" t="str">
        <f>'8ª'!E36</f>
        <v/>
      </c>
      <c r="G417" s="250">
        <f>'8ª'!F36</f>
        <v>0</v>
      </c>
      <c r="H417" s="430">
        <f>'8ª'!G36</f>
        <v>0</v>
      </c>
      <c r="I417" s="431">
        <f>'8ª'!H36</f>
        <v>0</v>
      </c>
      <c r="J417" s="430"/>
      <c r="K417" s="430">
        <f>'8ª'!I36</f>
        <v>0</v>
      </c>
      <c r="L417" s="430" t="str">
        <f ca="1">'8ª'!J36</f>
        <v/>
      </c>
      <c r="M417" s="430"/>
      <c r="N417" s="430" t="str">
        <f ca="1">'8ª'!K36</f>
        <v/>
      </c>
      <c r="O417" s="430"/>
      <c r="P417" s="253" t="s">
        <v>122</v>
      </c>
      <c r="Q417" s="542" t="s">
        <v>307</v>
      </c>
      <c r="R417" s="485">
        <f>'8ª'!L37</f>
        <v>0</v>
      </c>
      <c r="S417" s="485">
        <f>'8ª'!M37</f>
        <v>0</v>
      </c>
      <c r="T417" s="485">
        <f>'8ª'!N37</f>
        <v>0</v>
      </c>
      <c r="U417" s="485">
        <f>'8ª'!O37</f>
        <v>0</v>
      </c>
      <c r="V417" s="485">
        <f>'8ª'!P37</f>
        <v>0</v>
      </c>
      <c r="W417" s="485">
        <f>'8ª'!Q37</f>
        <v>0</v>
      </c>
      <c r="X417" s="485">
        <f>'8ª'!R37</f>
        <v>0</v>
      </c>
      <c r="Y417" s="485">
        <f>'8ª'!S37</f>
        <v>0</v>
      </c>
      <c r="Z417" s="486">
        <f>'8ª'!T36</f>
        <v>0</v>
      </c>
      <c r="AA417" s="486">
        <f>'8ª'!U36</f>
        <v>0</v>
      </c>
      <c r="AB417" s="507" t="s">
        <v>508</v>
      </c>
      <c r="AC417" s="507"/>
    </row>
    <row r="418" spans="1:29" ht="15.75" x14ac:dyDescent="0.25">
      <c r="A418" s="543" t="str">
        <f>RIGHT('[1]8ª'!$A$5:$D$5,12)</f>
        <v>8ª SÉRIE E.F</v>
      </c>
      <c r="B418" s="120">
        <v>32</v>
      </c>
      <c r="C418" s="248">
        <f>'8ª'!B37</f>
        <v>0</v>
      </c>
      <c r="D418" s="430">
        <f>'8ª'!C37</f>
        <v>0</v>
      </c>
      <c r="E418" s="249">
        <f>'8ª'!D37</f>
        <v>0</v>
      </c>
      <c r="F418" s="249" t="str">
        <f>'8ª'!E37</f>
        <v/>
      </c>
      <c r="G418" s="250">
        <f>'8ª'!F37</f>
        <v>0</v>
      </c>
      <c r="H418" s="430">
        <f>'8ª'!G37</f>
        <v>0</v>
      </c>
      <c r="I418" s="431">
        <f>'8ª'!H37</f>
        <v>0</v>
      </c>
      <c r="J418" s="430"/>
      <c r="K418" s="430">
        <f>'8ª'!I37</f>
        <v>0</v>
      </c>
      <c r="L418" s="430" t="str">
        <f ca="1">'8ª'!J37</f>
        <v/>
      </c>
      <c r="M418" s="430"/>
      <c r="N418" s="430" t="str">
        <f ca="1">'8ª'!K37</f>
        <v/>
      </c>
      <c r="O418" s="430"/>
      <c r="P418" s="253" t="s">
        <v>122</v>
      </c>
      <c r="Q418" s="542" t="s">
        <v>307</v>
      </c>
      <c r="R418" s="485">
        <f>'8ª'!L38</f>
        <v>0</v>
      </c>
      <c r="S418" s="485">
        <f>'8ª'!M38</f>
        <v>0</v>
      </c>
      <c r="T418" s="485">
        <f>'8ª'!N38</f>
        <v>0</v>
      </c>
      <c r="U418" s="485">
        <f>'8ª'!O38</f>
        <v>0</v>
      </c>
      <c r="V418" s="485">
        <f>'8ª'!P38</f>
        <v>0</v>
      </c>
      <c r="W418" s="485">
        <f>'8ª'!Q38</f>
        <v>0</v>
      </c>
      <c r="X418" s="485">
        <f>'8ª'!R38</f>
        <v>0</v>
      </c>
      <c r="Y418" s="485">
        <f>'8ª'!S38</f>
        <v>0</v>
      </c>
      <c r="Z418" s="486">
        <f>'8ª'!T37</f>
        <v>0</v>
      </c>
      <c r="AA418" s="486">
        <f>'8ª'!U37</f>
        <v>0</v>
      </c>
      <c r="AB418" s="507" t="s">
        <v>508</v>
      </c>
      <c r="AC418" s="507"/>
    </row>
    <row r="419" spans="1:29" ht="15.75" x14ac:dyDescent="0.25">
      <c r="A419" s="543" t="str">
        <f>RIGHT('[1]8ª'!$A$5:$D$5,12)</f>
        <v>8ª SÉRIE E.F</v>
      </c>
      <c r="B419" s="120">
        <v>33</v>
      </c>
      <c r="C419" s="248">
        <f>'8ª'!B38</f>
        <v>0</v>
      </c>
      <c r="D419" s="430">
        <f>'8ª'!C38</f>
        <v>0</v>
      </c>
      <c r="E419" s="249">
        <f>'8ª'!D38</f>
        <v>0</v>
      </c>
      <c r="F419" s="249" t="str">
        <f>'8ª'!E38</f>
        <v/>
      </c>
      <c r="G419" s="250">
        <f>'8ª'!F38</f>
        <v>0</v>
      </c>
      <c r="H419" s="430">
        <f>'8ª'!G38</f>
        <v>0</v>
      </c>
      <c r="I419" s="431">
        <f>'8ª'!H38</f>
        <v>0</v>
      </c>
      <c r="J419" s="430"/>
      <c r="K419" s="430">
        <f>'8ª'!I38</f>
        <v>0</v>
      </c>
      <c r="L419" s="430" t="str">
        <f ca="1">'8ª'!J38</f>
        <v/>
      </c>
      <c r="M419" s="430"/>
      <c r="N419" s="430" t="str">
        <f ca="1">'8ª'!K38</f>
        <v/>
      </c>
      <c r="O419" s="430"/>
      <c r="P419" s="253" t="s">
        <v>122</v>
      </c>
      <c r="Q419" s="542" t="s">
        <v>307</v>
      </c>
      <c r="R419" s="485">
        <f>'8ª'!L39</f>
        <v>0</v>
      </c>
      <c r="S419" s="485">
        <f>'8ª'!M39</f>
        <v>0</v>
      </c>
      <c r="T419" s="485">
        <f>'8ª'!N39</f>
        <v>0</v>
      </c>
      <c r="U419" s="485">
        <f>'8ª'!O39</f>
        <v>0</v>
      </c>
      <c r="V419" s="485">
        <f>'8ª'!P39</f>
        <v>0</v>
      </c>
      <c r="W419" s="485">
        <f>'8ª'!Q39</f>
        <v>0</v>
      </c>
      <c r="X419" s="485">
        <f>'8ª'!R39</f>
        <v>0</v>
      </c>
      <c r="Y419" s="485">
        <f>'8ª'!S39</f>
        <v>0</v>
      </c>
      <c r="Z419" s="486">
        <f>'8ª'!T38</f>
        <v>0</v>
      </c>
      <c r="AA419" s="486">
        <f>'8ª'!U38</f>
        <v>0</v>
      </c>
      <c r="AB419" s="507" t="s">
        <v>508</v>
      </c>
      <c r="AC419" s="507"/>
    </row>
    <row r="420" spans="1:29" ht="15.75" x14ac:dyDescent="0.25">
      <c r="A420" s="543" t="str">
        <f>RIGHT('[1]8ª'!$A$5:$D$5,12)</f>
        <v>8ª SÉRIE E.F</v>
      </c>
      <c r="B420" s="120">
        <v>34</v>
      </c>
      <c r="C420" s="248">
        <f>'8ª'!B39</f>
        <v>0</v>
      </c>
      <c r="D420" s="430">
        <f>'8ª'!C39</f>
        <v>0</v>
      </c>
      <c r="E420" s="249">
        <f>'8ª'!D39</f>
        <v>0</v>
      </c>
      <c r="F420" s="249" t="str">
        <f>'8ª'!E39</f>
        <v/>
      </c>
      <c r="G420" s="250">
        <f>'8ª'!F39</f>
        <v>0</v>
      </c>
      <c r="H420" s="430">
        <f>'8ª'!G39</f>
        <v>0</v>
      </c>
      <c r="I420" s="431">
        <f>'8ª'!H39</f>
        <v>0</v>
      </c>
      <c r="J420" s="430"/>
      <c r="K420" s="430">
        <f>'8ª'!I39</f>
        <v>0</v>
      </c>
      <c r="L420" s="430" t="str">
        <f ca="1">'8ª'!J39</f>
        <v/>
      </c>
      <c r="M420" s="430"/>
      <c r="N420" s="430" t="str">
        <f ca="1">'8ª'!K39</f>
        <v/>
      </c>
      <c r="O420" s="430"/>
      <c r="P420" s="253" t="s">
        <v>122</v>
      </c>
      <c r="Q420" s="542" t="s">
        <v>307</v>
      </c>
      <c r="R420" s="485">
        <f>'8ª'!L40</f>
        <v>0</v>
      </c>
      <c r="S420" s="485">
        <f>'8ª'!M40</f>
        <v>0</v>
      </c>
      <c r="T420" s="485">
        <f>'8ª'!N40</f>
        <v>0</v>
      </c>
      <c r="U420" s="485">
        <f>'8ª'!O40</f>
        <v>0</v>
      </c>
      <c r="V420" s="485">
        <f>'8ª'!P40</f>
        <v>0</v>
      </c>
      <c r="W420" s="485">
        <f>'8ª'!Q40</f>
        <v>0</v>
      </c>
      <c r="X420" s="485">
        <f>'8ª'!R40</f>
        <v>0</v>
      </c>
      <c r="Y420" s="485">
        <f>'8ª'!S40</f>
        <v>0</v>
      </c>
      <c r="Z420" s="486">
        <f>'8ª'!T39</f>
        <v>0</v>
      </c>
      <c r="AA420" s="486">
        <f>'8ª'!U39</f>
        <v>0</v>
      </c>
      <c r="AB420" s="507" t="s">
        <v>508</v>
      </c>
      <c r="AC420" s="507"/>
    </row>
    <row r="421" spans="1:29" ht="15.75" x14ac:dyDescent="0.25">
      <c r="A421" s="543" t="str">
        <f>RIGHT('[1]8ª'!$A$5:$D$5,12)</f>
        <v>8ª SÉRIE E.F</v>
      </c>
      <c r="B421" s="120">
        <v>35</v>
      </c>
      <c r="C421" s="248">
        <f>'8ª'!B40</f>
        <v>0</v>
      </c>
      <c r="D421" s="430">
        <f>'8ª'!C40</f>
        <v>0</v>
      </c>
      <c r="E421" s="249">
        <f>'8ª'!D40</f>
        <v>0</v>
      </c>
      <c r="F421" s="249" t="str">
        <f>'8ª'!E40</f>
        <v/>
      </c>
      <c r="G421" s="250">
        <f>'8ª'!F40</f>
        <v>0</v>
      </c>
      <c r="H421" s="430">
        <f>'8ª'!G40</f>
        <v>0</v>
      </c>
      <c r="I421" s="431">
        <f>'8ª'!H40</f>
        <v>0</v>
      </c>
      <c r="J421" s="430"/>
      <c r="K421" s="430">
        <f>'8ª'!I40</f>
        <v>0</v>
      </c>
      <c r="L421" s="430" t="str">
        <f ca="1">'8ª'!J40</f>
        <v/>
      </c>
      <c r="M421" s="430"/>
      <c r="N421" s="430" t="str">
        <f ca="1">'8ª'!K40</f>
        <v/>
      </c>
      <c r="O421" s="430"/>
      <c r="P421" s="253" t="s">
        <v>122</v>
      </c>
      <c r="Q421" s="542" t="s">
        <v>307</v>
      </c>
      <c r="R421" s="485">
        <f>'8ª'!L41</f>
        <v>0</v>
      </c>
      <c r="S421" s="485">
        <f>'8ª'!M41</f>
        <v>0</v>
      </c>
      <c r="T421" s="485">
        <f>'8ª'!N41</f>
        <v>0</v>
      </c>
      <c r="U421" s="485">
        <f>'8ª'!O41</f>
        <v>0</v>
      </c>
      <c r="V421" s="485">
        <f>'8ª'!P41</f>
        <v>0</v>
      </c>
      <c r="W421" s="485">
        <f>'8ª'!Q41</f>
        <v>0</v>
      </c>
      <c r="X421" s="485">
        <f>'8ª'!R41</f>
        <v>0</v>
      </c>
      <c r="Y421" s="485">
        <f>'8ª'!S41</f>
        <v>0</v>
      </c>
      <c r="Z421" s="486">
        <f>'8ª'!T40</f>
        <v>0</v>
      </c>
      <c r="AA421" s="486">
        <f>'8ª'!U40</f>
        <v>0</v>
      </c>
      <c r="AB421" s="507" t="s">
        <v>508</v>
      </c>
      <c r="AC421" s="507"/>
    </row>
    <row r="422" spans="1:29" ht="15.75" x14ac:dyDescent="0.25">
      <c r="A422" s="543" t="str">
        <f>RIGHT('[1]8ª'!$A$5:$D$5,12)</f>
        <v>8ª SÉRIE E.F</v>
      </c>
      <c r="B422" s="120">
        <v>36</v>
      </c>
      <c r="C422" s="248">
        <f>'8ª'!B41</f>
        <v>0</v>
      </c>
      <c r="D422" s="430">
        <f>'8ª'!C41</f>
        <v>0</v>
      </c>
      <c r="E422" s="249">
        <f>'8ª'!D41</f>
        <v>0</v>
      </c>
      <c r="F422" s="249" t="str">
        <f>'8ª'!E41</f>
        <v/>
      </c>
      <c r="G422" s="250">
        <f>'8ª'!F41</f>
        <v>0</v>
      </c>
      <c r="H422" s="430">
        <f>'8ª'!G41</f>
        <v>0</v>
      </c>
      <c r="I422" s="431">
        <f>'8ª'!H41</f>
        <v>0</v>
      </c>
      <c r="J422" s="430"/>
      <c r="K422" s="430">
        <f>'8ª'!I41</f>
        <v>0</v>
      </c>
      <c r="L422" s="430" t="str">
        <f ca="1">'8ª'!J41</f>
        <v/>
      </c>
      <c r="M422" s="430"/>
      <c r="N422" s="430" t="str">
        <f ca="1">'8ª'!K41</f>
        <v/>
      </c>
      <c r="O422" s="430"/>
      <c r="P422" s="253" t="s">
        <v>122</v>
      </c>
      <c r="Q422" s="542" t="s">
        <v>307</v>
      </c>
      <c r="R422" s="485">
        <f>'8ª'!L42</f>
        <v>0</v>
      </c>
      <c r="S422" s="485">
        <f>'8ª'!M42</f>
        <v>0</v>
      </c>
      <c r="T422" s="485">
        <f>'8ª'!N42</f>
        <v>0</v>
      </c>
      <c r="U422" s="485">
        <f>'8ª'!O42</f>
        <v>0</v>
      </c>
      <c r="V422" s="485">
        <f>'8ª'!P42</f>
        <v>0</v>
      </c>
      <c r="W422" s="485">
        <f>'8ª'!Q42</f>
        <v>0</v>
      </c>
      <c r="X422" s="485">
        <f>'8ª'!R42</f>
        <v>0</v>
      </c>
      <c r="Y422" s="485">
        <f>'8ª'!S42</f>
        <v>0</v>
      </c>
      <c r="Z422" s="486">
        <f>'8ª'!T41</f>
        <v>0</v>
      </c>
      <c r="AA422" s="486">
        <f>'8ª'!U41</f>
        <v>0</v>
      </c>
      <c r="AB422" s="507" t="s">
        <v>508</v>
      </c>
      <c r="AC422" s="507"/>
    </row>
    <row r="423" spans="1:29" ht="15.75" x14ac:dyDescent="0.25">
      <c r="A423" s="543" t="str">
        <f>RIGHT('[1]8ª'!$A$5:$D$5,12)</f>
        <v>8ª SÉRIE E.F</v>
      </c>
      <c r="B423" s="120">
        <v>37</v>
      </c>
      <c r="C423" s="248">
        <f>'8ª'!B42</f>
        <v>0</v>
      </c>
      <c r="D423" s="430">
        <f>'8ª'!C42</f>
        <v>0</v>
      </c>
      <c r="E423" s="249">
        <f>'8ª'!D42</f>
        <v>0</v>
      </c>
      <c r="F423" s="249" t="str">
        <f>'8ª'!E42</f>
        <v/>
      </c>
      <c r="G423" s="250">
        <f>'8ª'!F42</f>
        <v>0</v>
      </c>
      <c r="H423" s="430">
        <f>'8ª'!G42</f>
        <v>0</v>
      </c>
      <c r="I423" s="431">
        <f>'8ª'!H42</f>
        <v>0</v>
      </c>
      <c r="J423" s="430"/>
      <c r="K423" s="430">
        <f>'8ª'!I42</f>
        <v>0</v>
      </c>
      <c r="L423" s="430" t="str">
        <f ca="1">'8ª'!J42</f>
        <v/>
      </c>
      <c r="M423" s="430"/>
      <c r="N423" s="430" t="str">
        <f ca="1">'8ª'!K42</f>
        <v/>
      </c>
      <c r="O423" s="430"/>
      <c r="P423" s="253" t="s">
        <v>122</v>
      </c>
      <c r="Q423" s="542" t="s">
        <v>307</v>
      </c>
      <c r="R423" s="485">
        <f>'8ª'!L43</f>
        <v>0</v>
      </c>
      <c r="S423" s="485">
        <f>'8ª'!M43</f>
        <v>0</v>
      </c>
      <c r="T423" s="485">
        <f>'8ª'!N43</f>
        <v>0</v>
      </c>
      <c r="U423" s="485">
        <f>'8ª'!O43</f>
        <v>0</v>
      </c>
      <c r="V423" s="485">
        <f>'8ª'!P43</f>
        <v>0</v>
      </c>
      <c r="W423" s="485">
        <f>'8ª'!Q43</f>
        <v>0</v>
      </c>
      <c r="X423" s="485">
        <f>'8ª'!R43</f>
        <v>0</v>
      </c>
      <c r="Y423" s="485">
        <f>'8ª'!S43</f>
        <v>0</v>
      </c>
      <c r="Z423" s="486">
        <f>'8ª'!T42</f>
        <v>0</v>
      </c>
      <c r="AA423" s="486">
        <f>'8ª'!U42</f>
        <v>0</v>
      </c>
      <c r="AB423" s="507" t="s">
        <v>508</v>
      </c>
      <c r="AC423" s="507"/>
    </row>
    <row r="424" spans="1:29" ht="15.75" x14ac:dyDescent="0.25">
      <c r="A424" s="543" t="str">
        <f>RIGHT('[1]8ª'!$A$5:$D$5,12)</f>
        <v>8ª SÉRIE E.F</v>
      </c>
      <c r="B424" s="120">
        <v>38</v>
      </c>
      <c r="C424" s="248">
        <f>'8ª'!B43</f>
        <v>0</v>
      </c>
      <c r="D424" s="430">
        <f>'8ª'!C43</f>
        <v>0</v>
      </c>
      <c r="E424" s="249">
        <f>'8ª'!D43</f>
        <v>0</v>
      </c>
      <c r="F424" s="249" t="str">
        <f>'8ª'!E43</f>
        <v/>
      </c>
      <c r="G424" s="250">
        <f>'8ª'!F43</f>
        <v>0</v>
      </c>
      <c r="H424" s="430">
        <f>'8ª'!G43</f>
        <v>0</v>
      </c>
      <c r="I424" s="431">
        <f>'8ª'!H43</f>
        <v>0</v>
      </c>
      <c r="J424" s="430"/>
      <c r="K424" s="430">
        <f>'8ª'!I43</f>
        <v>0</v>
      </c>
      <c r="L424" s="430" t="str">
        <f ca="1">'8ª'!J43</f>
        <v/>
      </c>
      <c r="M424" s="430"/>
      <c r="N424" s="430" t="str">
        <f ca="1">'8ª'!K43</f>
        <v/>
      </c>
      <c r="O424" s="430"/>
      <c r="P424" s="253" t="s">
        <v>122</v>
      </c>
      <c r="Q424" s="542" t="s">
        <v>307</v>
      </c>
      <c r="R424" s="485">
        <f>'8ª'!L44</f>
        <v>0</v>
      </c>
      <c r="S424" s="485">
        <f>'8ª'!M44</f>
        <v>0</v>
      </c>
      <c r="T424" s="485">
        <f>'8ª'!N44</f>
        <v>0</v>
      </c>
      <c r="U424" s="485">
        <f>'8ª'!O44</f>
        <v>0</v>
      </c>
      <c r="V424" s="485">
        <f>'8ª'!P44</f>
        <v>0</v>
      </c>
      <c r="W424" s="485">
        <f>'8ª'!Q44</f>
        <v>0</v>
      </c>
      <c r="X424" s="485">
        <f>'8ª'!R44</f>
        <v>0</v>
      </c>
      <c r="Y424" s="485">
        <f>'8ª'!S44</f>
        <v>0</v>
      </c>
      <c r="Z424" s="486">
        <f>'8ª'!T43</f>
        <v>0</v>
      </c>
      <c r="AA424" s="486">
        <f>'8ª'!U43</f>
        <v>0</v>
      </c>
      <c r="AB424" s="507" t="s">
        <v>508</v>
      </c>
      <c r="AC424" s="507"/>
    </row>
    <row r="425" spans="1:29" ht="15.75" x14ac:dyDescent="0.25">
      <c r="A425" s="543" t="str">
        <f>RIGHT('[1]8ª'!$A$5:$D$5,12)</f>
        <v>8ª SÉRIE E.F</v>
      </c>
      <c r="B425" s="120">
        <v>39</v>
      </c>
      <c r="C425" s="248">
        <f>'8ª'!B44</f>
        <v>0</v>
      </c>
      <c r="D425" s="430">
        <f>'8ª'!C44</f>
        <v>0</v>
      </c>
      <c r="E425" s="249">
        <f>'8ª'!D44</f>
        <v>0</v>
      </c>
      <c r="F425" s="249" t="str">
        <f>'8ª'!E44</f>
        <v/>
      </c>
      <c r="G425" s="250">
        <f>'8ª'!F44</f>
        <v>0</v>
      </c>
      <c r="H425" s="430">
        <f>'8ª'!G44</f>
        <v>0</v>
      </c>
      <c r="I425" s="431">
        <f>'8ª'!H44</f>
        <v>0</v>
      </c>
      <c r="J425" s="430"/>
      <c r="K425" s="430">
        <f>'8ª'!I44</f>
        <v>0</v>
      </c>
      <c r="L425" s="430" t="str">
        <f ca="1">'8ª'!J44</f>
        <v/>
      </c>
      <c r="M425" s="430"/>
      <c r="N425" s="430" t="str">
        <f ca="1">'8ª'!K44</f>
        <v/>
      </c>
      <c r="O425" s="430"/>
      <c r="P425" s="253" t="s">
        <v>122</v>
      </c>
      <c r="Q425" s="542" t="s">
        <v>307</v>
      </c>
      <c r="R425" s="485">
        <f>'8ª'!L45</f>
        <v>0</v>
      </c>
      <c r="S425" s="485">
        <f>'8ª'!M45</f>
        <v>0</v>
      </c>
      <c r="T425" s="485">
        <f>'8ª'!N45</f>
        <v>0</v>
      </c>
      <c r="U425" s="485">
        <f>'8ª'!O45</f>
        <v>0</v>
      </c>
      <c r="V425" s="485">
        <f>'8ª'!P45</f>
        <v>0</v>
      </c>
      <c r="W425" s="485">
        <f>'8ª'!Q45</f>
        <v>0</v>
      </c>
      <c r="X425" s="485">
        <f>'8ª'!R45</f>
        <v>0</v>
      </c>
      <c r="Y425" s="485">
        <f>'8ª'!S45</f>
        <v>0</v>
      </c>
      <c r="Z425" s="486">
        <f>'8ª'!T44</f>
        <v>0</v>
      </c>
      <c r="AA425" s="486">
        <f>'8ª'!U44</f>
        <v>0</v>
      </c>
      <c r="AB425" s="507" t="s">
        <v>508</v>
      </c>
      <c r="AC425" s="507"/>
    </row>
    <row r="426" spans="1:29" ht="15.75" x14ac:dyDescent="0.25">
      <c r="A426" s="543" t="str">
        <f>RIGHT('[1]8ª'!$A$5:$D$5,12)</f>
        <v>8ª SÉRIE E.F</v>
      </c>
      <c r="B426" s="120">
        <v>40</v>
      </c>
      <c r="C426" s="248">
        <f>'8ª'!B45</f>
        <v>0</v>
      </c>
      <c r="D426" s="430">
        <f>'8ª'!C45</f>
        <v>0</v>
      </c>
      <c r="E426" s="249">
        <f>'8ª'!D45</f>
        <v>0</v>
      </c>
      <c r="F426" s="249">
        <f>'8ª'!E45</f>
        <v>0</v>
      </c>
      <c r="G426" s="250">
        <f>'8ª'!F45</f>
        <v>0</v>
      </c>
      <c r="H426" s="430">
        <f>'8ª'!G45</f>
        <v>0</v>
      </c>
      <c r="I426" s="431">
        <f>'8ª'!H45</f>
        <v>0</v>
      </c>
      <c r="J426" s="430"/>
      <c r="K426" s="430">
        <f>'8ª'!I45</f>
        <v>0</v>
      </c>
      <c r="L426" s="430" t="str">
        <f ca="1">'8ª'!J45</f>
        <v/>
      </c>
      <c r="M426" s="430"/>
      <c r="N426" s="430" t="str">
        <f ca="1">'8ª'!K45</f>
        <v/>
      </c>
      <c r="O426" s="430"/>
      <c r="P426" s="253" t="s">
        <v>122</v>
      </c>
      <c r="Q426" s="542" t="s">
        <v>307</v>
      </c>
      <c r="R426" s="485">
        <f>'8ª'!L46</f>
        <v>0</v>
      </c>
      <c r="S426" s="485">
        <f>'8ª'!M46</f>
        <v>0</v>
      </c>
      <c r="T426" s="485">
        <f>'8ª'!N46</f>
        <v>0</v>
      </c>
      <c r="U426" s="485">
        <f>'8ª'!O46</f>
        <v>0</v>
      </c>
      <c r="V426" s="485">
        <f>'8ª'!P46</f>
        <v>0</v>
      </c>
      <c r="W426" s="485">
        <f>'8ª'!Q46</f>
        <v>0</v>
      </c>
      <c r="X426" s="485">
        <f>'8ª'!R46</f>
        <v>0</v>
      </c>
      <c r="Y426" s="485">
        <f>'8ª'!S46</f>
        <v>0</v>
      </c>
      <c r="Z426" s="486">
        <f>'8ª'!T45</f>
        <v>0</v>
      </c>
      <c r="AA426" s="486">
        <f>'8ª'!U45</f>
        <v>0</v>
      </c>
      <c r="AB426" s="507" t="s">
        <v>508</v>
      </c>
      <c r="AC426" s="507"/>
    </row>
    <row r="427" spans="1:29" ht="15.75" x14ac:dyDescent="0.25">
      <c r="A427" s="543" t="str">
        <f>RIGHT('[1]8ª'!$A$5:$D$5,12)</f>
        <v>8ª SÉRIE E.F</v>
      </c>
      <c r="B427" s="120">
        <v>41</v>
      </c>
      <c r="C427" s="248">
        <f>'8ª'!B46</f>
        <v>0</v>
      </c>
      <c r="D427" s="430">
        <f>'8ª'!C46</f>
        <v>0</v>
      </c>
      <c r="E427" s="249">
        <f>'8ª'!D46</f>
        <v>0</v>
      </c>
      <c r="F427" s="249">
        <f>'8ª'!E46</f>
        <v>0</v>
      </c>
      <c r="G427" s="250">
        <f>'8ª'!F46</f>
        <v>0</v>
      </c>
      <c r="H427" s="430">
        <f>'8ª'!G46</f>
        <v>0</v>
      </c>
      <c r="I427" s="431">
        <f>'8ª'!H46</f>
        <v>0</v>
      </c>
      <c r="J427" s="430"/>
      <c r="K427" s="430">
        <f>'8ª'!I46</f>
        <v>0</v>
      </c>
      <c r="L427" s="430" t="str">
        <f ca="1">'8ª'!J46</f>
        <v/>
      </c>
      <c r="M427" s="430"/>
      <c r="N427" s="430" t="str">
        <f ca="1">'8ª'!K46</f>
        <v/>
      </c>
      <c r="O427" s="430"/>
      <c r="P427" s="253" t="s">
        <v>122</v>
      </c>
      <c r="Q427" s="542" t="s">
        <v>307</v>
      </c>
      <c r="R427" s="485">
        <f>'8ª'!L47</f>
        <v>0</v>
      </c>
      <c r="S427" s="485">
        <f>'8ª'!M47</f>
        <v>0</v>
      </c>
      <c r="T427" s="485">
        <f>'8ª'!N47</f>
        <v>0</v>
      </c>
      <c r="U427" s="485">
        <f>'8ª'!O47</f>
        <v>0</v>
      </c>
      <c r="V427" s="485">
        <f>'8ª'!P47</f>
        <v>0</v>
      </c>
      <c r="W427" s="485">
        <f>'8ª'!Q47</f>
        <v>0</v>
      </c>
      <c r="X427" s="485">
        <f>'8ª'!R47</f>
        <v>0</v>
      </c>
      <c r="Y427" s="485">
        <f>'8ª'!S47</f>
        <v>0</v>
      </c>
      <c r="Z427" s="486">
        <f>'8ª'!T46</f>
        <v>0</v>
      </c>
      <c r="AA427" s="486">
        <f>'8ª'!U46</f>
        <v>0</v>
      </c>
      <c r="AB427" s="507" t="s">
        <v>508</v>
      </c>
      <c r="AC427" s="507"/>
    </row>
    <row r="428" spans="1:29" ht="15.75" x14ac:dyDescent="0.25">
      <c r="A428" s="543" t="str">
        <f>RIGHT('[1]8ª'!$A$5:$D$5,12)</f>
        <v>8ª SÉRIE E.F</v>
      </c>
      <c r="B428" s="120">
        <v>42</v>
      </c>
      <c r="C428" s="248">
        <f>'8ª'!B47</f>
        <v>0</v>
      </c>
      <c r="D428" s="430">
        <f>'8ª'!C47</f>
        <v>0</v>
      </c>
      <c r="E428" s="249">
        <f>'8ª'!D47</f>
        <v>0</v>
      </c>
      <c r="F428" s="249">
        <f>'8ª'!E47</f>
        <v>0</v>
      </c>
      <c r="G428" s="250">
        <f>'8ª'!F47</f>
        <v>0</v>
      </c>
      <c r="H428" s="430">
        <f>'8ª'!G47</f>
        <v>0</v>
      </c>
      <c r="I428" s="431">
        <f>'8ª'!H47</f>
        <v>0</v>
      </c>
      <c r="J428" s="430"/>
      <c r="K428" s="430">
        <f>'8ª'!I47</f>
        <v>0</v>
      </c>
      <c r="L428" s="430" t="str">
        <f ca="1">'8ª'!J47</f>
        <v/>
      </c>
      <c r="M428" s="430"/>
      <c r="N428" s="430" t="str">
        <f ca="1">'8ª'!K47</f>
        <v/>
      </c>
      <c r="O428" s="430"/>
      <c r="P428" s="253" t="s">
        <v>122</v>
      </c>
      <c r="Q428" s="542" t="s">
        <v>307</v>
      </c>
      <c r="R428" s="485">
        <f>'8ª'!L48</f>
        <v>0</v>
      </c>
      <c r="S428" s="485">
        <f>'8ª'!M48</f>
        <v>0</v>
      </c>
      <c r="T428" s="485">
        <f>'8ª'!N48</f>
        <v>0</v>
      </c>
      <c r="U428" s="485">
        <f>'8ª'!O48</f>
        <v>0</v>
      </c>
      <c r="V428" s="485">
        <f>'8ª'!P48</f>
        <v>0</v>
      </c>
      <c r="W428" s="485">
        <f>'8ª'!Q48</f>
        <v>0</v>
      </c>
      <c r="X428" s="485">
        <f>'8ª'!R48</f>
        <v>0</v>
      </c>
      <c r="Y428" s="485">
        <f>'8ª'!S48</f>
        <v>0</v>
      </c>
      <c r="Z428" s="486">
        <f>'8ª'!T47</f>
        <v>0</v>
      </c>
      <c r="AA428" s="486">
        <f>'8ª'!U47</f>
        <v>0</v>
      </c>
      <c r="AB428" s="507" t="s">
        <v>508</v>
      </c>
      <c r="AC428" s="507"/>
    </row>
    <row r="429" spans="1:29" ht="15.75" x14ac:dyDescent="0.25">
      <c r="A429" s="543" t="str">
        <f>RIGHT('[1]8ª'!$A$5:$D$5,12)</f>
        <v>8ª SÉRIE E.F</v>
      </c>
      <c r="B429" s="120">
        <v>43</v>
      </c>
      <c r="C429" s="248">
        <f>'8ª'!B48</f>
        <v>0</v>
      </c>
      <c r="D429" s="430">
        <f>'8ª'!C48</f>
        <v>0</v>
      </c>
      <c r="E429" s="249">
        <f>'8ª'!D48</f>
        <v>0</v>
      </c>
      <c r="F429" s="249">
        <f>'8ª'!E48</f>
        <v>0</v>
      </c>
      <c r="G429" s="250">
        <f>'8ª'!F48</f>
        <v>0</v>
      </c>
      <c r="H429" s="430">
        <f>'8ª'!G48</f>
        <v>0</v>
      </c>
      <c r="I429" s="431">
        <f>'8ª'!H48</f>
        <v>0</v>
      </c>
      <c r="J429" s="430"/>
      <c r="K429" s="430">
        <f>'8ª'!I48</f>
        <v>0</v>
      </c>
      <c r="L429" s="430" t="str">
        <f ca="1">'8ª'!J48</f>
        <v/>
      </c>
      <c r="M429" s="430"/>
      <c r="N429" s="430" t="str">
        <f ca="1">'8ª'!K48</f>
        <v/>
      </c>
      <c r="O429" s="430"/>
      <c r="P429" s="253" t="s">
        <v>122</v>
      </c>
      <c r="Q429" s="542" t="s">
        <v>307</v>
      </c>
      <c r="R429" s="485">
        <f>'8ª'!L49</f>
        <v>0</v>
      </c>
      <c r="S429" s="485">
        <f>'8ª'!M49</f>
        <v>0</v>
      </c>
      <c r="T429" s="485">
        <f>'8ª'!N49</f>
        <v>0</v>
      </c>
      <c r="U429" s="485">
        <f>'8ª'!O49</f>
        <v>0</v>
      </c>
      <c r="V429" s="485">
        <f>'8ª'!P49</f>
        <v>0</v>
      </c>
      <c r="W429" s="485">
        <f>'8ª'!Q49</f>
        <v>0</v>
      </c>
      <c r="X429" s="485">
        <f>'8ª'!R49</f>
        <v>0</v>
      </c>
      <c r="Y429" s="485">
        <f>'8ª'!S49</f>
        <v>0</v>
      </c>
      <c r="Z429" s="486">
        <f>'8ª'!T48</f>
        <v>0</v>
      </c>
      <c r="AA429" s="486">
        <f>'8ª'!U48</f>
        <v>0</v>
      </c>
      <c r="AB429" s="507" t="s">
        <v>508</v>
      </c>
      <c r="AC429" s="507"/>
    </row>
    <row r="430" spans="1:29" ht="15.75" x14ac:dyDescent="0.25">
      <c r="A430" s="543" t="str">
        <f>RIGHT('[1]8ª'!$A$5:$D$5,12)</f>
        <v>8ª SÉRIE E.F</v>
      </c>
      <c r="B430" s="120">
        <v>44</v>
      </c>
      <c r="C430" s="248">
        <f>'8ª'!B49</f>
        <v>0</v>
      </c>
      <c r="D430" s="430">
        <f>'8ª'!C49</f>
        <v>0</v>
      </c>
      <c r="E430" s="249">
        <f>'8ª'!D49</f>
        <v>0</v>
      </c>
      <c r="F430" s="249">
        <f>'8ª'!E49</f>
        <v>0</v>
      </c>
      <c r="G430" s="250">
        <f>'8ª'!F49</f>
        <v>0</v>
      </c>
      <c r="H430" s="430">
        <f>'8ª'!G49</f>
        <v>0</v>
      </c>
      <c r="I430" s="431">
        <f>'8ª'!H49</f>
        <v>0</v>
      </c>
      <c r="J430" s="430"/>
      <c r="K430" s="430">
        <f>'8ª'!I49</f>
        <v>0</v>
      </c>
      <c r="L430" s="430" t="str">
        <f ca="1">'8ª'!J49</f>
        <v/>
      </c>
      <c r="M430" s="430"/>
      <c r="N430" s="430" t="str">
        <f ca="1">'8ª'!K49</f>
        <v/>
      </c>
      <c r="O430" s="430"/>
      <c r="P430" s="253" t="s">
        <v>122</v>
      </c>
      <c r="Q430" s="542" t="s">
        <v>307</v>
      </c>
      <c r="R430" s="485">
        <f>'8ª'!L50</f>
        <v>0</v>
      </c>
      <c r="S430" s="485">
        <f>'8ª'!M50</f>
        <v>0</v>
      </c>
      <c r="T430" s="485">
        <f>'8ª'!N50</f>
        <v>0</v>
      </c>
      <c r="U430" s="485">
        <f>'8ª'!O50</f>
        <v>0</v>
      </c>
      <c r="V430" s="485">
        <f>'8ª'!P50</f>
        <v>0</v>
      </c>
      <c r="W430" s="485">
        <f>'8ª'!Q50</f>
        <v>0</v>
      </c>
      <c r="X430" s="485">
        <f>'8ª'!R50</f>
        <v>0</v>
      </c>
      <c r="Y430" s="485">
        <f>'8ª'!S50</f>
        <v>0</v>
      </c>
      <c r="Z430" s="486">
        <f>'8ª'!T49</f>
        <v>0</v>
      </c>
      <c r="AA430" s="486">
        <f>'8ª'!U49</f>
        <v>0</v>
      </c>
      <c r="AB430" s="507" t="s">
        <v>508</v>
      </c>
      <c r="AC430" s="507"/>
    </row>
    <row r="431" spans="1:29" ht="15.75" x14ac:dyDescent="0.25">
      <c r="A431" s="543" t="str">
        <f>RIGHT('[1]8ª'!$A$5:$D$5,12)</f>
        <v>8ª SÉRIE E.F</v>
      </c>
      <c r="B431" s="120">
        <v>45</v>
      </c>
      <c r="C431" s="248">
        <f>'8ª'!B50</f>
        <v>0</v>
      </c>
      <c r="D431" s="430">
        <f>'8ª'!C50</f>
        <v>0</v>
      </c>
      <c r="E431" s="249">
        <f>'8ª'!D50</f>
        <v>0</v>
      </c>
      <c r="F431" s="249">
        <f>'8ª'!E50</f>
        <v>0</v>
      </c>
      <c r="G431" s="250">
        <f>'8ª'!F50</f>
        <v>0</v>
      </c>
      <c r="H431" s="430">
        <f>'8ª'!G50</f>
        <v>0</v>
      </c>
      <c r="I431" s="431">
        <f>'8ª'!H50</f>
        <v>0</v>
      </c>
      <c r="J431" s="430"/>
      <c r="K431" s="430">
        <f>'8ª'!I50</f>
        <v>0</v>
      </c>
      <c r="L431" s="430" t="str">
        <f ca="1">'8ª'!J50</f>
        <v/>
      </c>
      <c r="M431" s="430"/>
      <c r="N431" s="430" t="str">
        <f ca="1">'8ª'!K50</f>
        <v/>
      </c>
      <c r="O431" s="430"/>
      <c r="P431" s="253" t="s">
        <v>122</v>
      </c>
      <c r="Q431" s="542" t="s">
        <v>307</v>
      </c>
      <c r="R431" s="485">
        <f>'8ª'!L51</f>
        <v>0</v>
      </c>
      <c r="S431" s="485">
        <f>'8ª'!M51</f>
        <v>0</v>
      </c>
      <c r="T431" s="485">
        <f>'8ª'!N51</f>
        <v>0</v>
      </c>
      <c r="U431" s="485">
        <f>'8ª'!O51</f>
        <v>0</v>
      </c>
      <c r="V431" s="485">
        <f>'8ª'!P51</f>
        <v>0</v>
      </c>
      <c r="W431" s="485">
        <f>'8ª'!Q51</f>
        <v>0</v>
      </c>
      <c r="X431" s="485">
        <f>'8ª'!R51</f>
        <v>0</v>
      </c>
      <c r="Y431" s="485">
        <f>'8ª'!S51</f>
        <v>0</v>
      </c>
      <c r="Z431" s="486">
        <f>'8ª'!T50</f>
        <v>0</v>
      </c>
      <c r="AA431" s="486">
        <f>'8ª'!U50</f>
        <v>0</v>
      </c>
      <c r="AB431" s="507" t="s">
        <v>508</v>
      </c>
      <c r="AC431" s="507"/>
    </row>
    <row r="432" spans="1:29" ht="15.75" x14ac:dyDescent="0.25">
      <c r="A432" s="543" t="str">
        <f>RIGHT('[1]8ª'!$A$5:$D$5,12)</f>
        <v>8ª SÉRIE E.F</v>
      </c>
      <c r="B432" s="120">
        <v>46</v>
      </c>
      <c r="C432" s="248">
        <f>'8ª'!B51</f>
        <v>0</v>
      </c>
      <c r="D432" s="430">
        <f>'8ª'!C51</f>
        <v>0</v>
      </c>
      <c r="E432" s="249">
        <f>'8ª'!D51</f>
        <v>0</v>
      </c>
      <c r="F432" s="249">
        <f>'8ª'!E51</f>
        <v>0</v>
      </c>
      <c r="G432" s="250">
        <f>'8ª'!F51</f>
        <v>0</v>
      </c>
      <c r="H432" s="430">
        <f>'8ª'!G51</f>
        <v>0</v>
      </c>
      <c r="I432" s="431">
        <f>'8ª'!H51</f>
        <v>0</v>
      </c>
      <c r="J432" s="430"/>
      <c r="K432" s="430">
        <f>'8ª'!I51</f>
        <v>0</v>
      </c>
      <c r="L432" s="430" t="str">
        <f ca="1">'8ª'!J51</f>
        <v/>
      </c>
      <c r="M432" s="430"/>
      <c r="N432" s="430" t="str">
        <f ca="1">'8ª'!K51</f>
        <v/>
      </c>
      <c r="O432" s="430"/>
      <c r="P432" s="253" t="s">
        <v>122</v>
      </c>
      <c r="Q432" s="542" t="s">
        <v>307</v>
      </c>
      <c r="R432" s="485">
        <f>'8ª'!L52</f>
        <v>0</v>
      </c>
      <c r="S432" s="485">
        <f>'8ª'!M52</f>
        <v>0</v>
      </c>
      <c r="T432" s="485">
        <f>'8ª'!N52</f>
        <v>0</v>
      </c>
      <c r="U432" s="485">
        <f>'8ª'!O52</f>
        <v>0</v>
      </c>
      <c r="V432" s="485">
        <f>'8ª'!P52</f>
        <v>0</v>
      </c>
      <c r="W432" s="485">
        <f>'8ª'!Q52</f>
        <v>0</v>
      </c>
      <c r="X432" s="485">
        <f>'8ª'!R52</f>
        <v>0</v>
      </c>
      <c r="Y432" s="485">
        <f>'8ª'!S52</f>
        <v>0</v>
      </c>
      <c r="Z432" s="486">
        <f>'8ª'!T51</f>
        <v>0</v>
      </c>
      <c r="AA432" s="486">
        <f>'8ª'!U51</f>
        <v>0</v>
      </c>
      <c r="AB432" s="507" t="s">
        <v>508</v>
      </c>
      <c r="AC432" s="507"/>
    </row>
    <row r="433" spans="1:29" ht="15.75" x14ac:dyDescent="0.25">
      <c r="A433" s="543" t="str">
        <f>RIGHT('[1]8ª'!$A$5:$D$5,12)</f>
        <v>8ª SÉRIE E.F</v>
      </c>
      <c r="B433" s="120">
        <v>47</v>
      </c>
      <c r="C433" s="248">
        <f>'8ª'!B52</f>
        <v>0</v>
      </c>
      <c r="D433" s="430">
        <f>'8ª'!C52</f>
        <v>0</v>
      </c>
      <c r="E433" s="249">
        <f>'8ª'!D52</f>
        <v>0</v>
      </c>
      <c r="F433" s="249">
        <f>'8ª'!E52</f>
        <v>0</v>
      </c>
      <c r="G433" s="250">
        <f>'8ª'!F52</f>
        <v>0</v>
      </c>
      <c r="H433" s="430">
        <f>'8ª'!G52</f>
        <v>0</v>
      </c>
      <c r="I433" s="431">
        <f>'8ª'!H52</f>
        <v>0</v>
      </c>
      <c r="J433" s="430"/>
      <c r="K433" s="430">
        <f>'8ª'!I52</f>
        <v>0</v>
      </c>
      <c r="L433" s="430" t="str">
        <f ca="1">'8ª'!J52</f>
        <v/>
      </c>
      <c r="M433" s="430"/>
      <c r="N433" s="430" t="str">
        <f ca="1">'8ª'!K52</f>
        <v/>
      </c>
      <c r="O433" s="430"/>
      <c r="P433" s="253" t="s">
        <v>122</v>
      </c>
      <c r="Q433" s="542" t="s">
        <v>307</v>
      </c>
      <c r="R433" s="485">
        <f>'8ª'!L53</f>
        <v>0</v>
      </c>
      <c r="S433" s="485">
        <f>'8ª'!M53</f>
        <v>0</v>
      </c>
      <c r="T433" s="485">
        <f>'8ª'!N53</f>
        <v>0</v>
      </c>
      <c r="U433" s="485">
        <f>'8ª'!O53</f>
        <v>0</v>
      </c>
      <c r="V433" s="485">
        <f>'8ª'!P53</f>
        <v>0</v>
      </c>
      <c r="W433" s="485">
        <f>'8ª'!Q53</f>
        <v>0</v>
      </c>
      <c r="X433" s="485">
        <f>'8ª'!R53</f>
        <v>0</v>
      </c>
      <c r="Y433" s="485">
        <f>'8ª'!S53</f>
        <v>0</v>
      </c>
      <c r="Z433" s="486">
        <f>'8ª'!T52</f>
        <v>0</v>
      </c>
      <c r="AA433" s="486">
        <f>'8ª'!U52</f>
        <v>0</v>
      </c>
      <c r="AB433" s="507" t="s">
        <v>508</v>
      </c>
      <c r="AC433" s="507"/>
    </row>
    <row r="434" spans="1:29" ht="15.75" x14ac:dyDescent="0.25">
      <c r="A434" s="543" t="str">
        <f>RIGHT('[1]8ª'!$A$5:$D$5,12)</f>
        <v>8ª SÉRIE E.F</v>
      </c>
      <c r="B434" s="120">
        <v>48</v>
      </c>
      <c r="C434" s="248">
        <f>'8ª'!B53</f>
        <v>0</v>
      </c>
      <c r="D434" s="430">
        <f>'8ª'!C53</f>
        <v>0</v>
      </c>
      <c r="E434" s="249">
        <f>'8ª'!D53</f>
        <v>0</v>
      </c>
      <c r="F434" s="249">
        <f>'8ª'!E53</f>
        <v>0</v>
      </c>
      <c r="G434" s="250">
        <f>'8ª'!F53</f>
        <v>0</v>
      </c>
      <c r="H434" s="430">
        <f>'8ª'!G53</f>
        <v>0</v>
      </c>
      <c r="I434" s="431">
        <f>'8ª'!H53</f>
        <v>0</v>
      </c>
      <c r="J434" s="430"/>
      <c r="K434" s="430">
        <f>'8ª'!I53</f>
        <v>0</v>
      </c>
      <c r="L434" s="430" t="str">
        <f ca="1">'8ª'!J53</f>
        <v/>
      </c>
      <c r="M434" s="430"/>
      <c r="N434" s="430" t="str">
        <f ca="1">'8ª'!K53</f>
        <v/>
      </c>
      <c r="O434" s="430"/>
      <c r="P434" s="253" t="s">
        <v>122</v>
      </c>
      <c r="Q434" s="542" t="s">
        <v>307</v>
      </c>
      <c r="R434" s="485">
        <f>'8ª'!L54</f>
        <v>0</v>
      </c>
      <c r="S434" s="485">
        <f>'8ª'!M54</f>
        <v>0</v>
      </c>
      <c r="T434" s="485">
        <f>'8ª'!N54</f>
        <v>0</v>
      </c>
      <c r="U434" s="485">
        <f>'8ª'!O54</f>
        <v>0</v>
      </c>
      <c r="V434" s="485">
        <f>'8ª'!P54</f>
        <v>0</v>
      </c>
      <c r="W434" s="485">
        <f>'8ª'!Q54</f>
        <v>0</v>
      </c>
      <c r="X434" s="485">
        <f>'8ª'!R54</f>
        <v>0</v>
      </c>
      <c r="Y434" s="485">
        <f>'8ª'!S54</f>
        <v>0</v>
      </c>
      <c r="Z434" s="486">
        <f>'8ª'!T53</f>
        <v>0</v>
      </c>
      <c r="AA434" s="486">
        <f>'8ª'!U53</f>
        <v>0</v>
      </c>
      <c r="AB434" s="507" t="s">
        <v>508</v>
      </c>
      <c r="AC434" s="507"/>
    </row>
    <row r="435" spans="1:29" ht="15.75" x14ac:dyDescent="0.25">
      <c r="A435" s="543" t="str">
        <f>RIGHT('[1]8ª'!$A$5:$D$5,12)</f>
        <v>8ª SÉRIE E.F</v>
      </c>
      <c r="B435" s="120">
        <v>49</v>
      </c>
      <c r="C435" s="248">
        <f>'8ª'!B54</f>
        <v>0</v>
      </c>
      <c r="D435" s="430">
        <f>'8ª'!C54</f>
        <v>0</v>
      </c>
      <c r="E435" s="249">
        <f>'8ª'!D54</f>
        <v>0</v>
      </c>
      <c r="F435" s="249">
        <f>'8ª'!E54</f>
        <v>0</v>
      </c>
      <c r="G435" s="250">
        <f>'8ª'!F54</f>
        <v>0</v>
      </c>
      <c r="H435" s="430">
        <f>'8ª'!G54</f>
        <v>0</v>
      </c>
      <c r="I435" s="431">
        <f>'8ª'!H54</f>
        <v>0</v>
      </c>
      <c r="J435" s="430"/>
      <c r="K435" s="430">
        <f>'8ª'!I54</f>
        <v>0</v>
      </c>
      <c r="L435" s="430" t="str">
        <f ca="1">'8ª'!J54</f>
        <v/>
      </c>
      <c r="M435" s="430"/>
      <c r="N435" s="430" t="str">
        <f ca="1">'8ª'!K54</f>
        <v/>
      </c>
      <c r="O435" s="430"/>
      <c r="P435" s="253" t="s">
        <v>122</v>
      </c>
      <c r="Q435" s="542" t="s">
        <v>307</v>
      </c>
      <c r="R435" s="485">
        <f>'8ª'!L55</f>
        <v>0</v>
      </c>
      <c r="S435" s="485">
        <f>'8ª'!M55</f>
        <v>0</v>
      </c>
      <c r="T435" s="485">
        <f>'8ª'!N55</f>
        <v>0</v>
      </c>
      <c r="U435" s="485">
        <f>'8ª'!O55</f>
        <v>0</v>
      </c>
      <c r="V435" s="485">
        <f>'8ª'!P55</f>
        <v>0</v>
      </c>
      <c r="W435" s="485">
        <f>'8ª'!Q55</f>
        <v>0</v>
      </c>
      <c r="X435" s="485">
        <f>'8ª'!R55</f>
        <v>0</v>
      </c>
      <c r="Y435" s="485">
        <f>'8ª'!S55</f>
        <v>0</v>
      </c>
      <c r="Z435" s="486">
        <f>'8ª'!T54</f>
        <v>0</v>
      </c>
      <c r="AA435" s="486">
        <f>'8ª'!U54</f>
        <v>0</v>
      </c>
      <c r="AB435" s="507" t="s">
        <v>508</v>
      </c>
      <c r="AC435" s="507"/>
    </row>
    <row r="436" spans="1:29" ht="15.75" x14ac:dyDescent="0.25">
      <c r="A436" s="543" t="str">
        <f>RIGHT('[1]8ª'!$A$5:$D$5,12)</f>
        <v>8ª SÉRIE E.F</v>
      </c>
      <c r="B436" s="120">
        <v>50</v>
      </c>
      <c r="C436" s="248">
        <f>'8ª'!B55</f>
        <v>0</v>
      </c>
      <c r="D436" s="430">
        <f>'8ª'!C55</f>
        <v>0</v>
      </c>
      <c r="E436" s="249">
        <f>'8ª'!D55</f>
        <v>0</v>
      </c>
      <c r="F436" s="249">
        <f>'8ª'!E55</f>
        <v>0</v>
      </c>
      <c r="G436" s="250">
        <f>'8ª'!F55</f>
        <v>0</v>
      </c>
      <c r="H436" s="430">
        <f>'8ª'!G55</f>
        <v>0</v>
      </c>
      <c r="I436" s="431">
        <f>'8ª'!H55</f>
        <v>0</v>
      </c>
      <c r="J436" s="430"/>
      <c r="K436" s="430">
        <f>'8ª'!I55</f>
        <v>0</v>
      </c>
      <c r="L436" s="430" t="str">
        <f ca="1">'8ª'!J55</f>
        <v/>
      </c>
      <c r="M436" s="430"/>
      <c r="N436" s="430" t="str">
        <f ca="1">'8ª'!K55</f>
        <v/>
      </c>
      <c r="O436" s="430"/>
      <c r="P436" s="253" t="s">
        <v>122</v>
      </c>
      <c r="Q436" s="542" t="s">
        <v>307</v>
      </c>
      <c r="R436" s="485">
        <f>'8ª'!L56</f>
        <v>0</v>
      </c>
      <c r="S436" s="485">
        <f>'8ª'!M56</f>
        <v>0</v>
      </c>
      <c r="T436" s="485">
        <f>'8ª'!N56</f>
        <v>0</v>
      </c>
      <c r="U436" s="485">
        <f>'8ª'!O56</f>
        <v>0</v>
      </c>
      <c r="V436" s="485">
        <f>'8ª'!P56</f>
        <v>0</v>
      </c>
      <c r="W436" s="485">
        <f>'8ª'!Q56</f>
        <v>0</v>
      </c>
      <c r="X436" s="485">
        <f>'8ª'!R56</f>
        <v>0</v>
      </c>
      <c r="Y436" s="485">
        <f>'8ª'!S56</f>
        <v>0</v>
      </c>
      <c r="Z436" s="486">
        <f>'8ª'!T55</f>
        <v>0</v>
      </c>
      <c r="AA436" s="486">
        <f>'8ª'!U55</f>
        <v>0</v>
      </c>
      <c r="AB436" s="507" t="s">
        <v>508</v>
      </c>
      <c r="AC436" s="507"/>
    </row>
    <row r="437" spans="1:29" ht="15.75" x14ac:dyDescent="0.25">
      <c r="A437" s="543" t="str">
        <f>RIGHT('[1]8ª'!$A$5:$D$5,12)</f>
        <v>8ª SÉRIE E.F</v>
      </c>
      <c r="B437" s="120">
        <v>51</v>
      </c>
      <c r="C437" s="248">
        <f>'8ª'!B56</f>
        <v>0</v>
      </c>
      <c r="D437" s="430">
        <f>'8ª'!C56</f>
        <v>0</v>
      </c>
      <c r="E437" s="249">
        <f>'8ª'!D56</f>
        <v>0</v>
      </c>
      <c r="F437" s="249">
        <f>'8ª'!E56</f>
        <v>0</v>
      </c>
      <c r="G437" s="250">
        <f>'8ª'!F56</f>
        <v>0</v>
      </c>
      <c r="H437" s="430">
        <f>'8ª'!G56</f>
        <v>0</v>
      </c>
      <c r="I437" s="431">
        <f>'8ª'!H56</f>
        <v>0</v>
      </c>
      <c r="J437" s="430"/>
      <c r="K437" s="430">
        <f>'8ª'!I56</f>
        <v>0</v>
      </c>
      <c r="L437" s="430" t="str">
        <f ca="1">'8ª'!J56</f>
        <v/>
      </c>
      <c r="M437" s="430"/>
      <c r="N437" s="430" t="str">
        <f ca="1">'8ª'!K56</f>
        <v/>
      </c>
      <c r="O437" s="430"/>
      <c r="P437" s="253" t="s">
        <v>122</v>
      </c>
      <c r="Q437" s="542" t="s">
        <v>307</v>
      </c>
      <c r="R437" s="485">
        <f>'8ª'!L57</f>
        <v>0</v>
      </c>
      <c r="S437" s="485">
        <f>'8ª'!M57</f>
        <v>0</v>
      </c>
      <c r="T437" s="485">
        <f>'8ª'!N57</f>
        <v>0</v>
      </c>
      <c r="U437" s="485">
        <f>'8ª'!O57</f>
        <v>0</v>
      </c>
      <c r="V437" s="485">
        <f>'8ª'!P57</f>
        <v>0</v>
      </c>
      <c r="W437" s="485">
        <f>'8ª'!Q57</f>
        <v>0</v>
      </c>
      <c r="X437" s="485">
        <f>'8ª'!R57</f>
        <v>0</v>
      </c>
      <c r="Y437" s="485">
        <f>'8ª'!S57</f>
        <v>0</v>
      </c>
      <c r="Z437" s="486">
        <f>'8ª'!T56</f>
        <v>0</v>
      </c>
      <c r="AA437" s="486">
        <f>'8ª'!U56</f>
        <v>0</v>
      </c>
      <c r="AB437" s="507" t="s">
        <v>508</v>
      </c>
      <c r="AC437" s="507"/>
    </row>
    <row r="438" spans="1:29" ht="15.75" x14ac:dyDescent="0.25">
      <c r="A438" s="543" t="str">
        <f>RIGHT('[1]8ª'!$A$5:$D$5,12)</f>
        <v>8ª SÉRIE E.F</v>
      </c>
      <c r="B438" s="120">
        <v>52</v>
      </c>
      <c r="C438" s="248">
        <f>'8ª'!B57</f>
        <v>0</v>
      </c>
      <c r="D438" s="430">
        <f>'8ª'!C57</f>
        <v>0</v>
      </c>
      <c r="E438" s="249">
        <f>'8ª'!D57</f>
        <v>0</v>
      </c>
      <c r="F438" s="249">
        <f>'8ª'!E57</f>
        <v>0</v>
      </c>
      <c r="G438" s="250">
        <f>'8ª'!F57</f>
        <v>0</v>
      </c>
      <c r="H438" s="430">
        <f>'8ª'!G57</f>
        <v>0</v>
      </c>
      <c r="I438" s="431">
        <f>'8ª'!H57</f>
        <v>0</v>
      </c>
      <c r="J438" s="430"/>
      <c r="K438" s="430">
        <f>'8ª'!I57</f>
        <v>0</v>
      </c>
      <c r="L438" s="430" t="str">
        <f>'8ª'!J57</f>
        <v/>
      </c>
      <c r="M438" s="430"/>
      <c r="N438" s="430">
        <f>'8ª'!K57</f>
        <v>0</v>
      </c>
      <c r="O438" s="430"/>
      <c r="P438" s="253" t="s">
        <v>122</v>
      </c>
      <c r="Q438" s="542" t="s">
        <v>307</v>
      </c>
      <c r="R438" s="485">
        <f>'8ª'!L58</f>
        <v>0</v>
      </c>
      <c r="S438" s="485">
        <f>'8ª'!M58</f>
        <v>0</v>
      </c>
      <c r="T438" s="485">
        <f>'8ª'!N58</f>
        <v>0</v>
      </c>
      <c r="U438" s="485">
        <f>'8ª'!O58</f>
        <v>0</v>
      </c>
      <c r="V438" s="485">
        <f>'8ª'!P58</f>
        <v>0</v>
      </c>
      <c r="W438" s="485">
        <f>'8ª'!Q58</f>
        <v>0</v>
      </c>
      <c r="X438" s="485">
        <f>'8ª'!R58</f>
        <v>0</v>
      </c>
      <c r="Y438" s="485">
        <f>'8ª'!S58</f>
        <v>0</v>
      </c>
      <c r="Z438" s="486">
        <f>'8ª'!T57</f>
        <v>0</v>
      </c>
      <c r="AA438" s="486">
        <f>'8ª'!U57</f>
        <v>0</v>
      </c>
      <c r="AB438" s="507" t="s">
        <v>508</v>
      </c>
      <c r="AC438" s="507"/>
    </row>
    <row r="439" spans="1:29" ht="15.75" x14ac:dyDescent="0.25">
      <c r="A439" s="543" t="str">
        <f>RIGHT('[1]8ª'!$A$5:$D$5,12)</f>
        <v>8ª SÉRIE E.F</v>
      </c>
      <c r="B439" s="120">
        <v>53</v>
      </c>
      <c r="C439" s="248">
        <f>'8ª'!B58</f>
        <v>0</v>
      </c>
      <c r="D439" s="430">
        <f>'8ª'!C58</f>
        <v>0</v>
      </c>
      <c r="E439" s="249">
        <f>'8ª'!D58</f>
        <v>0</v>
      </c>
      <c r="F439" s="249">
        <f>'8ª'!E58</f>
        <v>0</v>
      </c>
      <c r="G439" s="250">
        <f>'8ª'!F58</f>
        <v>0</v>
      </c>
      <c r="H439" s="430">
        <f>'8ª'!G58</f>
        <v>0</v>
      </c>
      <c r="I439" s="431">
        <f>'8ª'!H58</f>
        <v>0</v>
      </c>
      <c r="J439" s="430"/>
      <c r="K439" s="430">
        <f>'8ª'!I58</f>
        <v>0</v>
      </c>
      <c r="L439" s="430" t="str">
        <f>'8ª'!J58</f>
        <v/>
      </c>
      <c r="M439" s="430"/>
      <c r="N439" s="430">
        <f>'8ª'!K58</f>
        <v>0</v>
      </c>
      <c r="O439" s="430"/>
      <c r="P439" s="253" t="s">
        <v>122</v>
      </c>
      <c r="Q439" s="542" t="s">
        <v>307</v>
      </c>
      <c r="R439" s="485">
        <f>'8ª'!L59</f>
        <v>0</v>
      </c>
      <c r="S439" s="485">
        <f>'8ª'!M59</f>
        <v>0</v>
      </c>
      <c r="T439" s="485">
        <f>'8ª'!N59</f>
        <v>0</v>
      </c>
      <c r="U439" s="485">
        <f>'8ª'!O59</f>
        <v>0</v>
      </c>
      <c r="V439" s="485">
        <f>'8ª'!P59</f>
        <v>0</v>
      </c>
      <c r="W439" s="485">
        <f>'8ª'!Q59</f>
        <v>0</v>
      </c>
      <c r="X439" s="485">
        <f>'8ª'!R59</f>
        <v>0</v>
      </c>
      <c r="Y439" s="485">
        <f>'8ª'!S59</f>
        <v>0</v>
      </c>
      <c r="Z439" s="486">
        <f>'8ª'!T58</f>
        <v>0</v>
      </c>
      <c r="AA439" s="486">
        <f>'8ª'!U58</f>
        <v>0</v>
      </c>
      <c r="AB439" s="507" t="s">
        <v>508</v>
      </c>
      <c r="AC439" s="507"/>
    </row>
    <row r="440" spans="1:29" ht="15.75" x14ac:dyDescent="0.25">
      <c r="A440" s="543" t="str">
        <f>RIGHT('[1]8ª'!$A$5:$D$5,12)</f>
        <v>8ª SÉRIE E.F</v>
      </c>
      <c r="B440" s="120">
        <v>54</v>
      </c>
      <c r="C440" s="248">
        <f>'8ª'!B59</f>
        <v>0</v>
      </c>
      <c r="D440" s="430">
        <f>'8ª'!C59</f>
        <v>0</v>
      </c>
      <c r="E440" s="249">
        <f>'8ª'!D59</f>
        <v>0</v>
      </c>
      <c r="F440" s="249">
        <f>'8ª'!E59</f>
        <v>0</v>
      </c>
      <c r="G440" s="250">
        <f>'8ª'!F59</f>
        <v>0</v>
      </c>
      <c r="H440" s="430">
        <f>'8ª'!G59</f>
        <v>0</v>
      </c>
      <c r="I440" s="431">
        <f>'8ª'!H59</f>
        <v>0</v>
      </c>
      <c r="J440" s="430"/>
      <c r="K440" s="430">
        <f>'8ª'!I59</f>
        <v>0</v>
      </c>
      <c r="L440" s="430" t="str">
        <f>'8ª'!J59</f>
        <v/>
      </c>
      <c r="M440" s="430"/>
      <c r="N440" s="430">
        <f>'8ª'!K59</f>
        <v>0</v>
      </c>
      <c r="O440" s="430"/>
      <c r="P440" s="253" t="s">
        <v>122</v>
      </c>
      <c r="Q440" s="542" t="s">
        <v>307</v>
      </c>
      <c r="R440" s="485">
        <f>'8ª'!L60</f>
        <v>0</v>
      </c>
      <c r="S440" s="485">
        <f>'8ª'!M60</f>
        <v>0</v>
      </c>
      <c r="T440" s="485">
        <f>'8ª'!N60</f>
        <v>0</v>
      </c>
      <c r="U440" s="485">
        <f>'8ª'!O60</f>
        <v>0</v>
      </c>
      <c r="V440" s="485">
        <f>'8ª'!P60</f>
        <v>0</v>
      </c>
      <c r="W440" s="485">
        <f>'8ª'!Q60</f>
        <v>0</v>
      </c>
      <c r="X440" s="485">
        <f>'8ª'!R60</f>
        <v>0</v>
      </c>
      <c r="Y440" s="485">
        <f>'8ª'!S60</f>
        <v>0</v>
      </c>
      <c r="Z440" s="486">
        <f>'8ª'!T59</f>
        <v>0</v>
      </c>
      <c r="AA440" s="486">
        <f>'8ª'!U59</f>
        <v>0</v>
      </c>
      <c r="AB440" s="507" t="s">
        <v>508</v>
      </c>
      <c r="AC440" s="507"/>
    </row>
    <row r="441" spans="1:29" ht="15.75" x14ac:dyDescent="0.25">
      <c r="A441" s="543" t="str">
        <f>RIGHT('[1]8ª'!$A$5:$D$5,12)</f>
        <v>8ª SÉRIE E.F</v>
      </c>
      <c r="B441" s="120">
        <v>55</v>
      </c>
      <c r="C441" s="248">
        <f>'8ª'!B60</f>
        <v>0</v>
      </c>
      <c r="D441" s="430">
        <f>'8ª'!C60</f>
        <v>0</v>
      </c>
      <c r="E441" s="249">
        <f>'8ª'!D60</f>
        <v>0</v>
      </c>
      <c r="F441" s="249">
        <f>'8ª'!E60</f>
        <v>0</v>
      </c>
      <c r="G441" s="250">
        <f>'8ª'!F60</f>
        <v>0</v>
      </c>
      <c r="H441" s="430">
        <f>'8ª'!G60</f>
        <v>0</v>
      </c>
      <c r="I441" s="431">
        <f>'8ª'!H60</f>
        <v>0</v>
      </c>
      <c r="J441" s="430"/>
      <c r="K441" s="430">
        <f>'8ª'!I60</f>
        <v>0</v>
      </c>
      <c r="L441" s="430" t="str">
        <f>'8ª'!J60</f>
        <v/>
      </c>
      <c r="M441" s="430"/>
      <c r="N441" s="430">
        <f>'8ª'!K60</f>
        <v>0</v>
      </c>
      <c r="O441" s="430"/>
      <c r="P441" s="253" t="s">
        <v>122</v>
      </c>
      <c r="Q441" s="542" t="s">
        <v>307</v>
      </c>
      <c r="R441" s="485">
        <f>'8ª'!L61</f>
        <v>0</v>
      </c>
      <c r="S441" s="485">
        <f>'8ª'!M61</f>
        <v>0</v>
      </c>
      <c r="T441" s="485">
        <f>'8ª'!N61</f>
        <v>0</v>
      </c>
      <c r="U441" s="485">
        <f>'8ª'!O61</f>
        <v>0</v>
      </c>
      <c r="V441" s="485">
        <f>'8ª'!P61</f>
        <v>0</v>
      </c>
      <c r="W441" s="485">
        <f>'8ª'!Q61</f>
        <v>0</v>
      </c>
      <c r="X441" s="485">
        <f>'8ª'!R61</f>
        <v>0</v>
      </c>
      <c r="Y441" s="485">
        <f>'8ª'!S61</f>
        <v>0</v>
      </c>
      <c r="Z441" s="486">
        <f>'8ª'!T60</f>
        <v>0</v>
      </c>
      <c r="AA441" s="486">
        <f>'8ª'!U60</f>
        <v>0</v>
      </c>
      <c r="AB441" s="507" t="s">
        <v>508</v>
      </c>
      <c r="AC441" s="507"/>
    </row>
    <row r="442" spans="1:29" s="575" customFormat="1" ht="15.75" x14ac:dyDescent="0.25">
      <c r="A442" s="510" t="str">
        <f>RIGHT('[1]1ª EM'!$A$5:$D$5,12)</f>
        <v>1ª SÉRIE E.M</v>
      </c>
      <c r="B442" s="511">
        <v>1</v>
      </c>
      <c r="C442" s="512">
        <f>'1ª EM'!B7</f>
        <v>18812</v>
      </c>
      <c r="D442" s="513" t="str">
        <f>'1ª EM'!C7</f>
        <v>ANA PAULA MARTOS MELO</v>
      </c>
      <c r="E442" s="514" t="str">
        <f>'1ª EM'!D7</f>
        <v>F</v>
      </c>
      <c r="F442" s="514" t="str">
        <f>'1ª EM'!E7</f>
        <v>MA</v>
      </c>
      <c r="G442" s="515">
        <f>'1ª EM'!F7</f>
        <v>27423</v>
      </c>
      <c r="H442" s="513">
        <f>'1ª EM'!G7</f>
        <v>0</v>
      </c>
      <c r="I442" s="516">
        <f>'1ª EM'!H7</f>
        <v>0</v>
      </c>
      <c r="J442" s="513"/>
      <c r="K442" s="513" t="str">
        <f>'1ª EM'!I7</f>
        <v>TR 20/02</v>
      </c>
      <c r="L442" s="513" t="str">
        <f ca="1">'1ª EM'!J7</f>
        <v>DISP.IDADE</v>
      </c>
      <c r="M442" s="513"/>
      <c r="N442" s="513">
        <f ca="1">'1ª EM'!K7</f>
        <v>50</v>
      </c>
      <c r="O442" s="513"/>
      <c r="P442" s="518" t="s">
        <v>122</v>
      </c>
      <c r="Q442" s="519" t="s">
        <v>308</v>
      </c>
      <c r="R442" s="520" t="str">
        <f>'1ª EM'!L7</f>
        <v>Não</v>
      </c>
      <c r="S442" s="520" t="str">
        <f>'1ª EM'!M7</f>
        <v>-</v>
      </c>
      <c r="T442" s="520" t="str">
        <f>'1ª EM'!N7</f>
        <v>-</v>
      </c>
      <c r="U442" s="520" t="str">
        <f>'1ª EM'!O7</f>
        <v>-</v>
      </c>
      <c r="V442" s="520" t="str">
        <f>'1ª EM'!P7</f>
        <v>-</v>
      </c>
      <c r="W442" s="520" t="str">
        <f>'1ª EM'!Q7</f>
        <v>-</v>
      </c>
      <c r="X442" s="520" t="str">
        <f>'1ª EM'!R7</f>
        <v>-</v>
      </c>
      <c r="Y442" s="520" t="str">
        <f>'1ª EM'!S7</f>
        <v>-</v>
      </c>
      <c r="Z442" s="521">
        <f>'1ª EM'!T7</f>
        <v>0</v>
      </c>
      <c r="AA442" s="521">
        <f>'1ª EM'!U7</f>
        <v>0</v>
      </c>
      <c r="AB442" s="522" t="s">
        <v>509</v>
      </c>
      <c r="AC442" s="522"/>
    </row>
    <row r="443" spans="1:29" ht="15.75" x14ac:dyDescent="0.25">
      <c r="A443" s="543" t="str">
        <f>RIGHT('[1]1ª EM'!$A$5:$D$5,12)</f>
        <v>1ª SÉRIE E.M</v>
      </c>
      <c r="B443" s="120">
        <v>2</v>
      </c>
      <c r="C443" s="248">
        <f>'1ª EM'!B8</f>
        <v>18762</v>
      </c>
      <c r="D443" s="430" t="str">
        <f>'1ª EM'!C8</f>
        <v>BIANCA SILVA DO ESPIRITO SANTO</v>
      </c>
      <c r="E443" s="249" t="str">
        <f>'1ª EM'!D8</f>
        <v>F</v>
      </c>
      <c r="F443" s="249" t="str">
        <f>'1ª EM'!E8</f>
        <v>MA</v>
      </c>
      <c r="G443" s="250">
        <f>'1ª EM'!F8</f>
        <v>36277</v>
      </c>
      <c r="H443" s="430">
        <f>'1ª EM'!G8</f>
        <v>0</v>
      </c>
      <c r="I443" s="431" t="str">
        <f>'1ª EM'!H8</f>
        <v>57665254-4</v>
      </c>
      <c r="J443" s="430"/>
      <c r="K443" s="430" t="str">
        <f>'1ª EM'!I8</f>
        <v>TR 03/02</v>
      </c>
      <c r="L443" s="430" t="str">
        <f ca="1">'1ª EM'!J8</f>
        <v/>
      </c>
      <c r="M443" s="430"/>
      <c r="N443" s="430">
        <f ca="1">'1ª EM'!K8</f>
        <v>26</v>
      </c>
      <c r="O443" s="430"/>
      <c r="P443" s="253" t="s">
        <v>122</v>
      </c>
      <c r="Q443" s="542" t="s">
        <v>308</v>
      </c>
      <c r="R443" s="485" t="str">
        <f>'1ª EM'!L8</f>
        <v>Não</v>
      </c>
      <c r="S443" s="485" t="str">
        <f>'1ª EM'!M8</f>
        <v>-</v>
      </c>
      <c r="T443" s="485" t="str">
        <f>'1ª EM'!N8</f>
        <v>-</v>
      </c>
      <c r="U443" s="485" t="str">
        <f>'1ª EM'!O8</f>
        <v>-</v>
      </c>
      <c r="V443" s="485" t="str">
        <f>'1ª EM'!P8</f>
        <v>-</v>
      </c>
      <c r="W443" s="485" t="str">
        <f>'1ª EM'!Q8</f>
        <v>-</v>
      </c>
      <c r="X443" s="485" t="str">
        <f>'1ª EM'!R8</f>
        <v>-</v>
      </c>
      <c r="Y443" s="485" t="str">
        <f>'1ª EM'!S8</f>
        <v>-</v>
      </c>
      <c r="Z443" s="486">
        <f>'1ª EM'!T8</f>
        <v>0</v>
      </c>
      <c r="AA443" s="486">
        <f>'1ª EM'!U8</f>
        <v>0</v>
      </c>
      <c r="AB443" s="507" t="s">
        <v>509</v>
      </c>
      <c r="AC443" s="507"/>
    </row>
    <row r="444" spans="1:29" ht="15.75" x14ac:dyDescent="0.25">
      <c r="A444" s="543" t="str">
        <f>RIGHT('[1]1ª EM'!$A$5:$D$5,12)</f>
        <v>1ª SÉRIE E.M</v>
      </c>
      <c r="B444" s="120">
        <v>3</v>
      </c>
      <c r="C444" s="248">
        <f>'1ª EM'!B9</f>
        <v>17680</v>
      </c>
      <c r="D444" s="430" t="str">
        <f>'1ª EM'!C9</f>
        <v>BRUNO JORGE FONSECA ALEGRET FREIRE</v>
      </c>
      <c r="E444" s="249" t="str">
        <f>'1ª EM'!D9</f>
        <v>M</v>
      </c>
      <c r="F444" s="249" t="str">
        <f>'1ª EM'!E9</f>
        <v>MA</v>
      </c>
      <c r="G444" s="250">
        <f>'1ª EM'!F9</f>
        <v>33444</v>
      </c>
      <c r="H444" s="430" t="str">
        <f>'1ª EM'!G9</f>
        <v>49616164-7</v>
      </c>
      <c r="I444" s="431" t="str">
        <f>'1ª EM'!H9</f>
        <v>36754521-4</v>
      </c>
      <c r="J444" s="430"/>
      <c r="K444" s="430" t="str">
        <f>'1ª EM'!I9</f>
        <v>INCLUSÃO</v>
      </c>
      <c r="L444" s="430" t="str">
        <f ca="1">'1ª EM'!J9</f>
        <v>DISP.IDADE</v>
      </c>
      <c r="M444" s="430"/>
      <c r="N444" s="430">
        <f ca="1">'1ª EM'!K9</f>
        <v>33</v>
      </c>
      <c r="O444" s="430"/>
      <c r="P444" s="253" t="s">
        <v>122</v>
      </c>
      <c r="Q444" s="542" t="s">
        <v>308</v>
      </c>
      <c r="R444" s="485" t="str">
        <f>'1ª EM'!L9</f>
        <v>Sim</v>
      </c>
      <c r="S444" s="485" t="str">
        <f>'1ª EM'!M9</f>
        <v>-</v>
      </c>
      <c r="T444" s="485" t="str">
        <f>'1ª EM'!N9</f>
        <v>-</v>
      </c>
      <c r="U444" s="485" t="str">
        <f>'1ª EM'!O9</f>
        <v>Layde R. Reis Loria</v>
      </c>
      <c r="V444" s="485" t="str">
        <f>'1ª EM'!P9</f>
        <v>DI</v>
      </c>
      <c r="W444" s="485" t="str">
        <f>'1ª EM'!Q9</f>
        <v>-</v>
      </c>
      <c r="X444" s="485" t="str">
        <f>'1ª EM'!R9</f>
        <v>Não</v>
      </c>
      <c r="Y444" s="485" t="str">
        <f>'1ª EM'!S9</f>
        <v>NEN</v>
      </c>
      <c r="Z444" s="486">
        <f>'1ª EM'!T9</f>
        <v>0</v>
      </c>
      <c r="AA444" s="486">
        <f>'1ª EM'!U9</f>
        <v>0</v>
      </c>
      <c r="AB444" s="507" t="s">
        <v>509</v>
      </c>
      <c r="AC444" s="507"/>
    </row>
    <row r="445" spans="1:29" ht="15.75" x14ac:dyDescent="0.25">
      <c r="A445" s="543" t="str">
        <f>RIGHT('[1]1ª EM'!$A$5:$D$5,12)</f>
        <v>1ª SÉRIE E.M</v>
      </c>
      <c r="B445" s="120">
        <v>4</v>
      </c>
      <c r="C445" s="248">
        <f>'1ª EM'!B10</f>
        <v>10691</v>
      </c>
      <c r="D445" s="430" t="str">
        <f>'1ª EM'!C10</f>
        <v>DANILO FERREIRA DA SILVA</v>
      </c>
      <c r="E445" s="249" t="str">
        <f>'1ª EM'!D10</f>
        <v>M</v>
      </c>
      <c r="F445" s="249" t="str">
        <f>'1ª EM'!E10</f>
        <v>MA</v>
      </c>
      <c r="G445" s="250">
        <f>'1ª EM'!F10</f>
        <v>32987</v>
      </c>
      <c r="H445" s="430" t="str">
        <f>'1ª EM'!G10</f>
        <v>46758338-9</v>
      </c>
      <c r="I445" s="431">
        <f>'1ª EM'!H10</f>
        <v>0</v>
      </c>
      <c r="J445" s="430"/>
      <c r="K445" s="430">
        <f>'1ª EM'!I10</f>
        <v>0</v>
      </c>
      <c r="L445" s="430" t="str">
        <f ca="1">'1ª EM'!J10</f>
        <v>DISP.IDADE</v>
      </c>
      <c r="M445" s="430"/>
      <c r="N445" s="430">
        <f ca="1">'1ª EM'!K10</f>
        <v>35</v>
      </c>
      <c r="O445" s="430"/>
      <c r="P445" s="253" t="s">
        <v>122</v>
      </c>
      <c r="Q445" s="542" t="s">
        <v>308</v>
      </c>
      <c r="R445" s="485" t="str">
        <f>'1ª EM'!L10</f>
        <v>Não</v>
      </c>
      <c r="S445" s="485" t="str">
        <f>'1ª EM'!M10</f>
        <v>-</v>
      </c>
      <c r="T445" s="485" t="str">
        <f>'1ª EM'!N10</f>
        <v>-</v>
      </c>
      <c r="U445" s="485" t="str">
        <f>'1ª EM'!O10</f>
        <v>-</v>
      </c>
      <c r="V445" s="485" t="str">
        <f>'1ª EM'!P10</f>
        <v>-</v>
      </c>
      <c r="W445" s="485" t="str">
        <f>'1ª EM'!Q10</f>
        <v>-</v>
      </c>
      <c r="X445" s="485" t="str">
        <f>'1ª EM'!R10</f>
        <v>-</v>
      </c>
      <c r="Y445" s="485" t="str">
        <f>'1ª EM'!S10</f>
        <v>-</v>
      </c>
      <c r="Z445" s="486">
        <f>'1ª EM'!T10</f>
        <v>0</v>
      </c>
      <c r="AA445" s="486">
        <f>'1ª EM'!U10</f>
        <v>0</v>
      </c>
      <c r="AB445" s="507" t="s">
        <v>509</v>
      </c>
      <c r="AC445" s="507"/>
    </row>
    <row r="446" spans="1:29" ht="15.75" x14ac:dyDescent="0.25">
      <c r="A446" s="543" t="str">
        <f>RIGHT('[1]1ª EM'!$A$5:$D$5,12)</f>
        <v>1ª SÉRIE E.M</v>
      </c>
      <c r="B446" s="120">
        <v>5</v>
      </c>
      <c r="C446" s="248">
        <f>'1ª EM'!B11</f>
        <v>17897</v>
      </c>
      <c r="D446" s="430" t="str">
        <f>'1ª EM'!C11</f>
        <v>ERIVALDO DE JESUS SILVA</v>
      </c>
      <c r="E446" s="249" t="str">
        <f>'1ª EM'!D11</f>
        <v>M</v>
      </c>
      <c r="F446" s="249" t="str">
        <f>'1ª EM'!E11</f>
        <v>MA</v>
      </c>
      <c r="G446" s="250">
        <f>'1ª EM'!F11</f>
        <v>31894</v>
      </c>
      <c r="H446" s="430" t="str">
        <f>'1ª EM'!G11</f>
        <v>109755373-5</v>
      </c>
      <c r="I446" s="431">
        <f>'1ª EM'!H11</f>
        <v>0</v>
      </c>
      <c r="J446" s="430"/>
      <c r="K446" s="430">
        <f>'1ª EM'!I11</f>
        <v>0</v>
      </c>
      <c r="L446" s="430" t="str">
        <f ca="1">'1ª EM'!J11</f>
        <v>DISP.IDADE</v>
      </c>
      <c r="M446" s="430"/>
      <c r="N446" s="430">
        <f ca="1">'1ª EM'!K11</f>
        <v>38</v>
      </c>
      <c r="O446" s="430"/>
      <c r="P446" s="253" t="s">
        <v>122</v>
      </c>
      <c r="Q446" s="542" t="s">
        <v>308</v>
      </c>
      <c r="R446" s="485" t="str">
        <f>'1ª EM'!L11</f>
        <v>Não</v>
      </c>
      <c r="S446" s="485" t="str">
        <f>'1ª EM'!M11</f>
        <v>-</v>
      </c>
      <c r="T446" s="485" t="str">
        <f>'1ª EM'!N11</f>
        <v>-</v>
      </c>
      <c r="U446" s="485" t="str">
        <f>'1ª EM'!O11</f>
        <v>-</v>
      </c>
      <c r="V446" s="485" t="str">
        <f>'1ª EM'!P11</f>
        <v>-</v>
      </c>
      <c r="W446" s="485" t="str">
        <f>'1ª EM'!Q11</f>
        <v>-</v>
      </c>
      <c r="X446" s="485" t="str">
        <f>'1ª EM'!R11</f>
        <v>-</v>
      </c>
      <c r="Y446" s="485" t="str">
        <f>'1ª EM'!S11</f>
        <v>-</v>
      </c>
      <c r="Z446" s="486">
        <f>'1ª EM'!T11</f>
        <v>0</v>
      </c>
      <c r="AA446" s="486">
        <f>'1ª EM'!U11</f>
        <v>0</v>
      </c>
      <c r="AB446" s="507" t="s">
        <v>509</v>
      </c>
      <c r="AC446" s="507"/>
    </row>
    <row r="447" spans="1:29" ht="15.75" x14ac:dyDescent="0.25">
      <c r="A447" s="543" t="str">
        <f>RIGHT('[1]1ª EM'!$A$5:$D$5,12)</f>
        <v>1ª SÉRIE E.M</v>
      </c>
      <c r="B447" s="120">
        <v>6</v>
      </c>
      <c r="C447" s="248">
        <f>'1ª EM'!B12</f>
        <v>18763</v>
      </c>
      <c r="D447" s="430" t="str">
        <f>'1ª EM'!C12</f>
        <v>GABRIEL SANTANA VEIGA</v>
      </c>
      <c r="E447" s="249" t="str">
        <f>'1ª EM'!D12</f>
        <v>M</v>
      </c>
      <c r="F447" s="249" t="str">
        <f>'1ª EM'!E12</f>
        <v>MA</v>
      </c>
      <c r="G447" s="250">
        <f>'1ª EM'!F12</f>
        <v>38753</v>
      </c>
      <c r="H447" s="430">
        <f>'1ª EM'!G12</f>
        <v>0</v>
      </c>
      <c r="I447" s="431">
        <f>'1ª EM'!H12</f>
        <v>0</v>
      </c>
      <c r="J447" s="430"/>
      <c r="K447" s="430" t="str">
        <f>'1ª EM'!I12</f>
        <v>TR 03/02</v>
      </c>
      <c r="L447" s="430" t="str">
        <f>'1ª EM'!J12</f>
        <v/>
      </c>
      <c r="M447" s="430"/>
      <c r="N447" s="430">
        <f>'1ª EM'!K12</f>
        <v>0</v>
      </c>
      <c r="O447" s="430"/>
      <c r="P447" s="253" t="s">
        <v>122</v>
      </c>
      <c r="Q447" s="542" t="s">
        <v>308</v>
      </c>
      <c r="R447" s="485" t="str">
        <f>'1ª EM'!L12</f>
        <v>Não</v>
      </c>
      <c r="S447" s="485" t="str">
        <f>'1ª EM'!M12</f>
        <v>-</v>
      </c>
      <c r="T447" s="485" t="str">
        <f>'1ª EM'!N12</f>
        <v>-</v>
      </c>
      <c r="U447" s="485" t="str">
        <f>'1ª EM'!O12</f>
        <v>-</v>
      </c>
      <c r="V447" s="485" t="str">
        <f>'1ª EM'!P12</f>
        <v>-</v>
      </c>
      <c r="W447" s="485" t="str">
        <f>'1ª EM'!Q12</f>
        <v>-</v>
      </c>
      <c r="X447" s="485" t="str">
        <f>'1ª EM'!R12</f>
        <v>-</v>
      </c>
      <c r="Y447" s="485" t="str">
        <f>'1ª EM'!S12</f>
        <v>-</v>
      </c>
      <c r="Z447" s="486">
        <f>'1ª EM'!T12</f>
        <v>0</v>
      </c>
      <c r="AA447" s="486">
        <f>'1ª EM'!U12</f>
        <v>0</v>
      </c>
      <c r="AB447" s="507" t="s">
        <v>509</v>
      </c>
      <c r="AC447" s="507"/>
    </row>
    <row r="448" spans="1:29" ht="15.75" x14ac:dyDescent="0.25">
      <c r="A448" s="543" t="str">
        <f>RIGHT('[1]1ª EM'!$A$5:$D$5,12)</f>
        <v>1ª SÉRIE E.M</v>
      </c>
      <c r="B448" s="120">
        <v>7</v>
      </c>
      <c r="C448" s="248">
        <f>'1ª EM'!B13</f>
        <v>18782</v>
      </c>
      <c r="D448" s="430" t="str">
        <f>'1ª EM'!C13</f>
        <v>GUSTAVO SILVA NOVAES</v>
      </c>
      <c r="E448" s="249" t="str">
        <f>'1ª EM'!D13</f>
        <v>M</v>
      </c>
      <c r="F448" s="249" t="str">
        <f>'1ª EM'!E13</f>
        <v>MA</v>
      </c>
      <c r="G448" s="250">
        <f>'1ª EM'!F13</f>
        <v>38785</v>
      </c>
      <c r="H448" s="430">
        <f>'1ª EM'!G13</f>
        <v>0</v>
      </c>
      <c r="I448" s="431">
        <f>'1ª EM'!H13</f>
        <v>0</v>
      </c>
      <c r="J448" s="430"/>
      <c r="K448" s="430" t="str">
        <f>'1ª EM'!I13</f>
        <v>TR 06/02</v>
      </c>
      <c r="L448" s="430" t="str">
        <f>'1ª EM'!J13</f>
        <v/>
      </c>
      <c r="M448" s="430"/>
      <c r="N448" s="430">
        <f>'1ª EM'!K13</f>
        <v>0</v>
      </c>
      <c r="O448" s="430"/>
      <c r="P448" s="253" t="s">
        <v>122</v>
      </c>
      <c r="Q448" s="542" t="s">
        <v>308</v>
      </c>
      <c r="R448" s="485" t="str">
        <f>'1ª EM'!L13</f>
        <v>Não</v>
      </c>
      <c r="S448" s="485" t="str">
        <f>'1ª EM'!M13</f>
        <v>-</v>
      </c>
      <c r="T448" s="485" t="str">
        <f>'1ª EM'!N13</f>
        <v>-</v>
      </c>
      <c r="U448" s="485" t="str">
        <f>'1ª EM'!O13</f>
        <v>-</v>
      </c>
      <c r="V448" s="485" t="str">
        <f>'1ª EM'!P13</f>
        <v>-</v>
      </c>
      <c r="W448" s="485" t="str">
        <f>'1ª EM'!Q13</f>
        <v>-</v>
      </c>
      <c r="X448" s="485" t="str">
        <f>'1ª EM'!R13</f>
        <v>-</v>
      </c>
      <c r="Y448" s="485" t="str">
        <f>'1ª EM'!S13</f>
        <v>-</v>
      </c>
      <c r="Z448" s="486">
        <f>'1ª EM'!T13</f>
        <v>0</v>
      </c>
      <c r="AA448" s="486">
        <f>'1ª EM'!U13</f>
        <v>0</v>
      </c>
      <c r="AB448" s="507" t="s">
        <v>509</v>
      </c>
      <c r="AC448" s="507"/>
    </row>
    <row r="449" spans="1:29" ht="15.75" x14ac:dyDescent="0.25">
      <c r="A449" s="543" t="str">
        <f>RIGHT('[1]1ª EM'!$A$5:$D$5,12)</f>
        <v>1ª SÉRIE E.M</v>
      </c>
      <c r="B449" s="120">
        <v>8</v>
      </c>
      <c r="C449" s="248">
        <f>'1ª EM'!B14</f>
        <v>18772</v>
      </c>
      <c r="D449" s="430" t="str">
        <f>'1ª EM'!C14</f>
        <v>KAWAN HENRIQUE SANTOS NOBRE</v>
      </c>
      <c r="E449" s="249" t="str">
        <f>'1ª EM'!D14</f>
        <v>M</v>
      </c>
      <c r="F449" s="249" t="str">
        <f>'1ª EM'!E14</f>
        <v>MA</v>
      </c>
      <c r="G449" s="250">
        <f>'1ª EM'!F14</f>
        <v>38941</v>
      </c>
      <c r="H449" s="430">
        <f>'1ª EM'!G14</f>
        <v>0</v>
      </c>
      <c r="I449" s="431">
        <f>'1ª EM'!H14</f>
        <v>0</v>
      </c>
      <c r="J449" s="430"/>
      <c r="K449" s="430" t="str">
        <f>'1ª EM'!I14</f>
        <v>TR 04/02</v>
      </c>
      <c r="L449" s="430" t="str">
        <f>'1ª EM'!J14</f>
        <v/>
      </c>
      <c r="M449" s="430"/>
      <c r="N449" s="430">
        <f>'1ª EM'!K14</f>
        <v>0</v>
      </c>
      <c r="O449" s="430"/>
      <c r="P449" s="253" t="s">
        <v>122</v>
      </c>
      <c r="Q449" s="542" t="s">
        <v>308</v>
      </c>
      <c r="R449" s="485" t="str">
        <f>'1ª EM'!L14</f>
        <v>Não</v>
      </c>
      <c r="S449" s="485" t="str">
        <f>'1ª EM'!M14</f>
        <v>-</v>
      </c>
      <c r="T449" s="485" t="str">
        <f>'1ª EM'!N14</f>
        <v>-</v>
      </c>
      <c r="U449" s="485" t="str">
        <f>'1ª EM'!O14</f>
        <v>-</v>
      </c>
      <c r="V449" s="485" t="str">
        <f>'1ª EM'!P14</f>
        <v>-</v>
      </c>
      <c r="W449" s="485" t="str">
        <f>'1ª EM'!Q14</f>
        <v>-</v>
      </c>
      <c r="X449" s="485" t="str">
        <f>'1ª EM'!R14</f>
        <v>-</v>
      </c>
      <c r="Y449" s="485" t="str">
        <f>'1ª EM'!S14</f>
        <v>-</v>
      </c>
      <c r="Z449" s="486">
        <f>'1ª EM'!T14</f>
        <v>0</v>
      </c>
      <c r="AA449" s="486">
        <f>'1ª EM'!U14</f>
        <v>0</v>
      </c>
      <c r="AB449" s="507" t="s">
        <v>509</v>
      </c>
      <c r="AC449" s="507"/>
    </row>
    <row r="450" spans="1:29" ht="15.75" x14ac:dyDescent="0.25">
      <c r="A450" s="543" t="str">
        <f>RIGHT('[1]1ª EM'!$A$5:$D$5,12)</f>
        <v>1ª SÉRIE E.M</v>
      </c>
      <c r="B450" s="120">
        <v>9</v>
      </c>
      <c r="C450" s="248">
        <f>'1ª EM'!B15</f>
        <v>18835</v>
      </c>
      <c r="D450" s="430" t="str">
        <f>'1ª EM'!C15</f>
        <v>KAYKI FELIPY BERNARDO SILVA</v>
      </c>
      <c r="E450" s="249" t="str">
        <f>'1ª EM'!D15</f>
        <v>M</v>
      </c>
      <c r="F450" s="249" t="str">
        <f>'1ª EM'!E15</f>
        <v>MA</v>
      </c>
      <c r="G450" s="250">
        <f>'1ª EM'!F15</f>
        <v>39112</v>
      </c>
      <c r="H450" s="430">
        <f>'1ª EM'!G15</f>
        <v>1227437542</v>
      </c>
      <c r="I450" s="431">
        <f>'1ª EM'!H15</f>
        <v>0</v>
      </c>
      <c r="J450" s="430"/>
      <c r="K450" s="430" t="str">
        <f>'1ª EM'!I15</f>
        <v>TR 26/02</v>
      </c>
      <c r="L450" s="430" t="str">
        <f ca="1">'1ª EM'!J15</f>
        <v/>
      </c>
      <c r="M450" s="430"/>
      <c r="N450" s="430">
        <f ca="1">'1ª EM'!K15</f>
        <v>18</v>
      </c>
      <c r="O450" s="430"/>
      <c r="P450" s="253" t="s">
        <v>122</v>
      </c>
      <c r="Q450" s="542" t="s">
        <v>308</v>
      </c>
      <c r="R450" s="485" t="str">
        <f>'1ª EM'!L15</f>
        <v>Não</v>
      </c>
      <c r="S450" s="485" t="str">
        <f>'1ª EM'!M15</f>
        <v>-</v>
      </c>
      <c r="T450" s="485" t="str">
        <f>'1ª EM'!N15</f>
        <v>-</v>
      </c>
      <c r="U450" s="485" t="str">
        <f>'1ª EM'!O15</f>
        <v>-</v>
      </c>
      <c r="V450" s="485" t="str">
        <f>'1ª EM'!P15</f>
        <v>-</v>
      </c>
      <c r="W450" s="485" t="str">
        <f>'1ª EM'!Q15</f>
        <v>-</v>
      </c>
      <c r="X450" s="485" t="str">
        <f>'1ª EM'!R15</f>
        <v>-</v>
      </c>
      <c r="Y450" s="485" t="str">
        <f>'1ª EM'!S15</f>
        <v>-</v>
      </c>
      <c r="Z450" s="486">
        <f>'1ª EM'!T15</f>
        <v>0</v>
      </c>
      <c r="AA450" s="486">
        <f>'1ª EM'!U15</f>
        <v>0</v>
      </c>
      <c r="AB450" s="507" t="s">
        <v>509</v>
      </c>
      <c r="AC450" s="507"/>
    </row>
    <row r="451" spans="1:29" ht="15.75" x14ac:dyDescent="0.25">
      <c r="A451" s="543" t="str">
        <f>RIGHT('[1]1ª EM'!$A$5:$D$5,12)</f>
        <v>1ª SÉRIE E.M</v>
      </c>
      <c r="B451" s="120">
        <v>10</v>
      </c>
      <c r="C451" s="248">
        <f>'1ª EM'!B16</f>
        <v>18537</v>
      </c>
      <c r="D451" s="430" t="str">
        <f>'1ª EM'!C16</f>
        <v>LINDISELMA CUSTODIO DOS SANTOS</v>
      </c>
      <c r="E451" s="249" t="str">
        <f>'1ª EM'!D16</f>
        <v>F</v>
      </c>
      <c r="F451" s="249" t="str">
        <f>'1ª EM'!E16</f>
        <v>MA</v>
      </c>
      <c r="G451" s="250">
        <f>'1ª EM'!F16</f>
        <v>25914</v>
      </c>
      <c r="H451" s="430">
        <f>'1ª EM'!G16</f>
        <v>0</v>
      </c>
      <c r="I451" s="431" t="str">
        <f>'1ª EM'!H16</f>
        <v>36026584-4</v>
      </c>
      <c r="J451" s="430"/>
      <c r="K451" s="430">
        <f>'1ª EM'!I16</f>
        <v>0</v>
      </c>
      <c r="L451" s="430" t="str">
        <f ca="1">'1ª EM'!J16</f>
        <v>DISP.IDADE</v>
      </c>
      <c r="M451" s="430"/>
      <c r="N451" s="430">
        <f ca="1">'1ª EM'!K16</f>
        <v>54</v>
      </c>
      <c r="O451" s="430"/>
      <c r="P451" s="253" t="s">
        <v>122</v>
      </c>
      <c r="Q451" s="542" t="s">
        <v>308</v>
      </c>
      <c r="R451" s="485" t="str">
        <f>'1ª EM'!L16</f>
        <v>Não</v>
      </c>
      <c r="S451" s="485" t="str">
        <f>'1ª EM'!M16</f>
        <v>-</v>
      </c>
      <c r="T451" s="485" t="str">
        <f>'1ª EM'!N16</f>
        <v>-</v>
      </c>
      <c r="U451" s="485" t="str">
        <f>'1ª EM'!O16</f>
        <v>-</v>
      </c>
      <c r="V451" s="485" t="str">
        <f>'1ª EM'!P16</f>
        <v>-</v>
      </c>
      <c r="W451" s="485" t="str">
        <f>'1ª EM'!Q16</f>
        <v>-</v>
      </c>
      <c r="X451" s="485" t="str">
        <f>'1ª EM'!R16</f>
        <v>-</v>
      </c>
      <c r="Y451" s="485" t="str">
        <f>'1ª EM'!S16</f>
        <v>-</v>
      </c>
      <c r="Z451" s="486">
        <f>'1ª EM'!T16</f>
        <v>0</v>
      </c>
      <c r="AA451" s="486">
        <f>'1ª EM'!U16</f>
        <v>0</v>
      </c>
      <c r="AB451" s="507" t="s">
        <v>509</v>
      </c>
      <c r="AC451" s="507"/>
    </row>
    <row r="452" spans="1:29" ht="15.75" x14ac:dyDescent="0.25">
      <c r="A452" s="543" t="str">
        <f>RIGHT('[1]1ª EM'!$A$5:$D$5,12)</f>
        <v>1ª SÉRIE E.M</v>
      </c>
      <c r="B452" s="120">
        <v>11</v>
      </c>
      <c r="C452" s="248">
        <f>'1ª EM'!B17</f>
        <v>18536</v>
      </c>
      <c r="D452" s="430" t="str">
        <f>'1ª EM'!C17</f>
        <v>MARIA ZILMAR DOS SANTOS ALVES</v>
      </c>
      <c r="E452" s="249" t="str">
        <f>'1ª EM'!D17</f>
        <v>F</v>
      </c>
      <c r="F452" s="249" t="str">
        <f>'1ª EM'!E17</f>
        <v>MA</v>
      </c>
      <c r="G452" s="250">
        <f>'1ª EM'!F17</f>
        <v>20584</v>
      </c>
      <c r="H452" s="430">
        <f>'1ª EM'!G17</f>
        <v>0</v>
      </c>
      <c r="I452" s="431" t="str">
        <f>'1ª EM'!H17</f>
        <v>13887102-4</v>
      </c>
      <c r="J452" s="430"/>
      <c r="K452" s="430">
        <f>'1ª EM'!I17</f>
        <v>0</v>
      </c>
      <c r="L452" s="430" t="str">
        <f ca="1">'1ª EM'!J17</f>
        <v>DISP.IDADE</v>
      </c>
      <c r="M452" s="430"/>
      <c r="N452" s="430">
        <f ca="1">'1ª EM'!K17</f>
        <v>69</v>
      </c>
      <c r="O452" s="430"/>
      <c r="P452" s="253" t="s">
        <v>122</v>
      </c>
      <c r="Q452" s="542" t="s">
        <v>308</v>
      </c>
      <c r="R452" s="485" t="str">
        <f>'1ª EM'!L17</f>
        <v>Não</v>
      </c>
      <c r="S452" s="485" t="str">
        <f>'1ª EM'!M17</f>
        <v>-</v>
      </c>
      <c r="T452" s="485" t="str">
        <f>'1ª EM'!N17</f>
        <v>-</v>
      </c>
      <c r="U452" s="485" t="str">
        <f>'1ª EM'!O17</f>
        <v>-</v>
      </c>
      <c r="V452" s="485" t="str">
        <f>'1ª EM'!P17</f>
        <v>-</v>
      </c>
      <c r="W452" s="485" t="str">
        <f>'1ª EM'!Q17</f>
        <v>-</v>
      </c>
      <c r="X452" s="485" t="str">
        <f>'1ª EM'!R17</f>
        <v>-</v>
      </c>
      <c r="Y452" s="485" t="str">
        <f>'1ª EM'!S17</f>
        <v>-</v>
      </c>
      <c r="Z452" s="486">
        <f>'1ª EM'!T17</f>
        <v>0</v>
      </c>
      <c r="AA452" s="486">
        <f>'1ª EM'!U17</f>
        <v>0</v>
      </c>
      <c r="AB452" s="507" t="s">
        <v>509</v>
      </c>
      <c r="AC452" s="507"/>
    </row>
    <row r="453" spans="1:29" ht="15.75" x14ac:dyDescent="0.25">
      <c r="A453" s="543" t="str">
        <f>RIGHT('[1]1ª EM'!$A$5:$D$5,12)</f>
        <v>1ª SÉRIE E.M</v>
      </c>
      <c r="B453" s="120">
        <v>12</v>
      </c>
      <c r="C453" s="248">
        <f>'1ª EM'!B18</f>
        <v>7720</v>
      </c>
      <c r="D453" s="430" t="str">
        <f>'1ª EM'!C18</f>
        <v>NILSON ARMANDO</v>
      </c>
      <c r="E453" s="249" t="str">
        <f>'1ª EM'!D18</f>
        <v>M</v>
      </c>
      <c r="F453" s="249" t="str">
        <f>'1ª EM'!E18</f>
        <v>MA</v>
      </c>
      <c r="G453" s="250">
        <f>'1ª EM'!F18</f>
        <v>27778</v>
      </c>
      <c r="H453" s="430">
        <f>'1ª EM'!G18</f>
        <v>0</v>
      </c>
      <c r="I453" s="431">
        <f>'1ª EM'!H18</f>
        <v>0</v>
      </c>
      <c r="J453" s="430"/>
      <c r="K453" s="430" t="str">
        <f>'1ª EM'!I18</f>
        <v>TR 06/02</v>
      </c>
      <c r="L453" s="430" t="str">
        <f>'1ª EM'!J18</f>
        <v/>
      </c>
      <c r="M453" s="430"/>
      <c r="N453" s="430">
        <f>'1ª EM'!K18</f>
        <v>0</v>
      </c>
      <c r="O453" s="430"/>
      <c r="P453" s="253" t="s">
        <v>122</v>
      </c>
      <c r="Q453" s="542" t="s">
        <v>308</v>
      </c>
      <c r="R453" s="485" t="str">
        <f>'1ª EM'!L18</f>
        <v>Não</v>
      </c>
      <c r="S453" s="485" t="str">
        <f>'1ª EM'!M18</f>
        <v>-</v>
      </c>
      <c r="T453" s="485" t="str">
        <f>'1ª EM'!N18</f>
        <v>-</v>
      </c>
      <c r="U453" s="485" t="str">
        <f>'1ª EM'!O18</f>
        <v>-</v>
      </c>
      <c r="V453" s="485" t="str">
        <f>'1ª EM'!P18</f>
        <v>-</v>
      </c>
      <c r="W453" s="485" t="str">
        <f>'1ª EM'!Q18</f>
        <v>-</v>
      </c>
      <c r="X453" s="485" t="str">
        <f>'1ª EM'!R18</f>
        <v>-</v>
      </c>
      <c r="Y453" s="485" t="str">
        <f>'1ª EM'!S18</f>
        <v>-</v>
      </c>
      <c r="Z453" s="486">
        <f>'1ª EM'!T18</f>
        <v>0</v>
      </c>
      <c r="AA453" s="486">
        <f>'1ª EM'!U18</f>
        <v>0</v>
      </c>
      <c r="AB453" s="507" t="s">
        <v>509</v>
      </c>
      <c r="AC453" s="507"/>
    </row>
    <row r="454" spans="1:29" ht="15.75" x14ac:dyDescent="0.25">
      <c r="A454" s="543" t="str">
        <f>RIGHT('[1]1ª EM'!$A$5:$D$5,12)</f>
        <v>1ª SÉRIE E.M</v>
      </c>
      <c r="B454" s="120">
        <v>13</v>
      </c>
      <c r="C454" s="248">
        <f>'1ª EM'!B19</f>
        <v>18850</v>
      </c>
      <c r="D454" s="430" t="str">
        <f>'1ª EM'!C19</f>
        <v>RYQUELMI LUIS SERRANO JOSE</v>
      </c>
      <c r="E454" s="249" t="str">
        <f>'1ª EM'!D19</f>
        <v>M</v>
      </c>
      <c r="F454" s="249" t="str">
        <f>'1ª EM'!E19</f>
        <v>MA</v>
      </c>
      <c r="G454" s="250">
        <f>'1ª EM'!F19</f>
        <v>39092</v>
      </c>
      <c r="H454" s="430" t="str">
        <f>'1ª EM'!G19</f>
        <v xml:space="preserve">1109415035
</v>
      </c>
      <c r="I454" s="431">
        <f>'1ª EM'!H19</f>
        <v>0</v>
      </c>
      <c r="J454" s="430"/>
      <c r="K454" s="430" t="str">
        <f>'1ª EM'!I19</f>
        <v>TR 28/02</v>
      </c>
      <c r="L454" s="430" t="str">
        <f ca="1">'1ª EM'!J19</f>
        <v/>
      </c>
      <c r="M454" s="430"/>
      <c r="N454" s="430">
        <f ca="1">'1ª EM'!K19</f>
        <v>18</v>
      </c>
      <c r="O454" s="430"/>
      <c r="P454" s="253" t="s">
        <v>122</v>
      </c>
      <c r="Q454" s="542" t="s">
        <v>308</v>
      </c>
      <c r="R454" s="485" t="str">
        <f>'1ª EM'!L19</f>
        <v>Não</v>
      </c>
      <c r="S454" s="485" t="str">
        <f>'1ª EM'!M19</f>
        <v>-</v>
      </c>
      <c r="T454" s="485" t="str">
        <f>'1ª EM'!N19</f>
        <v>-</v>
      </c>
      <c r="U454" s="485" t="str">
        <f>'1ª EM'!O19</f>
        <v>-</v>
      </c>
      <c r="V454" s="485" t="str">
        <f>'1ª EM'!P19</f>
        <v>-</v>
      </c>
      <c r="W454" s="485" t="str">
        <f>'1ª EM'!Q19</f>
        <v>-</v>
      </c>
      <c r="X454" s="485" t="str">
        <f>'1ª EM'!R19</f>
        <v>-</v>
      </c>
      <c r="Y454" s="485" t="str">
        <f>'1ª EM'!S19</f>
        <v>-</v>
      </c>
      <c r="Z454" s="486">
        <f>'1ª EM'!T19</f>
        <v>0</v>
      </c>
      <c r="AA454" s="486">
        <f>'1ª EM'!U19</f>
        <v>0</v>
      </c>
      <c r="AB454" s="507" t="s">
        <v>509</v>
      </c>
      <c r="AC454" s="507"/>
    </row>
    <row r="455" spans="1:29" ht="15.75" x14ac:dyDescent="0.25">
      <c r="A455" s="543" t="str">
        <f>RIGHT('[1]1ª EM'!$A$5:$D$5,12)</f>
        <v>1ª SÉRIE E.M</v>
      </c>
      <c r="B455" s="120">
        <v>14</v>
      </c>
      <c r="C455" s="248">
        <f>'1ª EM'!B20</f>
        <v>15119</v>
      </c>
      <c r="D455" s="430" t="str">
        <f>'1ª EM'!C20</f>
        <v>STEFANI DE MATTOS</v>
      </c>
      <c r="E455" s="249" t="str">
        <f>'1ª EM'!D20</f>
        <v>F</v>
      </c>
      <c r="F455" s="249" t="str">
        <f>'1ª EM'!E20</f>
        <v>MA</v>
      </c>
      <c r="G455" s="250">
        <f>'1ª EM'!F20</f>
        <v>35486</v>
      </c>
      <c r="H455" s="430">
        <f>'1ª EM'!G20</f>
        <v>0</v>
      </c>
      <c r="I455" s="431" t="str">
        <f>'1ª EM'!H20</f>
        <v>39262817-X</v>
      </c>
      <c r="J455" s="430"/>
      <c r="K455" s="430" t="str">
        <f>'1ª EM'!I20</f>
        <v>TR 03/02</v>
      </c>
      <c r="L455" s="430" t="str">
        <f ca="1">'1ª EM'!J20</f>
        <v/>
      </c>
      <c r="M455" s="430"/>
      <c r="N455" s="430">
        <f ca="1">'1ª EM'!K20</f>
        <v>28</v>
      </c>
      <c r="O455" s="430"/>
      <c r="P455" s="253" t="s">
        <v>122</v>
      </c>
      <c r="Q455" s="542" t="s">
        <v>308</v>
      </c>
      <c r="R455" s="485" t="str">
        <f>'1ª EM'!L20</f>
        <v>Não</v>
      </c>
      <c r="S455" s="485" t="str">
        <f>'1ª EM'!M20</f>
        <v>-</v>
      </c>
      <c r="T455" s="485" t="str">
        <f>'1ª EM'!N20</f>
        <v>-</v>
      </c>
      <c r="U455" s="485" t="str">
        <f>'1ª EM'!O20</f>
        <v>-</v>
      </c>
      <c r="V455" s="485" t="str">
        <f>'1ª EM'!P20</f>
        <v>-</v>
      </c>
      <c r="W455" s="485" t="str">
        <f>'1ª EM'!Q20</f>
        <v>-</v>
      </c>
      <c r="X455" s="485" t="str">
        <f>'1ª EM'!R20</f>
        <v>-</v>
      </c>
      <c r="Y455" s="485" t="str">
        <f>'1ª EM'!S20</f>
        <v>-</v>
      </c>
      <c r="Z455" s="486">
        <f>'1ª EM'!T20</f>
        <v>0</v>
      </c>
      <c r="AA455" s="486">
        <f>'1ª EM'!U20</f>
        <v>0</v>
      </c>
      <c r="AB455" s="507" t="s">
        <v>509</v>
      </c>
      <c r="AC455" s="507"/>
    </row>
    <row r="456" spans="1:29" ht="15.75" x14ac:dyDescent="0.25">
      <c r="A456" s="543" t="str">
        <f>RIGHT('[1]1ª EM'!$A$5:$D$5,12)</f>
        <v>1ª SÉRIE E.M</v>
      </c>
      <c r="B456" s="120">
        <v>15</v>
      </c>
      <c r="C456" s="248">
        <f>'1ª EM'!B21</f>
        <v>15860</v>
      </c>
      <c r="D456" s="430" t="str">
        <f>'1ª EM'!C21</f>
        <v>VANDERLEI SILVESTRE</v>
      </c>
      <c r="E456" s="249" t="str">
        <f>'1ª EM'!D21</f>
        <v>M</v>
      </c>
      <c r="F456" s="249" t="str">
        <f>'1ª EM'!E21</f>
        <v>MA</v>
      </c>
      <c r="G456" s="250">
        <f>'1ª EM'!F21</f>
        <v>28232</v>
      </c>
      <c r="H456" s="430" t="str">
        <f>'1ª EM'!G21</f>
        <v>120736194-X</v>
      </c>
      <c r="I456" s="431" t="str">
        <f>'1ª EM'!H21</f>
        <v>29358534-9</v>
      </c>
      <c r="J456" s="430"/>
      <c r="K456" s="430">
        <f>'1ª EM'!I21</f>
        <v>0</v>
      </c>
      <c r="L456" s="430" t="str">
        <f ca="1">'1ª EM'!J21</f>
        <v>DISP.IDADE</v>
      </c>
      <c r="M456" s="430"/>
      <c r="N456" s="430">
        <f ca="1">'1ª EM'!K21</f>
        <v>48</v>
      </c>
      <c r="O456" s="430"/>
      <c r="P456" s="253" t="s">
        <v>122</v>
      </c>
      <c r="Q456" s="542" t="s">
        <v>308</v>
      </c>
      <c r="R456" s="485" t="str">
        <f>'1ª EM'!L21</f>
        <v>Não</v>
      </c>
      <c r="S456" s="485" t="str">
        <f>'1ª EM'!M21</f>
        <v>-</v>
      </c>
      <c r="T456" s="485" t="str">
        <f>'1ª EM'!N21</f>
        <v>-</v>
      </c>
      <c r="U456" s="485" t="str">
        <f>'1ª EM'!O21</f>
        <v>-</v>
      </c>
      <c r="V456" s="485" t="str">
        <f>'1ª EM'!P21</f>
        <v>-</v>
      </c>
      <c r="W456" s="485" t="str">
        <f>'1ª EM'!Q21</f>
        <v>-</v>
      </c>
      <c r="X456" s="485" t="str">
        <f>'1ª EM'!R21</f>
        <v>-</v>
      </c>
      <c r="Y456" s="485" t="str">
        <f>'1ª EM'!S21</f>
        <v>-</v>
      </c>
      <c r="Z456" s="486">
        <f>'1ª EM'!T21</f>
        <v>0</v>
      </c>
      <c r="AA456" s="486">
        <f>'1ª EM'!U21</f>
        <v>0</v>
      </c>
      <c r="AB456" s="507" t="s">
        <v>509</v>
      </c>
      <c r="AC456" s="507"/>
    </row>
    <row r="457" spans="1:29" ht="15.75" x14ac:dyDescent="0.25">
      <c r="A457" s="543" t="str">
        <f>RIGHT('[1]1ª EM'!$A$5:$D$5,12)</f>
        <v>1ª SÉRIE E.M</v>
      </c>
      <c r="B457" s="120">
        <v>16</v>
      </c>
      <c r="C457" s="248">
        <f>'1ª EM'!B22</f>
        <v>17549</v>
      </c>
      <c r="D457" s="430" t="str">
        <f>'1ª EM'!C22</f>
        <v>YAZABELLI GONCALO ROCHA DA SILVA</v>
      </c>
      <c r="E457" s="249" t="str">
        <f>'1ª EM'!D22</f>
        <v>F</v>
      </c>
      <c r="F457" s="249" t="str">
        <f>'1ª EM'!E22</f>
        <v>MA</v>
      </c>
      <c r="G457" s="250">
        <f>'1ª EM'!F22</f>
        <v>36908</v>
      </c>
      <c r="H457" s="430" t="str">
        <f>'1ª EM'!G22</f>
        <v>107337297-2</v>
      </c>
      <c r="I457" s="431" t="str">
        <f>'1ª EM'!H22</f>
        <v>54615091-3</v>
      </c>
      <c r="J457" s="430"/>
      <c r="K457" s="430" t="str">
        <f>'1ª EM'!I22</f>
        <v>TR 07/02</v>
      </c>
      <c r="L457" s="430" t="str">
        <f ca="1">'1ª EM'!J22</f>
        <v/>
      </c>
      <c r="M457" s="430"/>
      <c r="N457" s="430">
        <f ca="1">'1ª EM'!K22</f>
        <v>24</v>
      </c>
      <c r="O457" s="430"/>
      <c r="P457" s="253" t="s">
        <v>122</v>
      </c>
      <c r="Q457" s="542" t="s">
        <v>308</v>
      </c>
      <c r="R457" s="485" t="str">
        <f>'1ª EM'!L22</f>
        <v>Não</v>
      </c>
      <c r="S457" s="485" t="str">
        <f>'1ª EM'!M22</f>
        <v>-</v>
      </c>
      <c r="T457" s="485" t="str">
        <f>'1ª EM'!N22</f>
        <v>-</v>
      </c>
      <c r="U457" s="485" t="str">
        <f>'1ª EM'!O22</f>
        <v>-</v>
      </c>
      <c r="V457" s="485" t="str">
        <f>'1ª EM'!P22</f>
        <v>-</v>
      </c>
      <c r="W457" s="485" t="str">
        <f>'1ª EM'!Q22</f>
        <v>-</v>
      </c>
      <c r="X457" s="485" t="str">
        <f>'1ª EM'!R22</f>
        <v>-</v>
      </c>
      <c r="Y457" s="485" t="str">
        <f>'1ª EM'!S22</f>
        <v>-</v>
      </c>
      <c r="Z457" s="486">
        <f>'1ª EM'!T22</f>
        <v>0</v>
      </c>
      <c r="AA457" s="486">
        <f>'1ª EM'!U22</f>
        <v>0</v>
      </c>
      <c r="AB457" s="507" t="s">
        <v>509</v>
      </c>
      <c r="AC457" s="507"/>
    </row>
    <row r="458" spans="1:29" ht="15.75" x14ac:dyDescent="0.25">
      <c r="A458" s="543" t="str">
        <f>RIGHT('[1]1ª EM'!$A$5:$D$5,12)</f>
        <v>1ª SÉRIE E.M</v>
      </c>
      <c r="B458" s="120">
        <v>17</v>
      </c>
      <c r="C458" s="248">
        <f>'1ª EM'!B23</f>
        <v>0</v>
      </c>
      <c r="D458" s="430">
        <f>'1ª EM'!C23</f>
        <v>0</v>
      </c>
      <c r="E458" s="249">
        <f>'1ª EM'!D23</f>
        <v>0</v>
      </c>
      <c r="F458" s="249" t="str">
        <f>'1ª EM'!E23</f>
        <v/>
      </c>
      <c r="G458" s="250">
        <f>'1ª EM'!F23</f>
        <v>0</v>
      </c>
      <c r="H458" s="430">
        <f>'1ª EM'!G23</f>
        <v>0</v>
      </c>
      <c r="I458" s="431">
        <f>'1ª EM'!H23</f>
        <v>0</v>
      </c>
      <c r="J458" s="430"/>
      <c r="K458" s="430">
        <f>'1ª EM'!I23</f>
        <v>0</v>
      </c>
      <c r="L458" s="430" t="str">
        <f ca="1">'1ª EM'!J23</f>
        <v/>
      </c>
      <c r="M458" s="430"/>
      <c r="N458" s="430" t="str">
        <f ca="1">'1ª EM'!K23</f>
        <v/>
      </c>
      <c r="O458" s="430"/>
      <c r="P458" s="253" t="s">
        <v>122</v>
      </c>
      <c r="Q458" s="542" t="s">
        <v>308</v>
      </c>
      <c r="R458" s="485">
        <f>'1ª EM'!L23</f>
        <v>0</v>
      </c>
      <c r="S458" s="485">
        <f>'1ª EM'!M23</f>
        <v>0</v>
      </c>
      <c r="T458" s="485">
        <f>'1ª EM'!N23</f>
        <v>0</v>
      </c>
      <c r="U458" s="485">
        <f>'1ª EM'!O23</f>
        <v>0</v>
      </c>
      <c r="V458" s="485">
        <f>'1ª EM'!P23</f>
        <v>0</v>
      </c>
      <c r="W458" s="485">
        <f>'1ª EM'!Q23</f>
        <v>0</v>
      </c>
      <c r="X458" s="485">
        <f>'1ª EM'!R23</f>
        <v>0</v>
      </c>
      <c r="Y458" s="485">
        <f>'1ª EM'!S23</f>
        <v>0</v>
      </c>
      <c r="Z458" s="486">
        <f>'1ª EM'!T23</f>
        <v>0</v>
      </c>
      <c r="AA458" s="486">
        <f>'1ª EM'!U23</f>
        <v>0</v>
      </c>
      <c r="AB458" s="507" t="s">
        <v>509</v>
      </c>
      <c r="AC458" s="507"/>
    </row>
    <row r="459" spans="1:29" ht="15.75" x14ac:dyDescent="0.25">
      <c r="A459" s="543" t="str">
        <f>RIGHT('[1]1ª EM'!$A$5:$D$5,12)</f>
        <v>1ª SÉRIE E.M</v>
      </c>
      <c r="B459" s="120">
        <v>18</v>
      </c>
      <c r="C459" s="248">
        <f>'1ª EM'!B24</f>
        <v>0</v>
      </c>
      <c r="D459" s="430">
        <f>'1ª EM'!C24</f>
        <v>0</v>
      </c>
      <c r="E459" s="249">
        <f>'1ª EM'!D24</f>
        <v>0</v>
      </c>
      <c r="F459" s="249" t="str">
        <f>'1ª EM'!E24</f>
        <v/>
      </c>
      <c r="G459" s="250">
        <f>'1ª EM'!F24</f>
        <v>0</v>
      </c>
      <c r="H459" s="430">
        <f>'1ª EM'!G24</f>
        <v>0</v>
      </c>
      <c r="I459" s="431">
        <f>'1ª EM'!H24</f>
        <v>0</v>
      </c>
      <c r="J459" s="430"/>
      <c r="K459" s="430">
        <f>'1ª EM'!I24</f>
        <v>0</v>
      </c>
      <c r="L459" s="430" t="str">
        <f ca="1">'1ª EM'!J24</f>
        <v/>
      </c>
      <c r="M459" s="430"/>
      <c r="N459" s="430" t="str">
        <f ca="1">'1ª EM'!K24</f>
        <v/>
      </c>
      <c r="O459" s="430"/>
      <c r="P459" s="253" t="s">
        <v>122</v>
      </c>
      <c r="Q459" s="542" t="s">
        <v>308</v>
      </c>
      <c r="R459" s="485">
        <f>'1ª EM'!L24</f>
        <v>0</v>
      </c>
      <c r="S459" s="485">
        <f>'1ª EM'!M24</f>
        <v>0</v>
      </c>
      <c r="T459" s="485">
        <f>'1ª EM'!N24</f>
        <v>0</v>
      </c>
      <c r="U459" s="485">
        <f>'1ª EM'!O24</f>
        <v>0</v>
      </c>
      <c r="V459" s="485">
        <f>'1ª EM'!P24</f>
        <v>0</v>
      </c>
      <c r="W459" s="485">
        <f>'1ª EM'!Q24</f>
        <v>0</v>
      </c>
      <c r="X459" s="485">
        <f>'1ª EM'!R24</f>
        <v>0</v>
      </c>
      <c r="Y459" s="485">
        <f>'1ª EM'!S24</f>
        <v>0</v>
      </c>
      <c r="Z459" s="486">
        <f>'1ª EM'!T24</f>
        <v>0</v>
      </c>
      <c r="AA459" s="486">
        <f>'1ª EM'!U24</f>
        <v>0</v>
      </c>
      <c r="AB459" s="507" t="s">
        <v>509</v>
      </c>
      <c r="AC459" s="507"/>
    </row>
    <row r="460" spans="1:29" ht="15.75" x14ac:dyDescent="0.25">
      <c r="A460" s="543" t="str">
        <f>RIGHT('[1]1ª EM'!$A$5:$D$5,12)</f>
        <v>1ª SÉRIE E.M</v>
      </c>
      <c r="B460" s="120">
        <v>19</v>
      </c>
      <c r="C460" s="248">
        <f>'1ª EM'!B25</f>
        <v>0</v>
      </c>
      <c r="D460" s="430">
        <f>'1ª EM'!C25</f>
        <v>0</v>
      </c>
      <c r="E460" s="249">
        <f>'1ª EM'!D25</f>
        <v>0</v>
      </c>
      <c r="F460" s="249" t="str">
        <f>'1ª EM'!E25</f>
        <v/>
      </c>
      <c r="G460" s="250">
        <f>'1ª EM'!F25</f>
        <v>0</v>
      </c>
      <c r="H460" s="430">
        <f>'1ª EM'!G25</f>
        <v>0</v>
      </c>
      <c r="I460" s="431">
        <f>'1ª EM'!H25</f>
        <v>0</v>
      </c>
      <c r="J460" s="430"/>
      <c r="K460" s="430">
        <f>'1ª EM'!I25</f>
        <v>0</v>
      </c>
      <c r="L460" s="430" t="str">
        <f ca="1">'1ª EM'!J25</f>
        <v/>
      </c>
      <c r="M460" s="430"/>
      <c r="N460" s="430" t="str">
        <f ca="1">'1ª EM'!K25</f>
        <v/>
      </c>
      <c r="O460" s="430"/>
      <c r="P460" s="253" t="s">
        <v>122</v>
      </c>
      <c r="Q460" s="542" t="s">
        <v>308</v>
      </c>
      <c r="R460" s="485">
        <f>'1ª EM'!L25</f>
        <v>0</v>
      </c>
      <c r="S460" s="485">
        <f>'1ª EM'!M25</f>
        <v>0</v>
      </c>
      <c r="T460" s="485">
        <f>'1ª EM'!N25</f>
        <v>0</v>
      </c>
      <c r="U460" s="485">
        <f>'1ª EM'!O25</f>
        <v>0</v>
      </c>
      <c r="V460" s="485">
        <f>'1ª EM'!P25</f>
        <v>0</v>
      </c>
      <c r="W460" s="485">
        <f>'1ª EM'!Q25</f>
        <v>0</v>
      </c>
      <c r="X460" s="485">
        <f>'1ª EM'!R25</f>
        <v>0</v>
      </c>
      <c r="Y460" s="485">
        <f>'1ª EM'!S25</f>
        <v>0</v>
      </c>
      <c r="Z460" s="486">
        <f>'1ª EM'!T25</f>
        <v>0</v>
      </c>
      <c r="AA460" s="486">
        <f>'1ª EM'!U25</f>
        <v>0</v>
      </c>
      <c r="AB460" s="507" t="s">
        <v>509</v>
      </c>
      <c r="AC460" s="507"/>
    </row>
    <row r="461" spans="1:29" ht="15.75" x14ac:dyDescent="0.25">
      <c r="A461" s="543" t="str">
        <f>RIGHT('[1]1ª EM'!$A$5:$D$5,12)</f>
        <v>1ª SÉRIE E.M</v>
      </c>
      <c r="B461" s="120">
        <v>20</v>
      </c>
      <c r="C461" s="248">
        <f>'1ª EM'!B26</f>
        <v>0</v>
      </c>
      <c r="D461" s="430">
        <f>'1ª EM'!C26</f>
        <v>0</v>
      </c>
      <c r="E461" s="249">
        <f>'1ª EM'!D26</f>
        <v>0</v>
      </c>
      <c r="F461" s="249" t="str">
        <f>'1ª EM'!E26</f>
        <v/>
      </c>
      <c r="G461" s="250">
        <f>'1ª EM'!F26</f>
        <v>0</v>
      </c>
      <c r="H461" s="430">
        <f>'1ª EM'!G26</f>
        <v>0</v>
      </c>
      <c r="I461" s="431">
        <f>'1ª EM'!H26</f>
        <v>0</v>
      </c>
      <c r="J461" s="430"/>
      <c r="K461" s="430">
        <f>'1ª EM'!I26</f>
        <v>0</v>
      </c>
      <c r="L461" s="430" t="str">
        <f ca="1">'1ª EM'!J26</f>
        <v/>
      </c>
      <c r="M461" s="430"/>
      <c r="N461" s="430" t="str">
        <f ca="1">'1ª EM'!K26</f>
        <v/>
      </c>
      <c r="O461" s="430"/>
      <c r="P461" s="253" t="s">
        <v>122</v>
      </c>
      <c r="Q461" s="542" t="s">
        <v>308</v>
      </c>
      <c r="R461" s="485">
        <f>'1ª EM'!L26</f>
        <v>0</v>
      </c>
      <c r="S461" s="485">
        <f>'1ª EM'!M26</f>
        <v>0</v>
      </c>
      <c r="T461" s="485">
        <f>'1ª EM'!N26</f>
        <v>0</v>
      </c>
      <c r="U461" s="485">
        <f>'1ª EM'!O26</f>
        <v>0</v>
      </c>
      <c r="V461" s="485">
        <f>'1ª EM'!P26</f>
        <v>0</v>
      </c>
      <c r="W461" s="485">
        <f>'1ª EM'!Q26</f>
        <v>0</v>
      </c>
      <c r="X461" s="485">
        <f>'1ª EM'!R26</f>
        <v>0</v>
      </c>
      <c r="Y461" s="485">
        <f>'1ª EM'!S26</f>
        <v>0</v>
      </c>
      <c r="Z461" s="486">
        <f>'1ª EM'!T26</f>
        <v>0</v>
      </c>
      <c r="AA461" s="486">
        <f>'1ª EM'!U26</f>
        <v>0</v>
      </c>
      <c r="AB461" s="507" t="s">
        <v>509</v>
      </c>
      <c r="AC461" s="507"/>
    </row>
    <row r="462" spans="1:29" ht="15.75" x14ac:dyDescent="0.25">
      <c r="A462" s="543" t="str">
        <f>RIGHT('[1]1ª EM'!$A$5:$D$5,12)</f>
        <v>1ª SÉRIE E.M</v>
      </c>
      <c r="B462" s="120">
        <v>21</v>
      </c>
      <c r="C462" s="248">
        <f>'1ª EM'!B27</f>
        <v>0</v>
      </c>
      <c r="D462" s="430">
        <f>'1ª EM'!C27</f>
        <v>0</v>
      </c>
      <c r="E462" s="249">
        <f>'1ª EM'!D27</f>
        <v>0</v>
      </c>
      <c r="F462" s="249" t="str">
        <f>'1ª EM'!E27</f>
        <v/>
      </c>
      <c r="G462" s="250">
        <f>'1ª EM'!F27</f>
        <v>0</v>
      </c>
      <c r="H462" s="430">
        <f>'1ª EM'!G27</f>
        <v>0</v>
      </c>
      <c r="I462" s="431">
        <f>'1ª EM'!H27</f>
        <v>0</v>
      </c>
      <c r="J462" s="430"/>
      <c r="K462" s="430">
        <f>'1ª EM'!I27</f>
        <v>0</v>
      </c>
      <c r="L462" s="430" t="str">
        <f ca="1">'1ª EM'!J27</f>
        <v/>
      </c>
      <c r="M462" s="430"/>
      <c r="N462" s="430" t="str">
        <f ca="1">'1ª EM'!K27</f>
        <v/>
      </c>
      <c r="O462" s="430"/>
      <c r="P462" s="253" t="s">
        <v>122</v>
      </c>
      <c r="Q462" s="542" t="s">
        <v>308</v>
      </c>
      <c r="R462" s="485">
        <f>'1ª EM'!L27</f>
        <v>0</v>
      </c>
      <c r="S462" s="485">
        <f>'1ª EM'!M27</f>
        <v>0</v>
      </c>
      <c r="T462" s="485">
        <f>'1ª EM'!N27</f>
        <v>0</v>
      </c>
      <c r="U462" s="485">
        <f>'1ª EM'!O27</f>
        <v>0</v>
      </c>
      <c r="V462" s="485">
        <f>'1ª EM'!P27</f>
        <v>0</v>
      </c>
      <c r="W462" s="485">
        <f>'1ª EM'!Q27</f>
        <v>0</v>
      </c>
      <c r="X462" s="485">
        <f>'1ª EM'!R27</f>
        <v>0</v>
      </c>
      <c r="Y462" s="485">
        <f>'1ª EM'!S27</f>
        <v>0</v>
      </c>
      <c r="Z462" s="486">
        <f>'1ª EM'!T27</f>
        <v>0</v>
      </c>
      <c r="AA462" s="486">
        <f>'1ª EM'!U27</f>
        <v>0</v>
      </c>
      <c r="AB462" s="507" t="s">
        <v>509</v>
      </c>
      <c r="AC462" s="507"/>
    </row>
    <row r="463" spans="1:29" ht="15.75" x14ac:dyDescent="0.25">
      <c r="A463" s="543" t="str">
        <f>RIGHT('[1]1ª EM'!$A$5:$D$5,12)</f>
        <v>1ª SÉRIE E.M</v>
      </c>
      <c r="B463" s="120">
        <v>22</v>
      </c>
      <c r="C463" s="248">
        <f>'1ª EM'!B28</f>
        <v>0</v>
      </c>
      <c r="D463" s="430">
        <f>'1ª EM'!C28</f>
        <v>0</v>
      </c>
      <c r="E463" s="249">
        <f>'1ª EM'!D28</f>
        <v>0</v>
      </c>
      <c r="F463" s="249" t="str">
        <f>'1ª EM'!E28</f>
        <v/>
      </c>
      <c r="G463" s="250">
        <f>'1ª EM'!F28</f>
        <v>0</v>
      </c>
      <c r="H463" s="430">
        <f>'1ª EM'!G28</f>
        <v>0</v>
      </c>
      <c r="I463" s="431">
        <f>'1ª EM'!H28</f>
        <v>0</v>
      </c>
      <c r="J463" s="430"/>
      <c r="K463" s="430">
        <f>'1ª EM'!I28</f>
        <v>0</v>
      </c>
      <c r="L463" s="430" t="str">
        <f ca="1">'1ª EM'!J28</f>
        <v/>
      </c>
      <c r="M463" s="430"/>
      <c r="N463" s="430" t="str">
        <f ca="1">'1ª EM'!K28</f>
        <v/>
      </c>
      <c r="O463" s="430"/>
      <c r="P463" s="253" t="s">
        <v>122</v>
      </c>
      <c r="Q463" s="542" t="s">
        <v>308</v>
      </c>
      <c r="R463" s="485">
        <f>'1ª EM'!L28</f>
        <v>0</v>
      </c>
      <c r="S463" s="485">
        <f>'1ª EM'!M28</f>
        <v>0</v>
      </c>
      <c r="T463" s="485">
        <f>'1ª EM'!N28</f>
        <v>0</v>
      </c>
      <c r="U463" s="485">
        <f>'1ª EM'!O28</f>
        <v>0</v>
      </c>
      <c r="V463" s="485">
        <f>'1ª EM'!P28</f>
        <v>0</v>
      </c>
      <c r="W463" s="485">
        <f>'1ª EM'!Q28</f>
        <v>0</v>
      </c>
      <c r="X463" s="485">
        <f>'1ª EM'!R28</f>
        <v>0</v>
      </c>
      <c r="Y463" s="485">
        <f>'1ª EM'!S28</f>
        <v>0</v>
      </c>
      <c r="Z463" s="486">
        <f>'1ª EM'!T28</f>
        <v>0</v>
      </c>
      <c r="AA463" s="486">
        <f>'1ª EM'!U28</f>
        <v>0</v>
      </c>
      <c r="AB463" s="507" t="s">
        <v>509</v>
      </c>
      <c r="AC463" s="507"/>
    </row>
    <row r="464" spans="1:29" ht="15.75" x14ac:dyDescent="0.25">
      <c r="A464" s="543" t="str">
        <f>RIGHT('[1]1ª EM'!$A$5:$D$5,12)</f>
        <v>1ª SÉRIE E.M</v>
      </c>
      <c r="B464" s="120">
        <v>23</v>
      </c>
      <c r="C464" s="248">
        <f>'1ª EM'!B29</f>
        <v>0</v>
      </c>
      <c r="D464" s="430">
        <f>'1ª EM'!C29</f>
        <v>0</v>
      </c>
      <c r="E464" s="249">
        <f>'1ª EM'!D29</f>
        <v>0</v>
      </c>
      <c r="F464" s="249" t="str">
        <f>'1ª EM'!E29</f>
        <v/>
      </c>
      <c r="G464" s="250">
        <f>'1ª EM'!F29</f>
        <v>0</v>
      </c>
      <c r="H464" s="430">
        <f>'1ª EM'!G29</f>
        <v>0</v>
      </c>
      <c r="I464" s="431">
        <f>'1ª EM'!H29</f>
        <v>0</v>
      </c>
      <c r="J464" s="430"/>
      <c r="K464" s="430">
        <f>'1ª EM'!I29</f>
        <v>0</v>
      </c>
      <c r="L464" s="430" t="str">
        <f ca="1">'1ª EM'!J29</f>
        <v/>
      </c>
      <c r="M464" s="430"/>
      <c r="N464" s="430" t="str">
        <f ca="1">'1ª EM'!K29</f>
        <v/>
      </c>
      <c r="O464" s="430"/>
      <c r="P464" s="253" t="s">
        <v>122</v>
      </c>
      <c r="Q464" s="542" t="s">
        <v>308</v>
      </c>
      <c r="R464" s="485">
        <f>'1ª EM'!L29</f>
        <v>0</v>
      </c>
      <c r="S464" s="485">
        <f>'1ª EM'!M29</f>
        <v>0</v>
      </c>
      <c r="T464" s="485">
        <f>'1ª EM'!N29</f>
        <v>0</v>
      </c>
      <c r="U464" s="485">
        <f>'1ª EM'!O29</f>
        <v>0</v>
      </c>
      <c r="V464" s="485">
        <f>'1ª EM'!P29</f>
        <v>0</v>
      </c>
      <c r="W464" s="485">
        <f>'1ª EM'!Q29</f>
        <v>0</v>
      </c>
      <c r="X464" s="485">
        <f>'1ª EM'!R29</f>
        <v>0</v>
      </c>
      <c r="Y464" s="485">
        <f>'1ª EM'!S29</f>
        <v>0</v>
      </c>
      <c r="Z464" s="486">
        <f>'1ª EM'!T29</f>
        <v>0</v>
      </c>
      <c r="AA464" s="486">
        <f>'1ª EM'!U29</f>
        <v>0</v>
      </c>
      <c r="AB464" s="507" t="s">
        <v>509</v>
      </c>
      <c r="AC464" s="507"/>
    </row>
    <row r="465" spans="1:29" ht="15.75" x14ac:dyDescent="0.25">
      <c r="A465" s="543" t="str">
        <f>RIGHT('[1]1ª EM'!$A$5:$D$5,12)</f>
        <v>1ª SÉRIE E.M</v>
      </c>
      <c r="B465" s="120">
        <v>24</v>
      </c>
      <c r="C465" s="248">
        <f>'1ª EM'!B30</f>
        <v>0</v>
      </c>
      <c r="D465" s="430">
        <f>'1ª EM'!C30</f>
        <v>0</v>
      </c>
      <c r="E465" s="249">
        <f>'1ª EM'!D30</f>
        <v>0</v>
      </c>
      <c r="F465" s="249" t="str">
        <f>'1ª EM'!E30</f>
        <v/>
      </c>
      <c r="G465" s="250">
        <f>'1ª EM'!F30</f>
        <v>0</v>
      </c>
      <c r="H465" s="430">
        <f>'1ª EM'!G30</f>
        <v>0</v>
      </c>
      <c r="I465" s="431">
        <f>'1ª EM'!H30</f>
        <v>0</v>
      </c>
      <c r="J465" s="430"/>
      <c r="K465" s="430">
        <f>'1ª EM'!I30</f>
        <v>0</v>
      </c>
      <c r="L465" s="430" t="str">
        <f ca="1">'1ª EM'!J30</f>
        <v/>
      </c>
      <c r="M465" s="430"/>
      <c r="N465" s="430" t="str">
        <f ca="1">'1ª EM'!K30</f>
        <v/>
      </c>
      <c r="O465" s="430"/>
      <c r="P465" s="253" t="s">
        <v>122</v>
      </c>
      <c r="Q465" s="542" t="s">
        <v>308</v>
      </c>
      <c r="R465" s="485">
        <f>'1ª EM'!L30</f>
        <v>0</v>
      </c>
      <c r="S465" s="485">
        <f>'1ª EM'!M30</f>
        <v>0</v>
      </c>
      <c r="T465" s="485">
        <f>'1ª EM'!N30</f>
        <v>0</v>
      </c>
      <c r="U465" s="485">
        <f>'1ª EM'!O30</f>
        <v>0</v>
      </c>
      <c r="V465" s="485">
        <f>'1ª EM'!P30</f>
        <v>0</v>
      </c>
      <c r="W465" s="485">
        <f>'1ª EM'!Q30</f>
        <v>0</v>
      </c>
      <c r="X465" s="485">
        <f>'1ª EM'!R30</f>
        <v>0</v>
      </c>
      <c r="Y465" s="485">
        <f>'1ª EM'!S30</f>
        <v>0</v>
      </c>
      <c r="Z465" s="486">
        <f>'1ª EM'!T30</f>
        <v>0</v>
      </c>
      <c r="AA465" s="486">
        <f>'1ª EM'!U30</f>
        <v>0</v>
      </c>
      <c r="AB465" s="507" t="s">
        <v>509</v>
      </c>
      <c r="AC465" s="507"/>
    </row>
    <row r="466" spans="1:29" ht="15.75" x14ac:dyDescent="0.25">
      <c r="A466" s="543" t="str">
        <f>RIGHT('[1]1ª EM'!$A$5:$D$5,12)</f>
        <v>1ª SÉRIE E.M</v>
      </c>
      <c r="B466" s="120">
        <v>25</v>
      </c>
      <c r="C466" s="248">
        <f>'1ª EM'!B31</f>
        <v>0</v>
      </c>
      <c r="D466" s="430">
        <f>'1ª EM'!C31</f>
        <v>0</v>
      </c>
      <c r="E466" s="249">
        <f>'1ª EM'!D31</f>
        <v>0</v>
      </c>
      <c r="F466" s="249" t="str">
        <f>'1ª EM'!E31</f>
        <v/>
      </c>
      <c r="G466" s="250">
        <f>'1ª EM'!F31</f>
        <v>0</v>
      </c>
      <c r="H466" s="430">
        <f>'1ª EM'!G31</f>
        <v>0</v>
      </c>
      <c r="I466" s="431">
        <f>'1ª EM'!H31</f>
        <v>0</v>
      </c>
      <c r="J466" s="430"/>
      <c r="K466" s="430">
        <f>'1ª EM'!I31</f>
        <v>0</v>
      </c>
      <c r="L466" s="430" t="str">
        <f ca="1">'1ª EM'!J31</f>
        <v/>
      </c>
      <c r="M466" s="430"/>
      <c r="N466" s="430" t="str">
        <f ca="1">'1ª EM'!K31</f>
        <v/>
      </c>
      <c r="O466" s="430"/>
      <c r="P466" s="253" t="s">
        <v>122</v>
      </c>
      <c r="Q466" s="542" t="s">
        <v>308</v>
      </c>
      <c r="R466" s="485">
        <f>'1ª EM'!L31</f>
        <v>0</v>
      </c>
      <c r="S466" s="485">
        <f>'1ª EM'!M31</f>
        <v>0</v>
      </c>
      <c r="T466" s="485">
        <f>'1ª EM'!N31</f>
        <v>0</v>
      </c>
      <c r="U466" s="485">
        <f>'1ª EM'!O31</f>
        <v>0</v>
      </c>
      <c r="V466" s="485">
        <f>'1ª EM'!P31</f>
        <v>0</v>
      </c>
      <c r="W466" s="485">
        <f>'1ª EM'!Q31</f>
        <v>0</v>
      </c>
      <c r="X466" s="485">
        <f>'1ª EM'!R31</f>
        <v>0</v>
      </c>
      <c r="Y466" s="485">
        <f>'1ª EM'!S31</f>
        <v>0</v>
      </c>
      <c r="Z466" s="486">
        <f>'1ª EM'!T31</f>
        <v>0</v>
      </c>
      <c r="AA466" s="486">
        <f>'1ª EM'!U31</f>
        <v>0</v>
      </c>
      <c r="AB466" s="507" t="s">
        <v>509</v>
      </c>
      <c r="AC466" s="507"/>
    </row>
    <row r="467" spans="1:29" ht="15.75" x14ac:dyDescent="0.25">
      <c r="A467" s="543" t="str">
        <f>RIGHT('[1]1ª EM'!$A$5:$D$5,12)</f>
        <v>1ª SÉRIE E.M</v>
      </c>
      <c r="B467" s="120">
        <v>26</v>
      </c>
      <c r="C467" s="248">
        <f>'1ª EM'!B32</f>
        <v>0</v>
      </c>
      <c r="D467" s="430">
        <f>'1ª EM'!C32</f>
        <v>0</v>
      </c>
      <c r="E467" s="249">
        <f>'1ª EM'!D32</f>
        <v>0</v>
      </c>
      <c r="F467" s="249" t="str">
        <f>'1ª EM'!E32</f>
        <v/>
      </c>
      <c r="G467" s="250">
        <f>'1ª EM'!F32</f>
        <v>0</v>
      </c>
      <c r="H467" s="430">
        <f>'1ª EM'!G32</f>
        <v>0</v>
      </c>
      <c r="I467" s="431">
        <f>'1ª EM'!H32</f>
        <v>0</v>
      </c>
      <c r="J467" s="430"/>
      <c r="K467" s="430">
        <f>'1ª EM'!I32</f>
        <v>0</v>
      </c>
      <c r="L467" s="430" t="str">
        <f ca="1">'1ª EM'!J32</f>
        <v/>
      </c>
      <c r="M467" s="430"/>
      <c r="N467" s="430" t="str">
        <f ca="1">'1ª EM'!K32</f>
        <v/>
      </c>
      <c r="O467" s="430"/>
      <c r="P467" s="253" t="s">
        <v>122</v>
      </c>
      <c r="Q467" s="542" t="s">
        <v>308</v>
      </c>
      <c r="R467" s="485">
        <f>'1ª EM'!L32</f>
        <v>0</v>
      </c>
      <c r="S467" s="485">
        <f>'1ª EM'!M32</f>
        <v>0</v>
      </c>
      <c r="T467" s="485">
        <f>'1ª EM'!N32</f>
        <v>0</v>
      </c>
      <c r="U467" s="485">
        <f>'1ª EM'!O32</f>
        <v>0</v>
      </c>
      <c r="V467" s="485">
        <f>'1ª EM'!P32</f>
        <v>0</v>
      </c>
      <c r="W467" s="485">
        <f>'1ª EM'!Q32</f>
        <v>0</v>
      </c>
      <c r="X467" s="485">
        <f>'1ª EM'!R32</f>
        <v>0</v>
      </c>
      <c r="Y467" s="485">
        <f>'1ª EM'!S32</f>
        <v>0</v>
      </c>
      <c r="Z467" s="486">
        <f>'1ª EM'!T32</f>
        <v>0</v>
      </c>
      <c r="AA467" s="486">
        <f>'1ª EM'!U32</f>
        <v>0</v>
      </c>
      <c r="AB467" s="507" t="s">
        <v>509</v>
      </c>
      <c r="AC467" s="507"/>
    </row>
    <row r="468" spans="1:29" ht="15.75" x14ac:dyDescent="0.25">
      <c r="A468" s="543" t="str">
        <f>RIGHT('[1]1ª EM'!$A$5:$D$5,12)</f>
        <v>1ª SÉRIE E.M</v>
      </c>
      <c r="B468" s="120">
        <v>27</v>
      </c>
      <c r="C468" s="248">
        <f>'1ª EM'!B33</f>
        <v>0</v>
      </c>
      <c r="D468" s="430">
        <f>'1ª EM'!C33</f>
        <v>0</v>
      </c>
      <c r="E468" s="249">
        <f>'1ª EM'!D33</f>
        <v>0</v>
      </c>
      <c r="F468" s="249" t="str">
        <f>'1ª EM'!E33</f>
        <v/>
      </c>
      <c r="G468" s="250">
        <f>'1ª EM'!F33</f>
        <v>0</v>
      </c>
      <c r="H468" s="430">
        <f>'1ª EM'!G33</f>
        <v>0</v>
      </c>
      <c r="I468" s="431">
        <f>'1ª EM'!H33</f>
        <v>0</v>
      </c>
      <c r="J468" s="430"/>
      <c r="K468" s="430">
        <f>'1ª EM'!I33</f>
        <v>0</v>
      </c>
      <c r="L468" s="430" t="str">
        <f ca="1">'1ª EM'!J33</f>
        <v/>
      </c>
      <c r="M468" s="430"/>
      <c r="N468" s="430" t="str">
        <f ca="1">'1ª EM'!K33</f>
        <v/>
      </c>
      <c r="O468" s="430"/>
      <c r="P468" s="253" t="s">
        <v>122</v>
      </c>
      <c r="Q468" s="542" t="s">
        <v>308</v>
      </c>
      <c r="R468" s="485">
        <f>'1ª EM'!L33</f>
        <v>0</v>
      </c>
      <c r="S468" s="485">
        <f>'1ª EM'!M33</f>
        <v>0</v>
      </c>
      <c r="T468" s="485">
        <f>'1ª EM'!N33</f>
        <v>0</v>
      </c>
      <c r="U468" s="485">
        <f>'1ª EM'!O33</f>
        <v>0</v>
      </c>
      <c r="V468" s="485">
        <f>'1ª EM'!P33</f>
        <v>0</v>
      </c>
      <c r="W468" s="485">
        <f>'1ª EM'!Q33</f>
        <v>0</v>
      </c>
      <c r="X468" s="485">
        <f>'1ª EM'!R33</f>
        <v>0</v>
      </c>
      <c r="Y468" s="485">
        <f>'1ª EM'!S33</f>
        <v>0</v>
      </c>
      <c r="Z468" s="486">
        <f>'1ª EM'!T33</f>
        <v>0</v>
      </c>
      <c r="AA468" s="486">
        <f>'1ª EM'!U33</f>
        <v>0</v>
      </c>
      <c r="AB468" s="507" t="s">
        <v>509</v>
      </c>
      <c r="AC468" s="507"/>
    </row>
    <row r="469" spans="1:29" ht="15.75" x14ac:dyDescent="0.25">
      <c r="A469" s="543" t="str">
        <f>RIGHT('[1]1ª EM'!$A$5:$D$5,12)</f>
        <v>1ª SÉRIE E.M</v>
      </c>
      <c r="B469" s="120">
        <v>28</v>
      </c>
      <c r="C469" s="248">
        <f>'1ª EM'!B34</f>
        <v>0</v>
      </c>
      <c r="D469" s="430">
        <f>'1ª EM'!C34</f>
        <v>0</v>
      </c>
      <c r="E469" s="249">
        <f>'1ª EM'!D34</f>
        <v>0</v>
      </c>
      <c r="F469" s="249" t="str">
        <f>'1ª EM'!E34</f>
        <v/>
      </c>
      <c r="G469" s="250">
        <f>'1ª EM'!F34</f>
        <v>0</v>
      </c>
      <c r="H469" s="430">
        <f>'1ª EM'!G34</f>
        <v>0</v>
      </c>
      <c r="I469" s="431">
        <f>'1ª EM'!H34</f>
        <v>0</v>
      </c>
      <c r="J469" s="430"/>
      <c r="K469" s="430">
        <f>'1ª EM'!I34</f>
        <v>0</v>
      </c>
      <c r="L469" s="430" t="str">
        <f ca="1">'1ª EM'!J34</f>
        <v/>
      </c>
      <c r="M469" s="430"/>
      <c r="N469" s="430" t="str">
        <f ca="1">'1ª EM'!K34</f>
        <v/>
      </c>
      <c r="O469" s="430"/>
      <c r="P469" s="253" t="s">
        <v>122</v>
      </c>
      <c r="Q469" s="542" t="s">
        <v>308</v>
      </c>
      <c r="R469" s="485">
        <f>'1ª EM'!L34</f>
        <v>0</v>
      </c>
      <c r="S469" s="485">
        <f>'1ª EM'!M34</f>
        <v>0</v>
      </c>
      <c r="T469" s="485">
        <f>'1ª EM'!N34</f>
        <v>0</v>
      </c>
      <c r="U469" s="485">
        <f>'1ª EM'!O34</f>
        <v>0</v>
      </c>
      <c r="V469" s="485">
        <f>'1ª EM'!P34</f>
        <v>0</v>
      </c>
      <c r="W469" s="485">
        <f>'1ª EM'!Q34</f>
        <v>0</v>
      </c>
      <c r="X469" s="485">
        <f>'1ª EM'!R34</f>
        <v>0</v>
      </c>
      <c r="Y469" s="485">
        <f>'1ª EM'!S34</f>
        <v>0</v>
      </c>
      <c r="Z469" s="486">
        <f>'1ª EM'!T34</f>
        <v>0</v>
      </c>
      <c r="AA469" s="486">
        <f>'1ª EM'!U34</f>
        <v>0</v>
      </c>
      <c r="AB469" s="507" t="s">
        <v>509</v>
      </c>
      <c r="AC469" s="507"/>
    </row>
    <row r="470" spans="1:29" ht="15.75" x14ac:dyDescent="0.25">
      <c r="A470" s="543" t="str">
        <f>RIGHT('[1]1ª EM'!$A$5:$D$5,12)</f>
        <v>1ª SÉRIE E.M</v>
      </c>
      <c r="B470" s="120">
        <v>29</v>
      </c>
      <c r="C470" s="248">
        <f>'1ª EM'!B35</f>
        <v>0</v>
      </c>
      <c r="D470" s="430">
        <f>'1ª EM'!C35</f>
        <v>0</v>
      </c>
      <c r="E470" s="249">
        <f>'1ª EM'!D35</f>
        <v>0</v>
      </c>
      <c r="F470" s="249" t="str">
        <f>'1ª EM'!E35</f>
        <v/>
      </c>
      <c r="G470" s="250">
        <f>'1ª EM'!F35</f>
        <v>0</v>
      </c>
      <c r="H470" s="430">
        <f>'1ª EM'!G35</f>
        <v>0</v>
      </c>
      <c r="I470" s="431">
        <f>'1ª EM'!H35</f>
        <v>0</v>
      </c>
      <c r="J470" s="430"/>
      <c r="K470" s="430">
        <f>'1ª EM'!I35</f>
        <v>0</v>
      </c>
      <c r="L470" s="430" t="str">
        <f ca="1">'1ª EM'!J35</f>
        <v/>
      </c>
      <c r="M470" s="430"/>
      <c r="N470" s="430" t="str">
        <f ca="1">'1ª EM'!K35</f>
        <v/>
      </c>
      <c r="O470" s="430"/>
      <c r="P470" s="253" t="s">
        <v>122</v>
      </c>
      <c r="Q470" s="542" t="s">
        <v>308</v>
      </c>
      <c r="R470" s="485">
        <f>'1ª EM'!L35</f>
        <v>0</v>
      </c>
      <c r="S470" s="485">
        <f>'1ª EM'!M35</f>
        <v>0</v>
      </c>
      <c r="T470" s="485">
        <f>'1ª EM'!N35</f>
        <v>0</v>
      </c>
      <c r="U470" s="485">
        <f>'1ª EM'!O35</f>
        <v>0</v>
      </c>
      <c r="V470" s="485">
        <f>'1ª EM'!P35</f>
        <v>0</v>
      </c>
      <c r="W470" s="485">
        <f>'1ª EM'!Q35</f>
        <v>0</v>
      </c>
      <c r="X470" s="485">
        <f>'1ª EM'!R35</f>
        <v>0</v>
      </c>
      <c r="Y470" s="485">
        <f>'1ª EM'!S35</f>
        <v>0</v>
      </c>
      <c r="Z470" s="486">
        <f>'1ª EM'!T35</f>
        <v>0</v>
      </c>
      <c r="AA470" s="486">
        <f>'1ª EM'!U35</f>
        <v>0</v>
      </c>
      <c r="AB470" s="507" t="s">
        <v>509</v>
      </c>
      <c r="AC470" s="507"/>
    </row>
    <row r="471" spans="1:29" ht="15.75" x14ac:dyDescent="0.25">
      <c r="A471" s="543" t="str">
        <f>RIGHT('[1]1ª EM'!$A$5:$D$5,12)</f>
        <v>1ª SÉRIE E.M</v>
      </c>
      <c r="B471" s="120">
        <v>30</v>
      </c>
      <c r="C471" s="248">
        <f>'1ª EM'!B36</f>
        <v>0</v>
      </c>
      <c r="D471" s="430">
        <f>'1ª EM'!C36</f>
        <v>0</v>
      </c>
      <c r="E471" s="249">
        <f>'1ª EM'!D36</f>
        <v>0</v>
      </c>
      <c r="F471" s="249" t="str">
        <f>'1ª EM'!E36</f>
        <v/>
      </c>
      <c r="G471" s="250">
        <f>'1ª EM'!F36</f>
        <v>0</v>
      </c>
      <c r="H471" s="430">
        <f>'1ª EM'!G36</f>
        <v>0</v>
      </c>
      <c r="I471" s="431">
        <f>'1ª EM'!H36</f>
        <v>0</v>
      </c>
      <c r="J471" s="430"/>
      <c r="K471" s="430">
        <f>'1ª EM'!I36</f>
        <v>0</v>
      </c>
      <c r="L471" s="430" t="str">
        <f ca="1">'1ª EM'!J36</f>
        <v/>
      </c>
      <c r="M471" s="430"/>
      <c r="N471" s="430" t="str">
        <f ca="1">'1ª EM'!K36</f>
        <v/>
      </c>
      <c r="O471" s="430"/>
      <c r="P471" s="253" t="s">
        <v>122</v>
      </c>
      <c r="Q471" s="542" t="s">
        <v>308</v>
      </c>
      <c r="R471" s="485">
        <f>'1ª EM'!L36</f>
        <v>0</v>
      </c>
      <c r="S471" s="485">
        <f>'1ª EM'!M36</f>
        <v>0</v>
      </c>
      <c r="T471" s="485">
        <f>'1ª EM'!N36</f>
        <v>0</v>
      </c>
      <c r="U471" s="485">
        <f>'1ª EM'!O36</f>
        <v>0</v>
      </c>
      <c r="V471" s="485">
        <f>'1ª EM'!P36</f>
        <v>0</v>
      </c>
      <c r="W471" s="485">
        <f>'1ª EM'!Q36</f>
        <v>0</v>
      </c>
      <c r="X471" s="485">
        <f>'1ª EM'!R36</f>
        <v>0</v>
      </c>
      <c r="Y471" s="485">
        <f>'1ª EM'!S36</f>
        <v>0</v>
      </c>
      <c r="Z471" s="486">
        <f>'1ª EM'!T36</f>
        <v>0</v>
      </c>
      <c r="AA471" s="486">
        <f>'1ª EM'!U36</f>
        <v>0</v>
      </c>
      <c r="AB471" s="507" t="s">
        <v>509</v>
      </c>
      <c r="AC471" s="507"/>
    </row>
    <row r="472" spans="1:29" ht="15.75" x14ac:dyDescent="0.25">
      <c r="A472" s="543" t="str">
        <f>RIGHT('[1]1ª EM'!$A$5:$D$5,12)</f>
        <v>1ª SÉRIE E.M</v>
      </c>
      <c r="B472" s="120">
        <v>31</v>
      </c>
      <c r="C472" s="248">
        <f>'1ª EM'!B37</f>
        <v>0</v>
      </c>
      <c r="D472" s="430">
        <f>'1ª EM'!C37</f>
        <v>0</v>
      </c>
      <c r="E472" s="249">
        <f>'1ª EM'!D37</f>
        <v>0</v>
      </c>
      <c r="F472" s="249" t="str">
        <f>'1ª EM'!E37</f>
        <v/>
      </c>
      <c r="G472" s="250">
        <f>'1ª EM'!F37</f>
        <v>0</v>
      </c>
      <c r="H472" s="430">
        <f>'1ª EM'!G37</f>
        <v>0</v>
      </c>
      <c r="I472" s="431">
        <f>'1ª EM'!H37</f>
        <v>0</v>
      </c>
      <c r="J472" s="430"/>
      <c r="K472" s="430">
        <f>'1ª EM'!I37</f>
        <v>0</v>
      </c>
      <c r="L472" s="430" t="str">
        <f ca="1">'1ª EM'!J37</f>
        <v/>
      </c>
      <c r="M472" s="430"/>
      <c r="N472" s="430" t="str">
        <f ca="1">'1ª EM'!K37</f>
        <v/>
      </c>
      <c r="O472" s="430"/>
      <c r="P472" s="253" t="s">
        <v>122</v>
      </c>
      <c r="Q472" s="542" t="s">
        <v>308</v>
      </c>
      <c r="R472" s="485">
        <f>'1ª EM'!L37</f>
        <v>0</v>
      </c>
      <c r="S472" s="485">
        <f>'1ª EM'!M37</f>
        <v>0</v>
      </c>
      <c r="T472" s="485">
        <f>'1ª EM'!N37</f>
        <v>0</v>
      </c>
      <c r="U472" s="485">
        <f>'1ª EM'!O37</f>
        <v>0</v>
      </c>
      <c r="V472" s="485">
        <f>'1ª EM'!P37</f>
        <v>0</v>
      </c>
      <c r="W472" s="485">
        <f>'1ª EM'!Q37</f>
        <v>0</v>
      </c>
      <c r="X472" s="485">
        <f>'1ª EM'!R37</f>
        <v>0</v>
      </c>
      <c r="Y472" s="485">
        <f>'1ª EM'!S37</f>
        <v>0</v>
      </c>
      <c r="Z472" s="486">
        <f>'1ª EM'!T37</f>
        <v>0</v>
      </c>
      <c r="AA472" s="486">
        <f>'1ª EM'!U37</f>
        <v>0</v>
      </c>
      <c r="AB472" s="507" t="s">
        <v>509</v>
      </c>
      <c r="AC472" s="507"/>
    </row>
    <row r="473" spans="1:29" ht="15.75" x14ac:dyDescent="0.25">
      <c r="A473" s="543" t="str">
        <f>RIGHT('[1]1ª EM'!$A$5:$D$5,12)</f>
        <v>1ª SÉRIE E.M</v>
      </c>
      <c r="B473" s="120">
        <v>32</v>
      </c>
      <c r="C473" s="248">
        <f>'1ª EM'!B38</f>
        <v>0</v>
      </c>
      <c r="D473" s="430">
        <f>'1ª EM'!C38</f>
        <v>0</v>
      </c>
      <c r="E473" s="249">
        <f>'1ª EM'!D38</f>
        <v>0</v>
      </c>
      <c r="F473" s="249" t="str">
        <f>'1ª EM'!E38</f>
        <v/>
      </c>
      <c r="G473" s="250">
        <f>'1ª EM'!F38</f>
        <v>0</v>
      </c>
      <c r="H473" s="430">
        <f>'1ª EM'!G38</f>
        <v>0</v>
      </c>
      <c r="I473" s="431">
        <f>'1ª EM'!H38</f>
        <v>0</v>
      </c>
      <c r="J473" s="430"/>
      <c r="K473" s="430">
        <f>'1ª EM'!I38</f>
        <v>0</v>
      </c>
      <c r="L473" s="430" t="str">
        <f ca="1">'1ª EM'!J38</f>
        <v/>
      </c>
      <c r="M473" s="430"/>
      <c r="N473" s="430" t="str">
        <f ca="1">'1ª EM'!K38</f>
        <v/>
      </c>
      <c r="O473" s="430"/>
      <c r="P473" s="253" t="s">
        <v>122</v>
      </c>
      <c r="Q473" s="542" t="s">
        <v>308</v>
      </c>
      <c r="R473" s="485">
        <f>'1ª EM'!L38</f>
        <v>0</v>
      </c>
      <c r="S473" s="485">
        <f>'1ª EM'!M38</f>
        <v>0</v>
      </c>
      <c r="T473" s="485">
        <f>'1ª EM'!N38</f>
        <v>0</v>
      </c>
      <c r="U473" s="485">
        <f>'1ª EM'!O38</f>
        <v>0</v>
      </c>
      <c r="V473" s="485">
        <f>'1ª EM'!P38</f>
        <v>0</v>
      </c>
      <c r="W473" s="485">
        <f>'1ª EM'!Q38</f>
        <v>0</v>
      </c>
      <c r="X473" s="485">
        <f>'1ª EM'!R38</f>
        <v>0</v>
      </c>
      <c r="Y473" s="485">
        <f>'1ª EM'!S38</f>
        <v>0</v>
      </c>
      <c r="Z473" s="486">
        <f>'1ª EM'!T38</f>
        <v>0</v>
      </c>
      <c r="AA473" s="486">
        <f>'1ª EM'!U38</f>
        <v>0</v>
      </c>
      <c r="AB473" s="507" t="s">
        <v>509</v>
      </c>
      <c r="AC473" s="507"/>
    </row>
    <row r="474" spans="1:29" ht="15.75" x14ac:dyDescent="0.25">
      <c r="A474" s="543" t="str">
        <f>RIGHT('[1]1ª EM'!$A$5:$D$5,12)</f>
        <v>1ª SÉRIE E.M</v>
      </c>
      <c r="B474" s="120">
        <v>33</v>
      </c>
      <c r="C474" s="248">
        <f>'1ª EM'!B39</f>
        <v>0</v>
      </c>
      <c r="D474" s="430">
        <f>'1ª EM'!C39</f>
        <v>0</v>
      </c>
      <c r="E474" s="249">
        <f>'1ª EM'!D39</f>
        <v>0</v>
      </c>
      <c r="F474" s="249" t="str">
        <f>'1ª EM'!E39</f>
        <v/>
      </c>
      <c r="G474" s="250">
        <f>'1ª EM'!F39</f>
        <v>0</v>
      </c>
      <c r="H474" s="430">
        <f>'1ª EM'!G39</f>
        <v>0</v>
      </c>
      <c r="I474" s="431">
        <f>'1ª EM'!H39</f>
        <v>0</v>
      </c>
      <c r="J474" s="430"/>
      <c r="K474" s="430">
        <f>'1ª EM'!I39</f>
        <v>0</v>
      </c>
      <c r="L474" s="430" t="str">
        <f ca="1">'1ª EM'!J39</f>
        <v/>
      </c>
      <c r="M474" s="430"/>
      <c r="N474" s="430" t="str">
        <f ca="1">'1ª EM'!K39</f>
        <v/>
      </c>
      <c r="O474" s="430"/>
      <c r="P474" s="253" t="s">
        <v>122</v>
      </c>
      <c r="Q474" s="542" t="s">
        <v>308</v>
      </c>
      <c r="R474" s="485">
        <f>'1ª EM'!L39</f>
        <v>0</v>
      </c>
      <c r="S474" s="485">
        <f>'1ª EM'!M39</f>
        <v>0</v>
      </c>
      <c r="T474" s="485">
        <f>'1ª EM'!N39</f>
        <v>0</v>
      </c>
      <c r="U474" s="485">
        <f>'1ª EM'!O39</f>
        <v>0</v>
      </c>
      <c r="V474" s="485">
        <f>'1ª EM'!P39</f>
        <v>0</v>
      </c>
      <c r="W474" s="485">
        <f>'1ª EM'!Q39</f>
        <v>0</v>
      </c>
      <c r="X474" s="485">
        <f>'1ª EM'!R39</f>
        <v>0</v>
      </c>
      <c r="Y474" s="485">
        <f>'1ª EM'!S39</f>
        <v>0</v>
      </c>
      <c r="Z474" s="486">
        <f>'1ª EM'!T39</f>
        <v>0</v>
      </c>
      <c r="AA474" s="486">
        <f>'1ª EM'!U39</f>
        <v>0</v>
      </c>
      <c r="AB474" s="507" t="s">
        <v>509</v>
      </c>
      <c r="AC474" s="507"/>
    </row>
    <row r="475" spans="1:29" ht="15.75" x14ac:dyDescent="0.25">
      <c r="A475" s="543" t="str">
        <f>RIGHT('[1]1ª EM'!$A$5:$D$5,12)</f>
        <v>1ª SÉRIE E.M</v>
      </c>
      <c r="B475" s="120">
        <v>34</v>
      </c>
      <c r="C475" s="248">
        <f>'1ª EM'!B40</f>
        <v>0</v>
      </c>
      <c r="D475" s="430">
        <f>'1ª EM'!C40</f>
        <v>0</v>
      </c>
      <c r="E475" s="249">
        <f>'1ª EM'!D40</f>
        <v>0</v>
      </c>
      <c r="F475" s="249" t="str">
        <f>'1ª EM'!E40</f>
        <v/>
      </c>
      <c r="G475" s="250">
        <f>'1ª EM'!F40</f>
        <v>0</v>
      </c>
      <c r="H475" s="430">
        <f>'1ª EM'!G40</f>
        <v>0</v>
      </c>
      <c r="I475" s="431">
        <f>'1ª EM'!H40</f>
        <v>0</v>
      </c>
      <c r="J475" s="430"/>
      <c r="K475" s="430">
        <f>'1ª EM'!I40</f>
        <v>0</v>
      </c>
      <c r="L475" s="430" t="str">
        <f ca="1">'1ª EM'!J40</f>
        <v/>
      </c>
      <c r="M475" s="430"/>
      <c r="N475" s="430" t="str">
        <f ca="1">'1ª EM'!K40</f>
        <v/>
      </c>
      <c r="O475" s="430"/>
      <c r="P475" s="253" t="s">
        <v>122</v>
      </c>
      <c r="Q475" s="542" t="s">
        <v>308</v>
      </c>
      <c r="R475" s="485">
        <f>'1ª EM'!L40</f>
        <v>0</v>
      </c>
      <c r="S475" s="485">
        <f>'1ª EM'!M40</f>
        <v>0</v>
      </c>
      <c r="T475" s="485">
        <f>'1ª EM'!N40</f>
        <v>0</v>
      </c>
      <c r="U475" s="485">
        <f>'1ª EM'!O40</f>
        <v>0</v>
      </c>
      <c r="V475" s="485">
        <f>'1ª EM'!P40</f>
        <v>0</v>
      </c>
      <c r="W475" s="485">
        <f>'1ª EM'!Q40</f>
        <v>0</v>
      </c>
      <c r="X475" s="485">
        <f>'1ª EM'!R40</f>
        <v>0</v>
      </c>
      <c r="Y475" s="485">
        <f>'1ª EM'!S40</f>
        <v>0</v>
      </c>
      <c r="Z475" s="486">
        <f>'1ª EM'!T40</f>
        <v>0</v>
      </c>
      <c r="AA475" s="486">
        <f>'1ª EM'!U40</f>
        <v>0</v>
      </c>
      <c r="AB475" s="507" t="s">
        <v>509</v>
      </c>
      <c r="AC475" s="507"/>
    </row>
    <row r="476" spans="1:29" ht="15.75" x14ac:dyDescent="0.25">
      <c r="A476" s="543" t="str">
        <f>RIGHT('[1]1ª EM'!$A$5:$D$5,12)</f>
        <v>1ª SÉRIE E.M</v>
      </c>
      <c r="B476" s="120">
        <v>35</v>
      </c>
      <c r="C476" s="248">
        <f>'1ª EM'!B41</f>
        <v>0</v>
      </c>
      <c r="D476" s="430">
        <f>'1ª EM'!C41</f>
        <v>0</v>
      </c>
      <c r="E476" s="249">
        <f>'1ª EM'!D41</f>
        <v>0</v>
      </c>
      <c r="F476" s="249" t="str">
        <f>'1ª EM'!E41</f>
        <v/>
      </c>
      <c r="G476" s="250">
        <f>'1ª EM'!F41</f>
        <v>0</v>
      </c>
      <c r="H476" s="430">
        <f>'1ª EM'!G41</f>
        <v>0</v>
      </c>
      <c r="I476" s="431">
        <f>'1ª EM'!H41</f>
        <v>0</v>
      </c>
      <c r="J476" s="430"/>
      <c r="K476" s="430">
        <f>'1ª EM'!I41</f>
        <v>0</v>
      </c>
      <c r="L476" s="430" t="str">
        <f ca="1">'1ª EM'!J41</f>
        <v/>
      </c>
      <c r="M476" s="430"/>
      <c r="N476" s="430" t="str">
        <f ca="1">'1ª EM'!K41</f>
        <v/>
      </c>
      <c r="O476" s="430"/>
      <c r="P476" s="253" t="s">
        <v>122</v>
      </c>
      <c r="Q476" s="542" t="s">
        <v>308</v>
      </c>
      <c r="R476" s="485">
        <f>'1ª EM'!L41</f>
        <v>0</v>
      </c>
      <c r="S476" s="485">
        <f>'1ª EM'!M41</f>
        <v>0</v>
      </c>
      <c r="T476" s="485">
        <f>'1ª EM'!N41</f>
        <v>0</v>
      </c>
      <c r="U476" s="485">
        <f>'1ª EM'!O41</f>
        <v>0</v>
      </c>
      <c r="V476" s="485">
        <f>'1ª EM'!P41</f>
        <v>0</v>
      </c>
      <c r="W476" s="485">
        <f>'1ª EM'!Q41</f>
        <v>0</v>
      </c>
      <c r="X476" s="485">
        <f>'1ª EM'!R41</f>
        <v>0</v>
      </c>
      <c r="Y476" s="485">
        <f>'1ª EM'!S41</f>
        <v>0</v>
      </c>
      <c r="Z476" s="486">
        <f>'1ª EM'!T41</f>
        <v>0</v>
      </c>
      <c r="AA476" s="486">
        <f>'1ª EM'!U41</f>
        <v>0</v>
      </c>
      <c r="AB476" s="507" t="s">
        <v>509</v>
      </c>
      <c r="AC476" s="507"/>
    </row>
    <row r="477" spans="1:29" ht="15.75" x14ac:dyDescent="0.25">
      <c r="A477" s="543" t="str">
        <f>RIGHT('[1]1ª EM'!$A$5:$D$5,12)</f>
        <v>1ª SÉRIE E.M</v>
      </c>
      <c r="B477" s="120">
        <v>36</v>
      </c>
      <c r="C477" s="248">
        <f>'1ª EM'!B42</f>
        <v>0</v>
      </c>
      <c r="D477" s="430">
        <f>'1ª EM'!C42</f>
        <v>0</v>
      </c>
      <c r="E477" s="249">
        <f>'1ª EM'!D42</f>
        <v>0</v>
      </c>
      <c r="F477" s="249" t="str">
        <f>'1ª EM'!E42</f>
        <v/>
      </c>
      <c r="G477" s="250">
        <f>'1ª EM'!F42</f>
        <v>0</v>
      </c>
      <c r="H477" s="430">
        <f>'1ª EM'!G42</f>
        <v>0</v>
      </c>
      <c r="I477" s="431">
        <f>'1ª EM'!H42</f>
        <v>0</v>
      </c>
      <c r="J477" s="430"/>
      <c r="K477" s="430">
        <f>'1ª EM'!I42</f>
        <v>0</v>
      </c>
      <c r="L477" s="430" t="str">
        <f ca="1">'1ª EM'!J42</f>
        <v/>
      </c>
      <c r="M477" s="430"/>
      <c r="N477" s="430" t="str">
        <f ca="1">'1ª EM'!K42</f>
        <v/>
      </c>
      <c r="O477" s="430"/>
      <c r="P477" s="253" t="s">
        <v>122</v>
      </c>
      <c r="Q477" s="542" t="s">
        <v>308</v>
      </c>
      <c r="R477" s="485">
        <f>'1ª EM'!L42</f>
        <v>0</v>
      </c>
      <c r="S477" s="485">
        <f>'1ª EM'!M42</f>
        <v>0</v>
      </c>
      <c r="T477" s="485">
        <f>'1ª EM'!N42</f>
        <v>0</v>
      </c>
      <c r="U477" s="485">
        <f>'1ª EM'!O42</f>
        <v>0</v>
      </c>
      <c r="V477" s="485">
        <f>'1ª EM'!P42</f>
        <v>0</v>
      </c>
      <c r="W477" s="485">
        <f>'1ª EM'!Q42</f>
        <v>0</v>
      </c>
      <c r="X477" s="485">
        <f>'1ª EM'!R42</f>
        <v>0</v>
      </c>
      <c r="Y477" s="485">
        <f>'1ª EM'!S42</f>
        <v>0</v>
      </c>
      <c r="Z477" s="486">
        <f>'1ª EM'!T42</f>
        <v>0</v>
      </c>
      <c r="AA477" s="486">
        <f>'1ª EM'!U42</f>
        <v>0</v>
      </c>
      <c r="AB477" s="507" t="s">
        <v>509</v>
      </c>
      <c r="AC477" s="507"/>
    </row>
    <row r="478" spans="1:29" ht="15.75" x14ac:dyDescent="0.25">
      <c r="A478" s="543" t="str">
        <f>RIGHT('[1]1ª EM'!$A$5:$D$5,12)</f>
        <v>1ª SÉRIE E.M</v>
      </c>
      <c r="B478" s="120">
        <v>37</v>
      </c>
      <c r="C478" s="248">
        <f>'1ª EM'!B43</f>
        <v>0</v>
      </c>
      <c r="D478" s="430">
        <f>'1ª EM'!C43</f>
        <v>0</v>
      </c>
      <c r="E478" s="249">
        <f>'1ª EM'!D43</f>
        <v>0</v>
      </c>
      <c r="F478" s="249" t="str">
        <f>'1ª EM'!E43</f>
        <v/>
      </c>
      <c r="G478" s="250">
        <f>'1ª EM'!F43</f>
        <v>0</v>
      </c>
      <c r="H478" s="430">
        <f>'1ª EM'!G43</f>
        <v>0</v>
      </c>
      <c r="I478" s="431">
        <f>'1ª EM'!H43</f>
        <v>0</v>
      </c>
      <c r="J478" s="430"/>
      <c r="K478" s="430">
        <f>'1ª EM'!I43</f>
        <v>0</v>
      </c>
      <c r="L478" s="430" t="str">
        <f ca="1">'1ª EM'!J43</f>
        <v/>
      </c>
      <c r="M478" s="430"/>
      <c r="N478" s="430" t="str">
        <f ca="1">'1ª EM'!K43</f>
        <v/>
      </c>
      <c r="O478" s="430"/>
      <c r="P478" s="253" t="s">
        <v>122</v>
      </c>
      <c r="Q478" s="542" t="s">
        <v>308</v>
      </c>
      <c r="R478" s="485">
        <f>'1ª EM'!L43</f>
        <v>0</v>
      </c>
      <c r="S478" s="485">
        <f>'1ª EM'!M43</f>
        <v>0</v>
      </c>
      <c r="T478" s="485">
        <f>'1ª EM'!N43</f>
        <v>0</v>
      </c>
      <c r="U478" s="485">
        <f>'1ª EM'!O43</f>
        <v>0</v>
      </c>
      <c r="V478" s="485">
        <f>'1ª EM'!P43</f>
        <v>0</v>
      </c>
      <c r="W478" s="485">
        <f>'1ª EM'!Q43</f>
        <v>0</v>
      </c>
      <c r="X478" s="485">
        <f>'1ª EM'!R43</f>
        <v>0</v>
      </c>
      <c r="Y478" s="485">
        <f>'1ª EM'!S43</f>
        <v>0</v>
      </c>
      <c r="Z478" s="486">
        <f>'1ª EM'!T43</f>
        <v>0</v>
      </c>
      <c r="AA478" s="486">
        <f>'1ª EM'!U43</f>
        <v>0</v>
      </c>
      <c r="AB478" s="507" t="s">
        <v>509</v>
      </c>
      <c r="AC478" s="507"/>
    </row>
    <row r="479" spans="1:29" ht="15.75" x14ac:dyDescent="0.25">
      <c r="A479" s="543" t="str">
        <f>RIGHT('[1]1ª EM'!$A$5:$D$5,12)</f>
        <v>1ª SÉRIE E.M</v>
      </c>
      <c r="B479" s="120">
        <v>38</v>
      </c>
      <c r="C479" s="248">
        <f>'1ª EM'!B44</f>
        <v>0</v>
      </c>
      <c r="D479" s="430">
        <f>'1ª EM'!C44</f>
        <v>0</v>
      </c>
      <c r="E479" s="249">
        <f>'1ª EM'!D44</f>
        <v>0</v>
      </c>
      <c r="F479" s="249" t="str">
        <f>'1ª EM'!E44</f>
        <v/>
      </c>
      <c r="G479" s="250">
        <f>'1ª EM'!F44</f>
        <v>0</v>
      </c>
      <c r="H479" s="430">
        <f>'1ª EM'!G44</f>
        <v>0</v>
      </c>
      <c r="I479" s="431">
        <f>'1ª EM'!H44</f>
        <v>0</v>
      </c>
      <c r="J479" s="430"/>
      <c r="K479" s="430">
        <f>'1ª EM'!I44</f>
        <v>0</v>
      </c>
      <c r="L479" s="430" t="str">
        <f ca="1">'1ª EM'!J44</f>
        <v/>
      </c>
      <c r="M479" s="430"/>
      <c r="N479" s="430" t="str">
        <f ca="1">'1ª EM'!K44</f>
        <v/>
      </c>
      <c r="O479" s="430"/>
      <c r="P479" s="253" t="s">
        <v>122</v>
      </c>
      <c r="Q479" s="542" t="s">
        <v>308</v>
      </c>
      <c r="R479" s="485">
        <f>'1ª EM'!L44</f>
        <v>0</v>
      </c>
      <c r="S479" s="485">
        <f>'1ª EM'!M44</f>
        <v>0</v>
      </c>
      <c r="T479" s="485">
        <f>'1ª EM'!N44</f>
        <v>0</v>
      </c>
      <c r="U479" s="485">
        <f>'1ª EM'!O44</f>
        <v>0</v>
      </c>
      <c r="V479" s="485">
        <f>'1ª EM'!P44</f>
        <v>0</v>
      </c>
      <c r="W479" s="485">
        <f>'1ª EM'!Q44</f>
        <v>0</v>
      </c>
      <c r="X479" s="485">
        <f>'1ª EM'!R44</f>
        <v>0</v>
      </c>
      <c r="Y479" s="485">
        <f>'1ª EM'!S44</f>
        <v>0</v>
      </c>
      <c r="Z479" s="486">
        <f>'1ª EM'!T44</f>
        <v>0</v>
      </c>
      <c r="AA479" s="486">
        <f>'1ª EM'!U44</f>
        <v>0</v>
      </c>
      <c r="AB479" s="507" t="s">
        <v>509</v>
      </c>
      <c r="AC479" s="507"/>
    </row>
    <row r="480" spans="1:29" ht="15.75" x14ac:dyDescent="0.25">
      <c r="A480" s="543" t="str">
        <f>RIGHT('[1]1ª EM'!$A$5:$D$5,12)</f>
        <v>1ª SÉRIE E.M</v>
      </c>
      <c r="B480" s="120">
        <v>39</v>
      </c>
      <c r="C480" s="248">
        <f>'1ª EM'!B45</f>
        <v>0</v>
      </c>
      <c r="D480" s="430">
        <f>'1ª EM'!C45</f>
        <v>0</v>
      </c>
      <c r="E480" s="249">
        <f>'1ª EM'!D45</f>
        <v>0</v>
      </c>
      <c r="F480" s="249" t="str">
        <f>'1ª EM'!E45</f>
        <v/>
      </c>
      <c r="G480" s="250">
        <f>'1ª EM'!F45</f>
        <v>0</v>
      </c>
      <c r="H480" s="430">
        <f>'1ª EM'!G45</f>
        <v>0</v>
      </c>
      <c r="I480" s="431">
        <f>'1ª EM'!H45</f>
        <v>0</v>
      </c>
      <c r="J480" s="430"/>
      <c r="K480" s="430">
        <f>'1ª EM'!I45</f>
        <v>0</v>
      </c>
      <c r="L480" s="430" t="str">
        <f ca="1">'1ª EM'!J45</f>
        <v/>
      </c>
      <c r="M480" s="430"/>
      <c r="N480" s="430" t="str">
        <f ca="1">'1ª EM'!K45</f>
        <v/>
      </c>
      <c r="O480" s="430"/>
      <c r="P480" s="253" t="s">
        <v>122</v>
      </c>
      <c r="Q480" s="542" t="s">
        <v>308</v>
      </c>
      <c r="R480" s="485">
        <f>'1ª EM'!L45</f>
        <v>0</v>
      </c>
      <c r="S480" s="485">
        <f>'1ª EM'!M45</f>
        <v>0</v>
      </c>
      <c r="T480" s="485">
        <f>'1ª EM'!N45</f>
        <v>0</v>
      </c>
      <c r="U480" s="485">
        <f>'1ª EM'!O45</f>
        <v>0</v>
      </c>
      <c r="V480" s="485">
        <f>'1ª EM'!P45</f>
        <v>0</v>
      </c>
      <c r="W480" s="485">
        <f>'1ª EM'!Q45</f>
        <v>0</v>
      </c>
      <c r="X480" s="485">
        <f>'1ª EM'!R45</f>
        <v>0</v>
      </c>
      <c r="Y480" s="485">
        <f>'1ª EM'!S45</f>
        <v>0</v>
      </c>
      <c r="Z480" s="486">
        <f>'1ª EM'!T45</f>
        <v>0</v>
      </c>
      <c r="AA480" s="486">
        <f>'1ª EM'!U45</f>
        <v>0</v>
      </c>
      <c r="AB480" s="507" t="s">
        <v>509</v>
      </c>
      <c r="AC480" s="507"/>
    </row>
    <row r="481" spans="1:29" ht="15.75" x14ac:dyDescent="0.25">
      <c r="A481" s="543" t="str">
        <f>RIGHT('[1]1ª EM'!$A$5:$D$5,12)</f>
        <v>1ª SÉRIE E.M</v>
      </c>
      <c r="B481" s="120">
        <v>40</v>
      </c>
      <c r="C481" s="248">
        <f>'1ª EM'!B46</f>
        <v>0</v>
      </c>
      <c r="D481" s="430">
        <f>'1ª EM'!C46</f>
        <v>0</v>
      </c>
      <c r="E481" s="249">
        <f>'1ª EM'!D46</f>
        <v>0</v>
      </c>
      <c r="F481" s="249" t="str">
        <f>'1ª EM'!E46</f>
        <v/>
      </c>
      <c r="G481" s="250">
        <f>'1ª EM'!F46</f>
        <v>0</v>
      </c>
      <c r="H481" s="430">
        <f>'1ª EM'!G46</f>
        <v>0</v>
      </c>
      <c r="I481" s="431">
        <f>'1ª EM'!H46</f>
        <v>0</v>
      </c>
      <c r="J481" s="430"/>
      <c r="K481" s="430">
        <f>'1ª EM'!I46</f>
        <v>0</v>
      </c>
      <c r="L481" s="430" t="str">
        <f ca="1">'1ª EM'!J46</f>
        <v/>
      </c>
      <c r="M481" s="430"/>
      <c r="N481" s="430" t="str">
        <f ca="1">'1ª EM'!K46</f>
        <v/>
      </c>
      <c r="O481" s="430"/>
      <c r="P481" s="253" t="s">
        <v>122</v>
      </c>
      <c r="Q481" s="542" t="s">
        <v>308</v>
      </c>
      <c r="R481" s="485">
        <f>'1ª EM'!L46</f>
        <v>0</v>
      </c>
      <c r="S481" s="485">
        <f>'1ª EM'!M46</f>
        <v>0</v>
      </c>
      <c r="T481" s="485">
        <f>'1ª EM'!N46</f>
        <v>0</v>
      </c>
      <c r="U481" s="485">
        <f>'1ª EM'!O46</f>
        <v>0</v>
      </c>
      <c r="V481" s="485">
        <f>'1ª EM'!P46</f>
        <v>0</v>
      </c>
      <c r="W481" s="485">
        <f>'1ª EM'!Q46</f>
        <v>0</v>
      </c>
      <c r="X481" s="485">
        <f>'1ª EM'!R46</f>
        <v>0</v>
      </c>
      <c r="Y481" s="485">
        <f>'1ª EM'!S46</f>
        <v>0</v>
      </c>
      <c r="Z481" s="486">
        <f>'1ª EM'!T46</f>
        <v>0</v>
      </c>
      <c r="AA481" s="486">
        <f>'1ª EM'!U46</f>
        <v>0</v>
      </c>
      <c r="AB481" s="507" t="s">
        <v>509</v>
      </c>
      <c r="AC481" s="507"/>
    </row>
    <row r="482" spans="1:29" ht="15.75" x14ac:dyDescent="0.25">
      <c r="A482" s="543" t="str">
        <f>RIGHT('[1]1ª EM'!$A$5:$D$5,12)</f>
        <v>1ª SÉRIE E.M</v>
      </c>
      <c r="B482" s="120">
        <v>41</v>
      </c>
      <c r="C482" s="248">
        <f>'1ª EM'!B47</f>
        <v>0</v>
      </c>
      <c r="D482" s="430">
        <f>'1ª EM'!C47</f>
        <v>0</v>
      </c>
      <c r="E482" s="249">
        <f>'1ª EM'!D47</f>
        <v>0</v>
      </c>
      <c r="F482" s="249">
        <f>'1ª EM'!E47</f>
        <v>0</v>
      </c>
      <c r="G482" s="250">
        <f>'1ª EM'!F47</f>
        <v>0</v>
      </c>
      <c r="H482" s="430">
        <f>'1ª EM'!G47</f>
        <v>0</v>
      </c>
      <c r="I482" s="431">
        <f>'1ª EM'!H47</f>
        <v>0</v>
      </c>
      <c r="J482" s="430"/>
      <c r="K482" s="430">
        <f>'1ª EM'!I47</f>
        <v>0</v>
      </c>
      <c r="L482" s="430" t="str">
        <f ca="1">'1ª EM'!J47</f>
        <v/>
      </c>
      <c r="M482" s="430"/>
      <c r="N482" s="430" t="str">
        <f ca="1">'1ª EM'!K47</f>
        <v/>
      </c>
      <c r="O482" s="430"/>
      <c r="P482" s="253" t="s">
        <v>122</v>
      </c>
      <c r="Q482" s="542" t="s">
        <v>308</v>
      </c>
      <c r="R482" s="485">
        <f>'1ª EM'!L47</f>
        <v>0</v>
      </c>
      <c r="S482" s="485">
        <f>'1ª EM'!M47</f>
        <v>0</v>
      </c>
      <c r="T482" s="485">
        <f>'1ª EM'!N47</f>
        <v>0</v>
      </c>
      <c r="U482" s="485">
        <f>'1ª EM'!O47</f>
        <v>0</v>
      </c>
      <c r="V482" s="485">
        <f>'1ª EM'!P47</f>
        <v>0</v>
      </c>
      <c r="W482" s="485">
        <f>'1ª EM'!Q47</f>
        <v>0</v>
      </c>
      <c r="X482" s="485">
        <f>'1ª EM'!R47</f>
        <v>0</v>
      </c>
      <c r="Y482" s="485">
        <f>'1ª EM'!S47</f>
        <v>0</v>
      </c>
      <c r="Z482" s="486">
        <f>'1ª EM'!T47</f>
        <v>0</v>
      </c>
      <c r="AA482" s="486">
        <f>'1ª EM'!U47</f>
        <v>0</v>
      </c>
      <c r="AB482" s="507" t="s">
        <v>509</v>
      </c>
      <c r="AC482" s="507"/>
    </row>
    <row r="483" spans="1:29" ht="15.75" x14ac:dyDescent="0.25">
      <c r="A483" s="543" t="str">
        <f>RIGHT('[1]1ª EM'!$A$5:$D$5,12)</f>
        <v>1ª SÉRIE E.M</v>
      </c>
      <c r="B483" s="120">
        <v>42</v>
      </c>
      <c r="C483" s="248">
        <f>'1ª EM'!B48</f>
        <v>0</v>
      </c>
      <c r="D483" s="430">
        <f>'1ª EM'!C48</f>
        <v>0</v>
      </c>
      <c r="E483" s="249">
        <f>'1ª EM'!D48</f>
        <v>0</v>
      </c>
      <c r="F483" s="249">
        <f>'1ª EM'!E48</f>
        <v>0</v>
      </c>
      <c r="G483" s="250">
        <f>'1ª EM'!F48</f>
        <v>0</v>
      </c>
      <c r="H483" s="430">
        <f>'1ª EM'!G48</f>
        <v>0</v>
      </c>
      <c r="I483" s="431">
        <f>'1ª EM'!H48</f>
        <v>0</v>
      </c>
      <c r="J483" s="430"/>
      <c r="K483" s="430">
        <f>'1ª EM'!I48</f>
        <v>0</v>
      </c>
      <c r="L483" s="430" t="str">
        <f ca="1">'1ª EM'!J48</f>
        <v/>
      </c>
      <c r="M483" s="430"/>
      <c r="N483" s="430" t="str">
        <f ca="1">'1ª EM'!K48</f>
        <v/>
      </c>
      <c r="O483" s="430"/>
      <c r="P483" s="253" t="s">
        <v>122</v>
      </c>
      <c r="Q483" s="542" t="s">
        <v>308</v>
      </c>
      <c r="R483" s="485">
        <f>'1ª EM'!L48</f>
        <v>0</v>
      </c>
      <c r="S483" s="485">
        <f>'1ª EM'!M48</f>
        <v>0</v>
      </c>
      <c r="T483" s="485">
        <f>'1ª EM'!N48</f>
        <v>0</v>
      </c>
      <c r="U483" s="485">
        <f>'1ª EM'!O48</f>
        <v>0</v>
      </c>
      <c r="V483" s="485">
        <f>'1ª EM'!P48</f>
        <v>0</v>
      </c>
      <c r="W483" s="485">
        <f>'1ª EM'!Q48</f>
        <v>0</v>
      </c>
      <c r="X483" s="485">
        <f>'1ª EM'!R48</f>
        <v>0</v>
      </c>
      <c r="Y483" s="485">
        <f>'1ª EM'!S48</f>
        <v>0</v>
      </c>
      <c r="Z483" s="486">
        <f>'1ª EM'!T48</f>
        <v>0</v>
      </c>
      <c r="AA483" s="486">
        <f>'1ª EM'!U48</f>
        <v>0</v>
      </c>
      <c r="AB483" s="507" t="s">
        <v>509</v>
      </c>
      <c r="AC483" s="507"/>
    </row>
    <row r="484" spans="1:29" ht="15.75" x14ac:dyDescent="0.25">
      <c r="A484" s="543" t="str">
        <f>RIGHT('[1]1ª EM'!$A$5:$D$5,12)</f>
        <v>1ª SÉRIE E.M</v>
      </c>
      <c r="B484" s="120">
        <v>43</v>
      </c>
      <c r="C484" s="248">
        <f>'1ª EM'!B49</f>
        <v>0</v>
      </c>
      <c r="D484" s="430">
        <f>'1ª EM'!C49</f>
        <v>0</v>
      </c>
      <c r="E484" s="249">
        <f>'1ª EM'!D49</f>
        <v>0</v>
      </c>
      <c r="F484" s="249">
        <f>'1ª EM'!E49</f>
        <v>0</v>
      </c>
      <c r="G484" s="250">
        <f>'1ª EM'!F49</f>
        <v>0</v>
      </c>
      <c r="H484" s="430">
        <f>'1ª EM'!G49</f>
        <v>0</v>
      </c>
      <c r="I484" s="431">
        <f>'1ª EM'!H49</f>
        <v>0</v>
      </c>
      <c r="J484" s="430"/>
      <c r="K484" s="430">
        <f>'1ª EM'!I49</f>
        <v>0</v>
      </c>
      <c r="L484" s="430" t="str">
        <f ca="1">'1ª EM'!J49</f>
        <v/>
      </c>
      <c r="M484" s="430"/>
      <c r="N484" s="430" t="str">
        <f ca="1">'1ª EM'!K49</f>
        <v/>
      </c>
      <c r="O484" s="430"/>
      <c r="P484" s="253" t="s">
        <v>122</v>
      </c>
      <c r="Q484" s="542" t="s">
        <v>308</v>
      </c>
      <c r="R484" s="485">
        <f>'1ª EM'!L49</f>
        <v>0</v>
      </c>
      <c r="S484" s="485">
        <f>'1ª EM'!M49</f>
        <v>0</v>
      </c>
      <c r="T484" s="485">
        <f>'1ª EM'!N49</f>
        <v>0</v>
      </c>
      <c r="U484" s="485">
        <f>'1ª EM'!O49</f>
        <v>0</v>
      </c>
      <c r="V484" s="485">
        <f>'1ª EM'!P49</f>
        <v>0</v>
      </c>
      <c r="W484" s="485">
        <f>'1ª EM'!Q49</f>
        <v>0</v>
      </c>
      <c r="X484" s="485">
        <f>'1ª EM'!R49</f>
        <v>0</v>
      </c>
      <c r="Y484" s="485">
        <f>'1ª EM'!S49</f>
        <v>0</v>
      </c>
      <c r="Z484" s="486">
        <f>'1ª EM'!T49</f>
        <v>0</v>
      </c>
      <c r="AA484" s="486">
        <f>'1ª EM'!U49</f>
        <v>0</v>
      </c>
      <c r="AB484" s="507" t="s">
        <v>509</v>
      </c>
      <c r="AC484" s="507"/>
    </row>
    <row r="485" spans="1:29" ht="15.75" x14ac:dyDescent="0.25">
      <c r="A485" s="543" t="str">
        <f>RIGHT('[1]1ª EM'!$A$5:$D$5,12)</f>
        <v>1ª SÉRIE E.M</v>
      </c>
      <c r="B485" s="120">
        <v>44</v>
      </c>
      <c r="C485" s="248">
        <f>'1ª EM'!B50</f>
        <v>0</v>
      </c>
      <c r="D485" s="430">
        <f>'1ª EM'!C50</f>
        <v>0</v>
      </c>
      <c r="E485" s="249">
        <f>'1ª EM'!D50</f>
        <v>0</v>
      </c>
      <c r="F485" s="249">
        <f>'1ª EM'!E50</f>
        <v>0</v>
      </c>
      <c r="G485" s="250">
        <f>'1ª EM'!F50</f>
        <v>0</v>
      </c>
      <c r="H485" s="430">
        <f>'1ª EM'!G50</f>
        <v>0</v>
      </c>
      <c r="I485" s="431">
        <f>'1ª EM'!H50</f>
        <v>0</v>
      </c>
      <c r="J485" s="430"/>
      <c r="K485" s="430">
        <f>'1ª EM'!I50</f>
        <v>0</v>
      </c>
      <c r="L485" s="430" t="str">
        <f ca="1">'1ª EM'!J50</f>
        <v/>
      </c>
      <c r="M485" s="430"/>
      <c r="N485" s="430" t="str">
        <f ca="1">'1ª EM'!K50</f>
        <v/>
      </c>
      <c r="O485" s="430"/>
      <c r="P485" s="253" t="s">
        <v>122</v>
      </c>
      <c r="Q485" s="542" t="s">
        <v>308</v>
      </c>
      <c r="R485" s="485">
        <f>'1ª EM'!L50</f>
        <v>0</v>
      </c>
      <c r="S485" s="485">
        <f>'1ª EM'!M50</f>
        <v>0</v>
      </c>
      <c r="T485" s="485">
        <f>'1ª EM'!N50</f>
        <v>0</v>
      </c>
      <c r="U485" s="485">
        <f>'1ª EM'!O50</f>
        <v>0</v>
      </c>
      <c r="V485" s="485">
        <f>'1ª EM'!P50</f>
        <v>0</v>
      </c>
      <c r="W485" s="485">
        <f>'1ª EM'!Q50</f>
        <v>0</v>
      </c>
      <c r="X485" s="485">
        <f>'1ª EM'!R50</f>
        <v>0</v>
      </c>
      <c r="Y485" s="485">
        <f>'1ª EM'!S50</f>
        <v>0</v>
      </c>
      <c r="Z485" s="486">
        <f>'1ª EM'!T50</f>
        <v>0</v>
      </c>
      <c r="AA485" s="486">
        <f>'1ª EM'!U50</f>
        <v>0</v>
      </c>
      <c r="AB485" s="507" t="s">
        <v>509</v>
      </c>
      <c r="AC485" s="507"/>
    </row>
    <row r="486" spans="1:29" ht="15.75" x14ac:dyDescent="0.25">
      <c r="A486" s="543" t="str">
        <f>RIGHT('[1]1ª EM'!$A$5:$D$5,12)</f>
        <v>1ª SÉRIE E.M</v>
      </c>
      <c r="B486" s="120">
        <v>45</v>
      </c>
      <c r="C486" s="248">
        <f>'1ª EM'!B51</f>
        <v>0</v>
      </c>
      <c r="D486" s="430">
        <f>'1ª EM'!C51</f>
        <v>0</v>
      </c>
      <c r="E486" s="249">
        <f>'1ª EM'!D51</f>
        <v>0</v>
      </c>
      <c r="F486" s="249">
        <f>'1ª EM'!E51</f>
        <v>0</v>
      </c>
      <c r="G486" s="250">
        <f>'1ª EM'!F51</f>
        <v>0</v>
      </c>
      <c r="H486" s="430">
        <f>'1ª EM'!G51</f>
        <v>0</v>
      </c>
      <c r="I486" s="431">
        <f>'1ª EM'!H51</f>
        <v>0</v>
      </c>
      <c r="J486" s="430"/>
      <c r="K486" s="430">
        <f>'1ª EM'!I51</f>
        <v>0</v>
      </c>
      <c r="L486" s="430" t="str">
        <f ca="1">'1ª EM'!J51</f>
        <v/>
      </c>
      <c r="M486" s="430"/>
      <c r="N486" s="430" t="str">
        <f ca="1">'1ª EM'!K51</f>
        <v/>
      </c>
      <c r="O486" s="430"/>
      <c r="P486" s="253" t="s">
        <v>122</v>
      </c>
      <c r="Q486" s="542" t="s">
        <v>308</v>
      </c>
      <c r="R486" s="485">
        <f>'1ª EM'!L51</f>
        <v>0</v>
      </c>
      <c r="S486" s="485">
        <f>'1ª EM'!M51</f>
        <v>0</v>
      </c>
      <c r="T486" s="485">
        <f>'1ª EM'!N51</f>
        <v>0</v>
      </c>
      <c r="U486" s="485">
        <f>'1ª EM'!O51</f>
        <v>0</v>
      </c>
      <c r="V486" s="485">
        <f>'1ª EM'!P51</f>
        <v>0</v>
      </c>
      <c r="W486" s="485">
        <f>'1ª EM'!Q51</f>
        <v>0</v>
      </c>
      <c r="X486" s="485">
        <f>'1ª EM'!R51</f>
        <v>0</v>
      </c>
      <c r="Y486" s="485">
        <f>'1ª EM'!S51</f>
        <v>0</v>
      </c>
      <c r="Z486" s="486">
        <f>'1ª EM'!T51</f>
        <v>0</v>
      </c>
      <c r="AA486" s="486">
        <f>'1ª EM'!U51</f>
        <v>0</v>
      </c>
      <c r="AB486" s="507" t="s">
        <v>509</v>
      </c>
      <c r="AC486" s="507"/>
    </row>
    <row r="487" spans="1:29" ht="15.75" x14ac:dyDescent="0.25">
      <c r="A487" s="543" t="str">
        <f>RIGHT('[1]1ª EM'!$A$5:$D$5,12)</f>
        <v>1ª SÉRIE E.M</v>
      </c>
      <c r="B487" s="120">
        <v>46</v>
      </c>
      <c r="C487" s="248">
        <f>'1ª EM'!B52</f>
        <v>0</v>
      </c>
      <c r="D487" s="430">
        <f>'1ª EM'!C52</f>
        <v>0</v>
      </c>
      <c r="E487" s="249">
        <f>'1ª EM'!D52</f>
        <v>0</v>
      </c>
      <c r="F487" s="249">
        <f>'1ª EM'!E52</f>
        <v>0</v>
      </c>
      <c r="G487" s="250">
        <f>'1ª EM'!F52</f>
        <v>0</v>
      </c>
      <c r="H487" s="430">
        <f>'1ª EM'!G52</f>
        <v>0</v>
      </c>
      <c r="I487" s="431">
        <f>'1ª EM'!H52</f>
        <v>0</v>
      </c>
      <c r="J487" s="430"/>
      <c r="K487" s="430">
        <f>'1ª EM'!I52</f>
        <v>0</v>
      </c>
      <c r="L487" s="430" t="str">
        <f ca="1">'1ª EM'!J52</f>
        <v/>
      </c>
      <c r="M487" s="430"/>
      <c r="N487" s="430" t="str">
        <f ca="1">'1ª EM'!K52</f>
        <v/>
      </c>
      <c r="O487" s="430"/>
      <c r="P487" s="253" t="s">
        <v>122</v>
      </c>
      <c r="Q487" s="542" t="s">
        <v>308</v>
      </c>
      <c r="R487" s="485">
        <f>'1ª EM'!L52</f>
        <v>0</v>
      </c>
      <c r="S487" s="485">
        <f>'1ª EM'!M52</f>
        <v>0</v>
      </c>
      <c r="T487" s="485">
        <f>'1ª EM'!N52</f>
        <v>0</v>
      </c>
      <c r="U487" s="485">
        <f>'1ª EM'!O52</f>
        <v>0</v>
      </c>
      <c r="V487" s="485">
        <f>'1ª EM'!P52</f>
        <v>0</v>
      </c>
      <c r="W487" s="485">
        <f>'1ª EM'!Q52</f>
        <v>0</v>
      </c>
      <c r="X487" s="485">
        <f>'1ª EM'!R52</f>
        <v>0</v>
      </c>
      <c r="Y487" s="485">
        <f>'1ª EM'!S52</f>
        <v>0</v>
      </c>
      <c r="Z487" s="486">
        <f>'1ª EM'!T52</f>
        <v>0</v>
      </c>
      <c r="AA487" s="486">
        <f>'1ª EM'!U52</f>
        <v>0</v>
      </c>
      <c r="AB487" s="507" t="s">
        <v>509</v>
      </c>
      <c r="AC487" s="507"/>
    </row>
    <row r="488" spans="1:29" ht="15.75" x14ac:dyDescent="0.25">
      <c r="A488" s="543" t="str">
        <f>RIGHT('[1]1ª EM'!$A$5:$D$5,12)</f>
        <v>1ª SÉRIE E.M</v>
      </c>
      <c r="B488" s="120">
        <v>47</v>
      </c>
      <c r="C488" s="248">
        <f>'1ª EM'!B53</f>
        <v>0</v>
      </c>
      <c r="D488" s="430">
        <f>'1ª EM'!C53</f>
        <v>0</v>
      </c>
      <c r="E488" s="249">
        <f>'1ª EM'!D53</f>
        <v>0</v>
      </c>
      <c r="F488" s="249">
        <f>'1ª EM'!E53</f>
        <v>0</v>
      </c>
      <c r="G488" s="250">
        <f>'1ª EM'!F53</f>
        <v>0</v>
      </c>
      <c r="H488" s="430">
        <f>'1ª EM'!G53</f>
        <v>0</v>
      </c>
      <c r="I488" s="431">
        <f>'1ª EM'!H53</f>
        <v>0</v>
      </c>
      <c r="J488" s="430"/>
      <c r="K488" s="430">
        <f>'1ª EM'!I53</f>
        <v>0</v>
      </c>
      <c r="L488" s="430" t="str">
        <f ca="1">'1ª EM'!J53</f>
        <v/>
      </c>
      <c r="M488" s="430"/>
      <c r="N488" s="430" t="str">
        <f ca="1">'1ª EM'!K53</f>
        <v/>
      </c>
      <c r="O488" s="430"/>
      <c r="P488" s="253" t="s">
        <v>122</v>
      </c>
      <c r="Q488" s="542" t="s">
        <v>308</v>
      </c>
      <c r="R488" s="485">
        <f>'1ª EM'!L53</f>
        <v>0</v>
      </c>
      <c r="S488" s="485">
        <f>'1ª EM'!M53</f>
        <v>0</v>
      </c>
      <c r="T488" s="485">
        <f>'1ª EM'!N53</f>
        <v>0</v>
      </c>
      <c r="U488" s="485">
        <f>'1ª EM'!O53</f>
        <v>0</v>
      </c>
      <c r="V488" s="485">
        <f>'1ª EM'!P53</f>
        <v>0</v>
      </c>
      <c r="W488" s="485">
        <f>'1ª EM'!Q53</f>
        <v>0</v>
      </c>
      <c r="X488" s="485">
        <f>'1ª EM'!R53</f>
        <v>0</v>
      </c>
      <c r="Y488" s="485">
        <f>'1ª EM'!S53</f>
        <v>0</v>
      </c>
      <c r="Z488" s="486">
        <f>'1ª EM'!T53</f>
        <v>0</v>
      </c>
      <c r="AA488" s="486">
        <f>'1ª EM'!U53</f>
        <v>0</v>
      </c>
      <c r="AB488" s="507" t="s">
        <v>509</v>
      </c>
      <c r="AC488" s="507"/>
    </row>
    <row r="489" spans="1:29" ht="15.75" x14ac:dyDescent="0.25">
      <c r="A489" s="543" t="str">
        <f>RIGHT('[1]1ª EM'!$A$5:$D$5,12)</f>
        <v>1ª SÉRIE E.M</v>
      </c>
      <c r="B489" s="120">
        <v>48</v>
      </c>
      <c r="C489" s="248">
        <f>'1ª EM'!B54</f>
        <v>0</v>
      </c>
      <c r="D489" s="430">
        <f>'1ª EM'!C54</f>
        <v>0</v>
      </c>
      <c r="E489" s="249">
        <f>'1ª EM'!D54</f>
        <v>0</v>
      </c>
      <c r="F489" s="249">
        <f>'1ª EM'!E54</f>
        <v>0</v>
      </c>
      <c r="G489" s="250">
        <f>'1ª EM'!F54</f>
        <v>0</v>
      </c>
      <c r="H489" s="430">
        <f>'1ª EM'!G54</f>
        <v>0</v>
      </c>
      <c r="I489" s="431">
        <f>'1ª EM'!H54</f>
        <v>0</v>
      </c>
      <c r="J489" s="430"/>
      <c r="K489" s="430">
        <f>'1ª EM'!I54</f>
        <v>0</v>
      </c>
      <c r="L489" s="430" t="str">
        <f ca="1">'1ª EM'!J54</f>
        <v/>
      </c>
      <c r="M489" s="430"/>
      <c r="N489" s="430" t="str">
        <f ca="1">'1ª EM'!K54</f>
        <v/>
      </c>
      <c r="O489" s="430"/>
      <c r="P489" s="253" t="s">
        <v>122</v>
      </c>
      <c r="Q489" s="542" t="s">
        <v>308</v>
      </c>
      <c r="R489" s="485">
        <f>'1ª EM'!L54</f>
        <v>0</v>
      </c>
      <c r="S489" s="485">
        <f>'1ª EM'!M54</f>
        <v>0</v>
      </c>
      <c r="T489" s="485">
        <f>'1ª EM'!N54</f>
        <v>0</v>
      </c>
      <c r="U489" s="485">
        <f>'1ª EM'!O54</f>
        <v>0</v>
      </c>
      <c r="V489" s="485">
        <f>'1ª EM'!P54</f>
        <v>0</v>
      </c>
      <c r="W489" s="485">
        <f>'1ª EM'!Q54</f>
        <v>0</v>
      </c>
      <c r="X489" s="485">
        <f>'1ª EM'!R54</f>
        <v>0</v>
      </c>
      <c r="Y489" s="485">
        <f>'1ª EM'!S54</f>
        <v>0</v>
      </c>
      <c r="Z489" s="486">
        <f>'1ª EM'!T54</f>
        <v>0</v>
      </c>
      <c r="AA489" s="486">
        <f>'1ª EM'!U54</f>
        <v>0</v>
      </c>
      <c r="AB489" s="507" t="s">
        <v>509</v>
      </c>
      <c r="AC489" s="507"/>
    </row>
    <row r="490" spans="1:29" ht="15.75" x14ac:dyDescent="0.25">
      <c r="A490" s="543" t="str">
        <f>RIGHT('[1]1ª EM'!$A$5:$D$5,12)</f>
        <v>1ª SÉRIE E.M</v>
      </c>
      <c r="B490" s="120">
        <v>49</v>
      </c>
      <c r="C490" s="248">
        <f>'1ª EM'!B55</f>
        <v>0</v>
      </c>
      <c r="D490" s="430">
        <f>'1ª EM'!C55</f>
        <v>0</v>
      </c>
      <c r="E490" s="249">
        <f>'1ª EM'!D55</f>
        <v>0</v>
      </c>
      <c r="F490" s="249">
        <f>'1ª EM'!E55</f>
        <v>0</v>
      </c>
      <c r="G490" s="250">
        <f>'1ª EM'!F55</f>
        <v>0</v>
      </c>
      <c r="H490" s="430">
        <f>'1ª EM'!G55</f>
        <v>0</v>
      </c>
      <c r="I490" s="431">
        <f>'1ª EM'!H55</f>
        <v>0</v>
      </c>
      <c r="J490" s="430"/>
      <c r="K490" s="430">
        <f>'1ª EM'!I55</f>
        <v>0</v>
      </c>
      <c r="L490" s="430" t="str">
        <f ca="1">'1ª EM'!J55</f>
        <v/>
      </c>
      <c r="M490" s="430"/>
      <c r="N490" s="430" t="str">
        <f ca="1">'1ª EM'!K55</f>
        <v/>
      </c>
      <c r="O490" s="430"/>
      <c r="P490" s="253" t="s">
        <v>122</v>
      </c>
      <c r="Q490" s="542" t="s">
        <v>308</v>
      </c>
      <c r="R490" s="485">
        <f>'1ª EM'!L55</f>
        <v>0</v>
      </c>
      <c r="S490" s="485">
        <f>'1ª EM'!M55</f>
        <v>0</v>
      </c>
      <c r="T490" s="485">
        <f>'1ª EM'!N55</f>
        <v>0</v>
      </c>
      <c r="U490" s="485">
        <f>'1ª EM'!O55</f>
        <v>0</v>
      </c>
      <c r="V490" s="485">
        <f>'1ª EM'!P55</f>
        <v>0</v>
      </c>
      <c r="W490" s="485">
        <f>'1ª EM'!Q55</f>
        <v>0</v>
      </c>
      <c r="X490" s="485">
        <f>'1ª EM'!R55</f>
        <v>0</v>
      </c>
      <c r="Y490" s="485">
        <f>'1ª EM'!S55</f>
        <v>0</v>
      </c>
      <c r="Z490" s="486">
        <f>'1ª EM'!T55</f>
        <v>0</v>
      </c>
      <c r="AA490" s="486">
        <f>'1ª EM'!U55</f>
        <v>0</v>
      </c>
      <c r="AB490" s="507" t="s">
        <v>509</v>
      </c>
      <c r="AC490" s="507"/>
    </row>
    <row r="491" spans="1:29" ht="15.75" x14ac:dyDescent="0.25">
      <c r="A491" s="543" t="str">
        <f>RIGHT('[1]1ª EM'!$A$5:$D$5,12)</f>
        <v>1ª SÉRIE E.M</v>
      </c>
      <c r="B491" s="120">
        <v>50</v>
      </c>
      <c r="C491" s="248">
        <f>'1ª EM'!B56</f>
        <v>0</v>
      </c>
      <c r="D491" s="430">
        <f>'1ª EM'!C56</f>
        <v>0</v>
      </c>
      <c r="E491" s="249">
        <f>'1ª EM'!D56</f>
        <v>0</v>
      </c>
      <c r="F491" s="249">
        <f>'1ª EM'!E56</f>
        <v>0</v>
      </c>
      <c r="G491" s="250">
        <f>'1ª EM'!F56</f>
        <v>0</v>
      </c>
      <c r="H491" s="430">
        <f>'1ª EM'!G56</f>
        <v>0</v>
      </c>
      <c r="I491" s="431">
        <f>'1ª EM'!H56</f>
        <v>0</v>
      </c>
      <c r="J491" s="430"/>
      <c r="K491" s="430">
        <f>'1ª EM'!I56</f>
        <v>0</v>
      </c>
      <c r="L491" s="430" t="str">
        <f ca="1">'1ª EM'!J56</f>
        <v/>
      </c>
      <c r="M491" s="430"/>
      <c r="N491" s="430" t="str">
        <f ca="1">'1ª EM'!K56</f>
        <v/>
      </c>
      <c r="O491" s="430"/>
      <c r="P491" s="253" t="s">
        <v>122</v>
      </c>
      <c r="Q491" s="542" t="s">
        <v>308</v>
      </c>
      <c r="R491" s="485">
        <f>'1ª EM'!L56</f>
        <v>0</v>
      </c>
      <c r="S491" s="485">
        <f>'1ª EM'!M56</f>
        <v>0</v>
      </c>
      <c r="T491" s="485">
        <f>'1ª EM'!N56</f>
        <v>0</v>
      </c>
      <c r="U491" s="485">
        <f>'1ª EM'!O56</f>
        <v>0</v>
      </c>
      <c r="V491" s="485">
        <f>'1ª EM'!P56</f>
        <v>0</v>
      </c>
      <c r="W491" s="485">
        <f>'1ª EM'!Q56</f>
        <v>0</v>
      </c>
      <c r="X491" s="485">
        <f>'1ª EM'!R56</f>
        <v>0</v>
      </c>
      <c r="Y491" s="485">
        <f>'1ª EM'!S56</f>
        <v>0</v>
      </c>
      <c r="Z491" s="486">
        <f>'1ª EM'!T56</f>
        <v>0</v>
      </c>
      <c r="AA491" s="486">
        <f>'1ª EM'!U56</f>
        <v>0</v>
      </c>
      <c r="AB491" s="507" t="s">
        <v>509</v>
      </c>
      <c r="AC491" s="507"/>
    </row>
    <row r="492" spans="1:29" ht="15.75" x14ac:dyDescent="0.25">
      <c r="A492" s="543" t="str">
        <f>RIGHT('[1]1ª EM'!$A$5:$D$5,12)</f>
        <v>1ª SÉRIE E.M</v>
      </c>
      <c r="B492" s="120">
        <v>51</v>
      </c>
      <c r="C492" s="248">
        <f>'1ª EM'!B57</f>
        <v>0</v>
      </c>
      <c r="D492" s="430">
        <f>'1ª EM'!C57</f>
        <v>0</v>
      </c>
      <c r="E492" s="249">
        <f>'1ª EM'!D57</f>
        <v>0</v>
      </c>
      <c r="F492" s="249">
        <f>'1ª EM'!E57</f>
        <v>0</v>
      </c>
      <c r="G492" s="250">
        <f>'1ª EM'!F57</f>
        <v>0</v>
      </c>
      <c r="H492" s="430">
        <f>'1ª EM'!G57</f>
        <v>0</v>
      </c>
      <c r="I492" s="431">
        <f>'1ª EM'!H57</f>
        <v>0</v>
      </c>
      <c r="J492" s="430"/>
      <c r="K492" s="430">
        <f>'1ª EM'!I57</f>
        <v>0</v>
      </c>
      <c r="L492" s="430" t="str">
        <f>'1ª EM'!J57</f>
        <v/>
      </c>
      <c r="M492" s="430"/>
      <c r="N492" s="430">
        <f>'1ª EM'!K57</f>
        <v>0</v>
      </c>
      <c r="O492" s="430"/>
      <c r="P492" s="253" t="s">
        <v>122</v>
      </c>
      <c r="Q492" s="542" t="s">
        <v>308</v>
      </c>
      <c r="R492" s="485">
        <f>'1ª EM'!L57</f>
        <v>0</v>
      </c>
      <c r="S492" s="485">
        <f>'1ª EM'!M57</f>
        <v>0</v>
      </c>
      <c r="T492" s="485">
        <f>'1ª EM'!N57</f>
        <v>0</v>
      </c>
      <c r="U492" s="485">
        <f>'1ª EM'!O57</f>
        <v>0</v>
      </c>
      <c r="V492" s="485">
        <f>'1ª EM'!P57</f>
        <v>0</v>
      </c>
      <c r="W492" s="485">
        <f>'1ª EM'!Q57</f>
        <v>0</v>
      </c>
      <c r="X492" s="485">
        <f>'1ª EM'!R57</f>
        <v>0</v>
      </c>
      <c r="Y492" s="485">
        <f>'1ª EM'!S57</f>
        <v>0</v>
      </c>
      <c r="Z492" s="486">
        <f>'1ª EM'!T57</f>
        <v>0</v>
      </c>
      <c r="AA492" s="486">
        <f>'1ª EM'!U57</f>
        <v>0</v>
      </c>
      <c r="AB492" s="507" t="s">
        <v>509</v>
      </c>
      <c r="AC492" s="507"/>
    </row>
    <row r="493" spans="1:29" ht="15.75" x14ac:dyDescent="0.25">
      <c r="A493" s="543" t="str">
        <f>RIGHT('[1]1ª EM'!$A$5:$D$5,12)</f>
        <v>1ª SÉRIE E.M</v>
      </c>
      <c r="B493" s="120">
        <v>52</v>
      </c>
      <c r="C493" s="248">
        <f>'1ª EM'!B58</f>
        <v>0</v>
      </c>
      <c r="D493" s="430">
        <f>'1ª EM'!C58</f>
        <v>0</v>
      </c>
      <c r="E493" s="249">
        <f>'1ª EM'!D58</f>
        <v>0</v>
      </c>
      <c r="F493" s="249">
        <f>'1ª EM'!E58</f>
        <v>0</v>
      </c>
      <c r="G493" s="250">
        <f>'1ª EM'!F58</f>
        <v>0</v>
      </c>
      <c r="H493" s="430">
        <f>'1ª EM'!G58</f>
        <v>0</v>
      </c>
      <c r="I493" s="431">
        <f>'1ª EM'!H58</f>
        <v>0</v>
      </c>
      <c r="J493" s="430"/>
      <c r="K493" s="430">
        <f>'1ª EM'!I58</f>
        <v>0</v>
      </c>
      <c r="L493" s="430" t="str">
        <f>'1ª EM'!J58</f>
        <v/>
      </c>
      <c r="M493" s="430"/>
      <c r="N493" s="430">
        <f>'1ª EM'!K58</f>
        <v>0</v>
      </c>
      <c r="O493" s="430"/>
      <c r="P493" s="253" t="s">
        <v>122</v>
      </c>
      <c r="Q493" s="542" t="s">
        <v>308</v>
      </c>
      <c r="R493" s="485">
        <f>'1ª EM'!L58</f>
        <v>0</v>
      </c>
      <c r="S493" s="485">
        <f>'1ª EM'!M58</f>
        <v>0</v>
      </c>
      <c r="T493" s="485">
        <f>'1ª EM'!N58</f>
        <v>0</v>
      </c>
      <c r="U493" s="485">
        <f>'1ª EM'!O58</f>
        <v>0</v>
      </c>
      <c r="V493" s="485">
        <f>'1ª EM'!P58</f>
        <v>0</v>
      </c>
      <c r="W493" s="485">
        <f>'1ª EM'!Q58</f>
        <v>0</v>
      </c>
      <c r="X493" s="485">
        <f>'1ª EM'!R58</f>
        <v>0</v>
      </c>
      <c r="Y493" s="485">
        <f>'1ª EM'!S58</f>
        <v>0</v>
      </c>
      <c r="Z493" s="486">
        <f>'1ª EM'!T58</f>
        <v>0</v>
      </c>
      <c r="AA493" s="486">
        <f>'1ª EM'!U58</f>
        <v>0</v>
      </c>
      <c r="AB493" s="507" t="s">
        <v>509</v>
      </c>
      <c r="AC493" s="507"/>
    </row>
    <row r="494" spans="1:29" ht="15.75" x14ac:dyDescent="0.25">
      <c r="A494" s="543" t="str">
        <f>RIGHT('[1]1ª EM'!$A$5:$D$5,12)</f>
        <v>1ª SÉRIE E.M</v>
      </c>
      <c r="B494" s="120">
        <v>53</v>
      </c>
      <c r="C494" s="248">
        <f>'1ª EM'!B59</f>
        <v>0</v>
      </c>
      <c r="D494" s="430">
        <f>'1ª EM'!C59</f>
        <v>0</v>
      </c>
      <c r="E494" s="249">
        <f>'1ª EM'!D59</f>
        <v>0</v>
      </c>
      <c r="F494" s="249">
        <f>'1ª EM'!E59</f>
        <v>0</v>
      </c>
      <c r="G494" s="250">
        <f>'1ª EM'!F59</f>
        <v>0</v>
      </c>
      <c r="H494" s="430">
        <f>'1ª EM'!G59</f>
        <v>0</v>
      </c>
      <c r="I494" s="431">
        <f>'1ª EM'!H59</f>
        <v>0</v>
      </c>
      <c r="J494" s="430"/>
      <c r="K494" s="430">
        <f>'1ª EM'!I59</f>
        <v>0</v>
      </c>
      <c r="L494" s="430" t="str">
        <f>'1ª EM'!J59</f>
        <v/>
      </c>
      <c r="M494" s="430"/>
      <c r="N494" s="430">
        <f>'1ª EM'!K59</f>
        <v>0</v>
      </c>
      <c r="O494" s="430"/>
      <c r="P494" s="253" t="s">
        <v>122</v>
      </c>
      <c r="Q494" s="542" t="s">
        <v>308</v>
      </c>
      <c r="R494" s="485">
        <f>'1ª EM'!L59</f>
        <v>0</v>
      </c>
      <c r="S494" s="485">
        <f>'1ª EM'!M59</f>
        <v>0</v>
      </c>
      <c r="T494" s="485">
        <f>'1ª EM'!N59</f>
        <v>0</v>
      </c>
      <c r="U494" s="485">
        <f>'1ª EM'!O59</f>
        <v>0</v>
      </c>
      <c r="V494" s="485">
        <f>'1ª EM'!P59</f>
        <v>0</v>
      </c>
      <c r="W494" s="485">
        <f>'1ª EM'!Q59</f>
        <v>0</v>
      </c>
      <c r="X494" s="485">
        <f>'1ª EM'!R59</f>
        <v>0</v>
      </c>
      <c r="Y494" s="485">
        <f>'1ª EM'!S59</f>
        <v>0</v>
      </c>
      <c r="Z494" s="486">
        <f>'1ª EM'!T59</f>
        <v>0</v>
      </c>
      <c r="AA494" s="486">
        <f>'1ª EM'!U59</f>
        <v>0</v>
      </c>
      <c r="AB494" s="507" t="s">
        <v>509</v>
      </c>
      <c r="AC494" s="507"/>
    </row>
    <row r="495" spans="1:29" ht="15.75" x14ac:dyDescent="0.25">
      <c r="A495" s="543" t="str">
        <f>RIGHT('[1]1ª EM'!$A$5:$D$5,12)</f>
        <v>1ª SÉRIE E.M</v>
      </c>
      <c r="B495" s="120">
        <v>54</v>
      </c>
      <c r="C495" s="248">
        <f>'1ª EM'!B60</f>
        <v>0</v>
      </c>
      <c r="D495" s="430">
        <f>'1ª EM'!C60</f>
        <v>0</v>
      </c>
      <c r="E495" s="249">
        <f>'1ª EM'!D60</f>
        <v>0</v>
      </c>
      <c r="F495" s="249">
        <f>'1ª EM'!E60</f>
        <v>0</v>
      </c>
      <c r="G495" s="250">
        <f>'1ª EM'!F60</f>
        <v>0</v>
      </c>
      <c r="H495" s="430">
        <f>'1ª EM'!G60</f>
        <v>0</v>
      </c>
      <c r="I495" s="431">
        <f>'1ª EM'!H60</f>
        <v>0</v>
      </c>
      <c r="J495" s="430"/>
      <c r="K495" s="430">
        <f>'1ª EM'!I60</f>
        <v>0</v>
      </c>
      <c r="L495" s="430" t="str">
        <f>'1ª EM'!J60</f>
        <v/>
      </c>
      <c r="M495" s="430"/>
      <c r="N495" s="430">
        <f>'1ª EM'!K60</f>
        <v>0</v>
      </c>
      <c r="O495" s="430"/>
      <c r="P495" s="253" t="s">
        <v>122</v>
      </c>
      <c r="Q495" s="542" t="s">
        <v>308</v>
      </c>
      <c r="R495" s="485">
        <f>'1ª EM'!L60</f>
        <v>0</v>
      </c>
      <c r="S495" s="485">
        <f>'1ª EM'!M60</f>
        <v>0</v>
      </c>
      <c r="T495" s="485">
        <f>'1ª EM'!N60</f>
        <v>0</v>
      </c>
      <c r="U495" s="485">
        <f>'1ª EM'!O60</f>
        <v>0</v>
      </c>
      <c r="V495" s="485">
        <f>'1ª EM'!P60</f>
        <v>0</v>
      </c>
      <c r="W495" s="485">
        <f>'1ª EM'!Q60</f>
        <v>0</v>
      </c>
      <c r="X495" s="485">
        <f>'1ª EM'!R60</f>
        <v>0</v>
      </c>
      <c r="Y495" s="485">
        <f>'1ª EM'!S60</f>
        <v>0</v>
      </c>
      <c r="Z495" s="486">
        <f>'1ª EM'!T60</f>
        <v>0</v>
      </c>
      <c r="AA495" s="486">
        <f>'1ª EM'!U60</f>
        <v>0</v>
      </c>
      <c r="AB495" s="507" t="s">
        <v>509</v>
      </c>
      <c r="AC495" s="507"/>
    </row>
    <row r="496" spans="1:29" ht="15.75" x14ac:dyDescent="0.25">
      <c r="A496" s="543" t="str">
        <f>RIGHT('[1]1ª EM'!$A$5:$D$5,12)</f>
        <v>1ª SÉRIE E.M</v>
      </c>
      <c r="B496" s="120">
        <v>55</v>
      </c>
      <c r="C496" s="248">
        <f>'1ª EM'!B61</f>
        <v>0</v>
      </c>
      <c r="D496" s="430">
        <f>'1ª EM'!C61</f>
        <v>0</v>
      </c>
      <c r="E496" s="249">
        <f>'1ª EM'!D61</f>
        <v>0</v>
      </c>
      <c r="F496" s="249">
        <f>'1ª EM'!E61</f>
        <v>0</v>
      </c>
      <c r="G496" s="250">
        <f>'1ª EM'!F61</f>
        <v>0</v>
      </c>
      <c r="H496" s="430">
        <f>'1ª EM'!G61</f>
        <v>0</v>
      </c>
      <c r="I496" s="431">
        <f>'1ª EM'!H61</f>
        <v>0</v>
      </c>
      <c r="J496" s="430"/>
      <c r="K496" s="430">
        <f>'1ª EM'!I61</f>
        <v>0</v>
      </c>
      <c r="L496" s="430">
        <f>'1ª EM'!J61</f>
        <v>0</v>
      </c>
      <c r="M496" s="430"/>
      <c r="N496" s="430">
        <f>'1ª EM'!K61</f>
        <v>0</v>
      </c>
      <c r="O496" s="430"/>
      <c r="P496" s="253" t="s">
        <v>122</v>
      </c>
      <c r="Q496" s="542" t="s">
        <v>308</v>
      </c>
      <c r="R496" s="485">
        <f>'1ª EM'!L61</f>
        <v>0</v>
      </c>
      <c r="S496" s="485">
        <f>'1ª EM'!M61</f>
        <v>0</v>
      </c>
      <c r="T496" s="485">
        <f>'1ª EM'!N61</f>
        <v>0</v>
      </c>
      <c r="U496" s="485">
        <f>'1ª EM'!O61</f>
        <v>0</v>
      </c>
      <c r="V496" s="485">
        <f>'1ª EM'!P61</f>
        <v>0</v>
      </c>
      <c r="W496" s="485">
        <f>'1ª EM'!Q61</f>
        <v>0</v>
      </c>
      <c r="X496" s="485">
        <f>'1ª EM'!R61</f>
        <v>0</v>
      </c>
      <c r="Y496" s="485">
        <f>'1ª EM'!S61</f>
        <v>0</v>
      </c>
      <c r="Z496" s="486">
        <f>'1ª EM'!T61</f>
        <v>0</v>
      </c>
      <c r="AA496" s="486">
        <f>'1ª EM'!U61</f>
        <v>0</v>
      </c>
      <c r="AB496" s="507" t="s">
        <v>509</v>
      </c>
      <c r="AC496" s="507"/>
    </row>
    <row r="497" spans="1:29" s="575" customFormat="1" ht="15.75" x14ac:dyDescent="0.25">
      <c r="A497" s="510" t="str">
        <f>RIGHT('[1]2ª EM'!$A$5:$D$5,12)</f>
        <v>2ª SÉRIE E.M</v>
      </c>
      <c r="B497" s="511">
        <v>1</v>
      </c>
      <c r="C497" s="512">
        <f>'2ª EM'!B7</f>
        <v>18048</v>
      </c>
      <c r="D497" s="513" t="str">
        <f>'2ª EM'!C7</f>
        <v>ANDERSON RODRIGUES NASCIMENTO</v>
      </c>
      <c r="E497" s="514" t="str">
        <f>'2ª EM'!D7</f>
        <v>M</v>
      </c>
      <c r="F497" s="514" t="str">
        <f>'2ª EM'!E7</f>
        <v>MA</v>
      </c>
      <c r="G497" s="515">
        <f>'2ª EM'!F7</f>
        <v>36935</v>
      </c>
      <c r="H497" s="513">
        <f>'2ª EM'!G7</f>
        <v>0</v>
      </c>
      <c r="I497" s="516">
        <f>'2ª EM'!H7</f>
        <v>0</v>
      </c>
      <c r="J497" s="513"/>
      <c r="K497" s="513" t="str">
        <f>'2ª EM'!I7</f>
        <v>TR 03/02</v>
      </c>
      <c r="L497" s="515" t="str">
        <f ca="1">'2ª EM'!J7</f>
        <v/>
      </c>
      <c r="M497" s="513"/>
      <c r="N497" s="513">
        <f ca="1">'2ª EM'!K7</f>
        <v>24</v>
      </c>
      <c r="O497" s="513"/>
      <c r="P497" s="518" t="s">
        <v>122</v>
      </c>
      <c r="Q497" s="519" t="s">
        <v>308</v>
      </c>
      <c r="R497" s="520" t="str">
        <f>'2ª EM'!L7</f>
        <v>Não</v>
      </c>
      <c r="S497" s="520" t="str">
        <f>'2ª EM'!M7</f>
        <v>-</v>
      </c>
      <c r="T497" s="520" t="str">
        <f>'2ª EM'!N7</f>
        <v>-</v>
      </c>
      <c r="U497" s="520" t="str">
        <f>'2ª EM'!O7</f>
        <v>-</v>
      </c>
      <c r="V497" s="520" t="str">
        <f>'2ª EM'!P7</f>
        <v>-</v>
      </c>
      <c r="W497" s="520" t="str">
        <f>'2ª EM'!Q7</f>
        <v>-</v>
      </c>
      <c r="X497" s="520" t="str">
        <f>'2ª EM'!R7</f>
        <v>-</v>
      </c>
      <c r="Y497" s="520" t="str">
        <f>'2ª EM'!S7</f>
        <v>-</v>
      </c>
      <c r="Z497" s="521">
        <f>'2ª EM'!T7</f>
        <v>0</v>
      </c>
      <c r="AA497" s="521">
        <f>'2ª EM'!U7</f>
        <v>0</v>
      </c>
      <c r="AB497" s="522" t="s">
        <v>510</v>
      </c>
      <c r="AC497" s="522"/>
    </row>
    <row r="498" spans="1:29" ht="15.75" x14ac:dyDescent="0.25">
      <c r="A498" s="543" t="str">
        <f>RIGHT('[1]2ª EM'!$A$5:$D$5,12)</f>
        <v>2ª SÉRIE E.M</v>
      </c>
      <c r="B498" s="120">
        <v>2</v>
      </c>
      <c r="C498" s="248">
        <f>'2ª EM'!B8</f>
        <v>18509</v>
      </c>
      <c r="D498" s="430" t="str">
        <f>'2ª EM'!C8</f>
        <v>ARTUR SILVA LIMA</v>
      </c>
      <c r="E498" s="249" t="str">
        <f>'2ª EM'!D8</f>
        <v>M</v>
      </c>
      <c r="F498" s="249" t="str">
        <f>'2ª EM'!E8</f>
        <v>MA</v>
      </c>
      <c r="G498" s="250">
        <f>'2ª EM'!F8</f>
        <v>38875</v>
      </c>
      <c r="H498" s="430">
        <f>'2ª EM'!G8</f>
        <v>1099110725</v>
      </c>
      <c r="I498" s="431">
        <f>'2ª EM'!H8</f>
        <v>0</v>
      </c>
      <c r="J498" s="430"/>
      <c r="K498" s="430">
        <f>'2ª EM'!I8</f>
        <v>0</v>
      </c>
      <c r="L498" s="250" t="str">
        <f ca="1">'2ª EM'!J8</f>
        <v/>
      </c>
      <c r="M498" s="430"/>
      <c r="N498" s="430">
        <f ca="1">'2ª EM'!K8</f>
        <v>19</v>
      </c>
      <c r="O498" s="430"/>
      <c r="P498" s="253" t="s">
        <v>122</v>
      </c>
      <c r="Q498" s="542" t="s">
        <v>308</v>
      </c>
      <c r="R498" s="485" t="str">
        <f>'2ª EM'!L8</f>
        <v>Não</v>
      </c>
      <c r="S498" s="485" t="str">
        <f>'2ª EM'!M8</f>
        <v>-</v>
      </c>
      <c r="T498" s="485" t="str">
        <f>'2ª EM'!N8</f>
        <v>-</v>
      </c>
      <c r="U498" s="485" t="str">
        <f>'2ª EM'!O8</f>
        <v>-</v>
      </c>
      <c r="V498" s="485" t="str">
        <f>'2ª EM'!P8</f>
        <v>-</v>
      </c>
      <c r="W498" s="485" t="str">
        <f>'2ª EM'!Q8</f>
        <v>-</v>
      </c>
      <c r="X498" s="485" t="str">
        <f>'2ª EM'!R8</f>
        <v>-</v>
      </c>
      <c r="Y498" s="485" t="str">
        <f>'2ª EM'!S8</f>
        <v>-</v>
      </c>
      <c r="Z498" s="486">
        <f>'2ª EM'!T8</f>
        <v>0</v>
      </c>
      <c r="AA498" s="486">
        <f>'2ª EM'!U8</f>
        <v>0</v>
      </c>
      <c r="AB498" s="507" t="s">
        <v>510</v>
      </c>
      <c r="AC498" s="507"/>
    </row>
    <row r="499" spans="1:29" ht="15.75" x14ac:dyDescent="0.25">
      <c r="A499" s="543" t="str">
        <f>RIGHT('[1]2ª EM'!$A$5:$D$5,12)</f>
        <v>2ª SÉRIE E.M</v>
      </c>
      <c r="B499" s="120">
        <v>3</v>
      </c>
      <c r="C499" s="248">
        <f>'2ª EM'!B9</f>
        <v>18119</v>
      </c>
      <c r="D499" s="430" t="str">
        <f>'2ª EM'!C9</f>
        <v>ASSUNTA NADIM</v>
      </c>
      <c r="E499" s="249" t="str">
        <f>'2ª EM'!D9</f>
        <v>F</v>
      </c>
      <c r="F499" s="249" t="str">
        <f>'2ª EM'!E9</f>
        <v>MA</v>
      </c>
      <c r="G499" s="250">
        <f>'2ª EM'!F9</f>
        <v>22363</v>
      </c>
      <c r="H499" s="430" t="str">
        <f>'2ª EM'!G9</f>
        <v>123764031-3</v>
      </c>
      <c r="I499" s="431" t="str">
        <f>'2ª EM'!H9</f>
        <v>11417321-7</v>
      </c>
      <c r="J499" s="430"/>
      <c r="K499" s="430">
        <f>'2ª EM'!I9</f>
        <v>0</v>
      </c>
      <c r="L499" s="250" t="str">
        <f ca="1">'2ª EM'!J9</f>
        <v>DISP.IDADE</v>
      </c>
      <c r="M499" s="430"/>
      <c r="N499" s="430">
        <f ca="1">'2ª EM'!K9</f>
        <v>64</v>
      </c>
      <c r="O499" s="430"/>
      <c r="P499" s="253" t="s">
        <v>122</v>
      </c>
      <c r="Q499" s="542" t="s">
        <v>308</v>
      </c>
      <c r="R499" s="485" t="str">
        <f>'2ª EM'!L9</f>
        <v>Não</v>
      </c>
      <c r="S499" s="485" t="str">
        <f>'2ª EM'!M9</f>
        <v>-</v>
      </c>
      <c r="T499" s="485" t="str">
        <f>'2ª EM'!N9</f>
        <v>-</v>
      </c>
      <c r="U499" s="485" t="str">
        <f>'2ª EM'!O9</f>
        <v>-</v>
      </c>
      <c r="V499" s="485" t="str">
        <f>'2ª EM'!P9</f>
        <v>-</v>
      </c>
      <c r="W499" s="485" t="str">
        <f>'2ª EM'!Q9</f>
        <v>-</v>
      </c>
      <c r="X499" s="485" t="str">
        <f>'2ª EM'!R9</f>
        <v>-</v>
      </c>
      <c r="Y499" s="485" t="str">
        <f>'2ª EM'!S9</f>
        <v>-</v>
      </c>
      <c r="Z499" s="486">
        <f>'2ª EM'!T9</f>
        <v>0</v>
      </c>
      <c r="AA499" s="486">
        <f>'2ª EM'!U9</f>
        <v>0</v>
      </c>
      <c r="AB499" s="507" t="s">
        <v>510</v>
      </c>
      <c r="AC499" s="507"/>
    </row>
    <row r="500" spans="1:29" ht="15.75" x14ac:dyDescent="0.25">
      <c r="A500" s="543" t="str">
        <f>RIGHT('[1]2ª EM'!$A$5:$D$5,12)</f>
        <v>2ª SÉRIE E.M</v>
      </c>
      <c r="B500" s="120">
        <v>4</v>
      </c>
      <c r="C500" s="248">
        <f>'2ª EM'!B10</f>
        <v>17675</v>
      </c>
      <c r="D500" s="430" t="str">
        <f>'2ª EM'!C10</f>
        <v>CLAUDIO HENRIQUE DA SILVA SANTOS</v>
      </c>
      <c r="E500" s="249" t="str">
        <f>'2ª EM'!D10</f>
        <v>M</v>
      </c>
      <c r="F500" s="249" t="str">
        <f>'2ª EM'!E10</f>
        <v>MA</v>
      </c>
      <c r="G500" s="250">
        <f>'2ª EM'!F10</f>
        <v>38099</v>
      </c>
      <c r="H500" s="430" t="str">
        <f>'2ª EM'!G10</f>
        <v>103667569-5</v>
      </c>
      <c r="I500" s="431">
        <f>'2ª EM'!H10</f>
        <v>0</v>
      </c>
      <c r="J500" s="430"/>
      <c r="K500" s="430">
        <f>'2ª EM'!I10</f>
        <v>0</v>
      </c>
      <c r="L500" s="250" t="str">
        <f>'2ª EM'!J10</f>
        <v>DISP. TRABALHO</v>
      </c>
      <c r="M500" s="430"/>
      <c r="N500" s="430">
        <f ca="1">'2ª EM'!K10</f>
        <v>21</v>
      </c>
      <c r="O500" s="430"/>
      <c r="P500" s="253" t="s">
        <v>122</v>
      </c>
      <c r="Q500" s="542" t="s">
        <v>308</v>
      </c>
      <c r="R500" s="485" t="str">
        <f>'2ª EM'!L10</f>
        <v>Não</v>
      </c>
      <c r="S500" s="485" t="str">
        <f>'2ª EM'!M10</f>
        <v>-</v>
      </c>
      <c r="T500" s="485" t="str">
        <f>'2ª EM'!N10</f>
        <v>-</v>
      </c>
      <c r="U500" s="485" t="str">
        <f>'2ª EM'!O10</f>
        <v>-</v>
      </c>
      <c r="V500" s="485" t="str">
        <f>'2ª EM'!P10</f>
        <v>-</v>
      </c>
      <c r="W500" s="485" t="str">
        <f>'2ª EM'!Q10</f>
        <v>-</v>
      </c>
      <c r="X500" s="485" t="str">
        <f>'2ª EM'!R10</f>
        <v>-</v>
      </c>
      <c r="Y500" s="485" t="str">
        <f>'2ª EM'!S10</f>
        <v>-</v>
      </c>
      <c r="Z500" s="486">
        <f>'2ª EM'!T10</f>
        <v>0</v>
      </c>
      <c r="AA500" s="486">
        <f>'2ª EM'!U10</f>
        <v>0</v>
      </c>
      <c r="AB500" s="507" t="s">
        <v>510</v>
      </c>
      <c r="AC500" s="507"/>
    </row>
    <row r="501" spans="1:29" ht="15.75" x14ac:dyDescent="0.25">
      <c r="A501" s="543" t="str">
        <f>RIGHT('[1]2ª EM'!$A$5:$D$5,12)</f>
        <v>2ª SÉRIE E.M</v>
      </c>
      <c r="B501" s="120">
        <v>5</v>
      </c>
      <c r="C501" s="248">
        <f>'2ª EM'!B11</f>
        <v>7970</v>
      </c>
      <c r="D501" s="430" t="str">
        <f>'2ª EM'!C11</f>
        <v>DANIEL CANALONGA FLORENTINO</v>
      </c>
      <c r="E501" s="249" t="str">
        <f>'2ª EM'!D11</f>
        <v>M</v>
      </c>
      <c r="F501" s="249" t="str">
        <f>'2ª EM'!E11</f>
        <v>MA</v>
      </c>
      <c r="G501" s="250">
        <f>'2ª EM'!F11</f>
        <v>29683</v>
      </c>
      <c r="H501" s="430" t="str">
        <f>'2ª EM'!G11</f>
        <v>33445506-6</v>
      </c>
      <c r="I501" s="431">
        <f>'2ª EM'!H11</f>
        <v>0</v>
      </c>
      <c r="J501" s="430"/>
      <c r="K501" s="430">
        <f>'2ª EM'!I11</f>
        <v>0</v>
      </c>
      <c r="L501" s="250" t="str">
        <f ca="1">'2ª EM'!J11</f>
        <v>DISP.IDADE</v>
      </c>
      <c r="M501" s="430"/>
      <c r="N501" s="430">
        <f ca="1">'2ª EM'!K11</f>
        <v>44</v>
      </c>
      <c r="O501" s="430"/>
      <c r="P501" s="253" t="s">
        <v>122</v>
      </c>
      <c r="Q501" s="542" t="s">
        <v>308</v>
      </c>
      <c r="R501" s="485" t="str">
        <f>'2ª EM'!L11</f>
        <v>Não</v>
      </c>
      <c r="S501" s="485" t="str">
        <f>'2ª EM'!M11</f>
        <v>-</v>
      </c>
      <c r="T501" s="485" t="str">
        <f>'2ª EM'!N11</f>
        <v>-</v>
      </c>
      <c r="U501" s="485" t="str">
        <f>'2ª EM'!O11</f>
        <v>-</v>
      </c>
      <c r="V501" s="485" t="str">
        <f>'2ª EM'!P11</f>
        <v>-</v>
      </c>
      <c r="W501" s="485" t="str">
        <f>'2ª EM'!Q11</f>
        <v>-</v>
      </c>
      <c r="X501" s="485" t="str">
        <f>'2ª EM'!R11</f>
        <v>-</v>
      </c>
      <c r="Y501" s="485" t="str">
        <f>'2ª EM'!S11</f>
        <v>-</v>
      </c>
      <c r="Z501" s="486">
        <f>'2ª EM'!T11</f>
        <v>0</v>
      </c>
      <c r="AA501" s="486">
        <f>'2ª EM'!U11</f>
        <v>0</v>
      </c>
      <c r="AB501" s="507" t="s">
        <v>510</v>
      </c>
      <c r="AC501" s="507"/>
    </row>
    <row r="502" spans="1:29" ht="15.75" x14ac:dyDescent="0.25">
      <c r="A502" s="543" t="str">
        <f>RIGHT('[1]2ª EM'!$A$5:$D$5,12)</f>
        <v>2ª SÉRIE E.M</v>
      </c>
      <c r="B502" s="120">
        <v>6</v>
      </c>
      <c r="C502" s="248">
        <f>'2ª EM'!B12</f>
        <v>18489</v>
      </c>
      <c r="D502" s="430" t="str">
        <f>'2ª EM'!C12</f>
        <v>ELENICE MARIA DO PATROCINIO</v>
      </c>
      <c r="E502" s="249" t="str">
        <f>'2ª EM'!D12</f>
        <v>F</v>
      </c>
      <c r="F502" s="249" t="str">
        <f>'2ª EM'!E12</f>
        <v>MA</v>
      </c>
      <c r="G502" s="250">
        <f>'2ª EM'!F12</f>
        <v>29094</v>
      </c>
      <c r="H502" s="430" t="str">
        <f>'2ª EM'!G12</f>
        <v>34153067-0</v>
      </c>
      <c r="I502" s="431" t="str">
        <f>'2ª EM'!H12</f>
        <v>34153067-0</v>
      </c>
      <c r="J502" s="430"/>
      <c r="K502" s="430">
        <f>'2ª EM'!I12</f>
        <v>0</v>
      </c>
      <c r="L502" s="250" t="str">
        <f ca="1">'2ª EM'!J12</f>
        <v>DISP.IDADE</v>
      </c>
      <c r="M502" s="430"/>
      <c r="N502" s="430">
        <f ca="1">'2ª EM'!K12</f>
        <v>45</v>
      </c>
      <c r="O502" s="430"/>
      <c r="P502" s="253" t="s">
        <v>122</v>
      </c>
      <c r="Q502" s="542" t="s">
        <v>308</v>
      </c>
      <c r="R502" s="485" t="str">
        <f>'2ª EM'!L12</f>
        <v>Não</v>
      </c>
      <c r="S502" s="485" t="str">
        <f>'2ª EM'!M12</f>
        <v>-</v>
      </c>
      <c r="T502" s="485" t="str">
        <f>'2ª EM'!N12</f>
        <v>-</v>
      </c>
      <c r="U502" s="485" t="str">
        <f>'2ª EM'!O12</f>
        <v>-</v>
      </c>
      <c r="V502" s="485" t="str">
        <f>'2ª EM'!P12</f>
        <v>-</v>
      </c>
      <c r="W502" s="485" t="str">
        <f>'2ª EM'!Q12</f>
        <v>-</v>
      </c>
      <c r="X502" s="485" t="str">
        <f>'2ª EM'!R12</f>
        <v>-</v>
      </c>
      <c r="Y502" s="485" t="str">
        <f>'2ª EM'!S12</f>
        <v>-</v>
      </c>
      <c r="Z502" s="486">
        <f>'2ª EM'!T12</f>
        <v>0</v>
      </c>
      <c r="AA502" s="486">
        <f>'2ª EM'!U12</f>
        <v>0</v>
      </c>
      <c r="AB502" s="507" t="s">
        <v>510</v>
      </c>
      <c r="AC502" s="507"/>
    </row>
    <row r="503" spans="1:29" ht="15.75" x14ac:dyDescent="0.25">
      <c r="A503" s="543" t="str">
        <f>RIGHT('[1]2ª EM'!$A$5:$D$5,12)</f>
        <v>2ª SÉRIE E.M</v>
      </c>
      <c r="B503" s="120">
        <v>7</v>
      </c>
      <c r="C503" s="248">
        <f>'2ª EM'!B13</f>
        <v>17686</v>
      </c>
      <c r="D503" s="430" t="str">
        <f>'2ª EM'!C13</f>
        <v>FABRICIO FRANCA MIRANDA</v>
      </c>
      <c r="E503" s="249" t="str">
        <f>'2ª EM'!D13</f>
        <v>M</v>
      </c>
      <c r="F503" s="249" t="str">
        <f>'2ª EM'!E13</f>
        <v>MA</v>
      </c>
      <c r="G503" s="250">
        <f>'2ª EM'!F13</f>
        <v>38797</v>
      </c>
      <c r="H503" s="430" t="str">
        <f>'2ª EM'!G13</f>
        <v>108309624-2</v>
      </c>
      <c r="I503" s="431" t="str">
        <f>'2ª EM'!H13</f>
        <v>68488533-5</v>
      </c>
      <c r="J503" s="430"/>
      <c r="K503" s="430">
        <f>'2ª EM'!I13</f>
        <v>0</v>
      </c>
      <c r="L503" s="250" t="str">
        <f ca="1">'2ª EM'!J13</f>
        <v/>
      </c>
      <c r="M503" s="430"/>
      <c r="N503" s="430">
        <f ca="1">'2ª EM'!K13</f>
        <v>19</v>
      </c>
      <c r="O503" s="430"/>
      <c r="P503" s="253" t="s">
        <v>122</v>
      </c>
      <c r="Q503" s="542" t="s">
        <v>308</v>
      </c>
      <c r="R503" s="485" t="str">
        <f>'2ª EM'!L13</f>
        <v>Não</v>
      </c>
      <c r="S503" s="485" t="str">
        <f>'2ª EM'!M13</f>
        <v>-</v>
      </c>
      <c r="T503" s="485" t="str">
        <f>'2ª EM'!N13</f>
        <v>-</v>
      </c>
      <c r="U503" s="485" t="str">
        <f>'2ª EM'!O13</f>
        <v>-</v>
      </c>
      <c r="V503" s="485" t="str">
        <f>'2ª EM'!P13</f>
        <v>-</v>
      </c>
      <c r="W503" s="485" t="str">
        <f>'2ª EM'!Q13</f>
        <v>-</v>
      </c>
      <c r="X503" s="485" t="str">
        <f>'2ª EM'!R13</f>
        <v>-</v>
      </c>
      <c r="Y503" s="485" t="str">
        <f>'2ª EM'!S13</f>
        <v>-</v>
      </c>
      <c r="Z503" s="486">
        <f>'2ª EM'!T13</f>
        <v>0</v>
      </c>
      <c r="AA503" s="486">
        <f>'2ª EM'!U13</f>
        <v>0</v>
      </c>
      <c r="AB503" s="507" t="s">
        <v>510</v>
      </c>
      <c r="AC503" s="507"/>
    </row>
    <row r="504" spans="1:29" ht="15.75" x14ac:dyDescent="0.25">
      <c r="A504" s="543" t="str">
        <f>RIGHT('[1]2ª EM'!$A$5:$D$5,12)</f>
        <v>2ª SÉRIE E.M</v>
      </c>
      <c r="B504" s="120">
        <v>8</v>
      </c>
      <c r="C504" s="248">
        <f>'2ª EM'!B14</f>
        <v>13792</v>
      </c>
      <c r="D504" s="430" t="str">
        <f>'2ª EM'!C14</f>
        <v>FABRICIO RODRIGUES SCHIMIDT DA SILVA</v>
      </c>
      <c r="E504" s="249" t="str">
        <f>'2ª EM'!D14</f>
        <v>M</v>
      </c>
      <c r="F504" s="249" t="str">
        <f>'2ª EM'!E14</f>
        <v>MA</v>
      </c>
      <c r="G504" s="250">
        <f>'2ª EM'!F14</f>
        <v>38776</v>
      </c>
      <c r="H504" s="430">
        <f>'2ª EM'!G14</f>
        <v>0</v>
      </c>
      <c r="I504" s="431">
        <f>'2ª EM'!H14</f>
        <v>0</v>
      </c>
      <c r="J504" s="430"/>
      <c r="K504" s="430" t="str">
        <f>'2ª EM'!I14</f>
        <v>TR 07/02</v>
      </c>
      <c r="L504" s="250" t="str">
        <f ca="1">'2ª EM'!J14</f>
        <v/>
      </c>
      <c r="M504" s="430"/>
      <c r="N504" s="430">
        <f ca="1">'2ª EM'!K14</f>
        <v>19</v>
      </c>
      <c r="O504" s="430"/>
      <c r="P504" s="253" t="s">
        <v>122</v>
      </c>
      <c r="Q504" s="542" t="s">
        <v>308</v>
      </c>
      <c r="R504" s="485" t="str">
        <f>'2ª EM'!L14</f>
        <v>Não</v>
      </c>
      <c r="S504" s="485" t="str">
        <f>'2ª EM'!M14</f>
        <v>-</v>
      </c>
      <c r="T504" s="485" t="str">
        <f>'2ª EM'!N14</f>
        <v>-</v>
      </c>
      <c r="U504" s="485" t="str">
        <f>'2ª EM'!O14</f>
        <v>-</v>
      </c>
      <c r="V504" s="485" t="str">
        <f>'2ª EM'!P14</f>
        <v>-</v>
      </c>
      <c r="W504" s="485" t="str">
        <f>'2ª EM'!Q14</f>
        <v>-</v>
      </c>
      <c r="X504" s="485" t="str">
        <f>'2ª EM'!R14</f>
        <v>-</v>
      </c>
      <c r="Y504" s="485" t="str">
        <f>'2ª EM'!S14</f>
        <v>-</v>
      </c>
      <c r="Z504" s="486">
        <f>'2ª EM'!T14</f>
        <v>0</v>
      </c>
      <c r="AA504" s="486">
        <f>'2ª EM'!U14</f>
        <v>0</v>
      </c>
      <c r="AB504" s="507" t="s">
        <v>510</v>
      </c>
      <c r="AC504" s="507"/>
    </row>
    <row r="505" spans="1:29" ht="15.75" x14ac:dyDescent="0.25">
      <c r="A505" s="543" t="str">
        <f>RIGHT('[1]2ª EM'!$A$5:$D$5,12)</f>
        <v>2ª SÉRIE E.M</v>
      </c>
      <c r="B505" s="120">
        <v>9</v>
      </c>
      <c r="C505" s="248">
        <f>'2ª EM'!B15</f>
        <v>18868</v>
      </c>
      <c r="D505" s="430" t="str">
        <f>'2ª EM'!C15</f>
        <v>FLORENCIA PILAR GUTIERREZ MAMANI SILVA</v>
      </c>
      <c r="E505" s="249" t="str">
        <f>'2ª EM'!D15</f>
        <v>F</v>
      </c>
      <c r="F505" s="249" t="str">
        <f>'2ª EM'!E15</f>
        <v>MA</v>
      </c>
      <c r="G505" s="250">
        <f>'2ª EM'!F15</f>
        <v>39126</v>
      </c>
      <c r="H505" s="430">
        <f>'2ª EM'!G15</f>
        <v>0</v>
      </c>
      <c r="I505" s="431">
        <f>'2ª EM'!H15</f>
        <v>0</v>
      </c>
      <c r="J505" s="430"/>
      <c r="K505" s="430" t="str">
        <f>'2ª EM'!I15</f>
        <v>TR 21/03</v>
      </c>
      <c r="L505" s="250" t="str">
        <f ca="1">'2ª EM'!J15</f>
        <v/>
      </c>
      <c r="M505" s="430"/>
      <c r="N505" s="430">
        <f ca="1">'2ª EM'!K15</f>
        <v>18</v>
      </c>
      <c r="O505" s="430"/>
      <c r="P505" s="253" t="s">
        <v>122</v>
      </c>
      <c r="Q505" s="542" t="s">
        <v>308</v>
      </c>
      <c r="R505" s="485" t="str">
        <f>'2ª EM'!L15</f>
        <v>Não</v>
      </c>
      <c r="S505" s="485" t="str">
        <f>'2ª EM'!M15</f>
        <v>-</v>
      </c>
      <c r="T505" s="485" t="str">
        <f>'2ª EM'!N15</f>
        <v>-</v>
      </c>
      <c r="U505" s="485" t="str">
        <f>'2ª EM'!O15</f>
        <v>-</v>
      </c>
      <c r="V505" s="485" t="str">
        <f>'2ª EM'!P15</f>
        <v>-</v>
      </c>
      <c r="W505" s="485" t="str">
        <f>'2ª EM'!Q15</f>
        <v>-</v>
      </c>
      <c r="X505" s="485" t="str">
        <f>'2ª EM'!R15</f>
        <v>-</v>
      </c>
      <c r="Y505" s="485" t="str">
        <f>'2ª EM'!S15</f>
        <v>-</v>
      </c>
      <c r="Z505" s="486">
        <f>'2ª EM'!T15</f>
        <v>0</v>
      </c>
      <c r="AA505" s="486">
        <f>'2ª EM'!U15</f>
        <v>0</v>
      </c>
      <c r="AB505" s="507" t="s">
        <v>510</v>
      </c>
      <c r="AC505" s="507"/>
    </row>
    <row r="506" spans="1:29" ht="15.75" x14ac:dyDescent="0.25">
      <c r="A506" s="543" t="str">
        <f>RIGHT('[1]2ª EM'!$A$5:$D$5,12)</f>
        <v>2ª SÉRIE E.M</v>
      </c>
      <c r="B506" s="120">
        <v>10</v>
      </c>
      <c r="C506" s="248">
        <f>'2ª EM'!B16</f>
        <v>18485</v>
      </c>
      <c r="D506" s="430" t="str">
        <f>'2ª EM'!C16</f>
        <v>GUILHERME CARDOSO GOMBIO</v>
      </c>
      <c r="E506" s="249" t="str">
        <f>'2ª EM'!D16</f>
        <v>M</v>
      </c>
      <c r="F506" s="249" t="str">
        <f>'2ª EM'!E16</f>
        <v>MA</v>
      </c>
      <c r="G506" s="250">
        <f>'2ª EM'!F16</f>
        <v>38107</v>
      </c>
      <c r="H506" s="430" t="str">
        <f>'2ª EM'!G16</f>
        <v>103886852-X</v>
      </c>
      <c r="I506" s="431">
        <f>'2ª EM'!H16</f>
        <v>0</v>
      </c>
      <c r="J506" s="430"/>
      <c r="K506" s="430">
        <f>'2ª EM'!I16</f>
        <v>0</v>
      </c>
      <c r="L506" s="250" t="str">
        <f>'2ª EM'!J16</f>
        <v>DISP.TRABALHO</v>
      </c>
      <c r="M506" s="430"/>
      <c r="N506" s="430">
        <f ca="1">'2ª EM'!K16</f>
        <v>21</v>
      </c>
      <c r="O506" s="430"/>
      <c r="P506" s="253" t="s">
        <v>122</v>
      </c>
      <c r="Q506" s="542" t="s">
        <v>308</v>
      </c>
      <c r="R506" s="485" t="str">
        <f>'2ª EM'!L16</f>
        <v>Não</v>
      </c>
      <c r="S506" s="485" t="str">
        <f>'2ª EM'!M16</f>
        <v>-</v>
      </c>
      <c r="T506" s="485" t="str">
        <f>'2ª EM'!N16</f>
        <v>-</v>
      </c>
      <c r="U506" s="485" t="str">
        <f>'2ª EM'!O16</f>
        <v>-</v>
      </c>
      <c r="V506" s="485" t="str">
        <f>'2ª EM'!P16</f>
        <v>-</v>
      </c>
      <c r="W506" s="485" t="str">
        <f>'2ª EM'!Q16</f>
        <v>-</v>
      </c>
      <c r="X506" s="485" t="str">
        <f>'2ª EM'!R16</f>
        <v>-</v>
      </c>
      <c r="Y506" s="485" t="str">
        <f>'2ª EM'!S16</f>
        <v>-</v>
      </c>
      <c r="Z506" s="486">
        <f>'2ª EM'!T16</f>
        <v>0</v>
      </c>
      <c r="AA506" s="486">
        <f>'2ª EM'!U16</f>
        <v>0</v>
      </c>
      <c r="AB506" s="507" t="s">
        <v>510</v>
      </c>
      <c r="AC506" s="507"/>
    </row>
    <row r="507" spans="1:29" ht="15.75" x14ac:dyDescent="0.25">
      <c r="A507" s="543" t="str">
        <f>RIGHT('[1]2ª EM'!$A$5:$D$5,12)</f>
        <v>2ª SÉRIE E.M</v>
      </c>
      <c r="B507" s="120">
        <v>11</v>
      </c>
      <c r="C507" s="248">
        <f>'2ª EM'!B17</f>
        <v>18854</v>
      </c>
      <c r="D507" s="430" t="str">
        <f>'2ª EM'!C17</f>
        <v>JULIA MARIANA VALLAU GARCIA</v>
      </c>
      <c r="E507" s="249" t="str">
        <f>'2ª EM'!D17</f>
        <v>F</v>
      </c>
      <c r="F507" s="249" t="str">
        <f>'2ª EM'!E17</f>
        <v>MA</v>
      </c>
      <c r="G507" s="250">
        <f>'2ª EM'!F17</f>
        <v>34140</v>
      </c>
      <c r="H507" s="430">
        <f>'2ª EM'!G17</f>
        <v>0</v>
      </c>
      <c r="I507" s="431">
        <f>'2ª EM'!H17</f>
        <v>0</v>
      </c>
      <c r="J507" s="430"/>
      <c r="K507" s="430" t="str">
        <f>'2ª EM'!I17</f>
        <v>TR 28/02</v>
      </c>
      <c r="L507" s="250" t="str">
        <f ca="1">'2ª EM'!J17</f>
        <v>DISP.IDADE</v>
      </c>
      <c r="M507" s="430"/>
      <c r="N507" s="430">
        <f ca="1">'2ª EM'!K17</f>
        <v>32</v>
      </c>
      <c r="O507" s="430"/>
      <c r="P507" s="253" t="s">
        <v>122</v>
      </c>
      <c r="Q507" s="542" t="s">
        <v>308</v>
      </c>
      <c r="R507" s="485" t="str">
        <f>'2ª EM'!L17</f>
        <v>Não</v>
      </c>
      <c r="S507" s="485" t="str">
        <f>'2ª EM'!M17</f>
        <v>-</v>
      </c>
      <c r="T507" s="485" t="str">
        <f>'2ª EM'!N17</f>
        <v>-</v>
      </c>
      <c r="U507" s="485" t="str">
        <f>'2ª EM'!O17</f>
        <v>-</v>
      </c>
      <c r="V507" s="485" t="str">
        <f>'2ª EM'!P17</f>
        <v>-</v>
      </c>
      <c r="W507" s="485" t="str">
        <f>'2ª EM'!Q17</f>
        <v>-</v>
      </c>
      <c r="X507" s="485" t="str">
        <f>'2ª EM'!R17</f>
        <v>-</v>
      </c>
      <c r="Y507" s="485" t="str">
        <f>'2ª EM'!S17</f>
        <v>-</v>
      </c>
      <c r="Z507" s="486">
        <f>'2ª EM'!T17</f>
        <v>0</v>
      </c>
      <c r="AA507" s="486">
        <f>'2ª EM'!U17</f>
        <v>0</v>
      </c>
      <c r="AB507" s="507" t="s">
        <v>510</v>
      </c>
      <c r="AC507" s="507"/>
    </row>
    <row r="508" spans="1:29" ht="15.75" x14ac:dyDescent="0.25">
      <c r="A508" s="543" t="str">
        <f>RIGHT('[1]2ª EM'!$A$5:$D$5,12)</f>
        <v>2ª SÉRIE E.M</v>
      </c>
      <c r="B508" s="120">
        <v>12</v>
      </c>
      <c r="C508" s="248">
        <f>'2ª EM'!B18</f>
        <v>18709</v>
      </c>
      <c r="D508" s="430" t="str">
        <f>'2ª EM'!C18</f>
        <v>LUIZ EDUARDO DA SILVA ARAUJO</v>
      </c>
      <c r="E508" s="249" t="str">
        <f>'2ª EM'!D18</f>
        <v>M</v>
      </c>
      <c r="F508" s="249" t="str">
        <f>'2ª EM'!E18</f>
        <v>MA</v>
      </c>
      <c r="G508" s="250">
        <f>'2ª EM'!F18</f>
        <v>38994</v>
      </c>
      <c r="H508" s="430" t="str">
        <f>'2ª EM'!G18</f>
        <v>108094105-8</v>
      </c>
      <c r="I508" s="431" t="str">
        <f>'2ª EM'!H18</f>
        <v>63437761-9</v>
      </c>
      <c r="J508" s="430"/>
      <c r="K508" s="430" t="str">
        <f>'2ª EM'!I18</f>
        <v>TR 24/01</v>
      </c>
      <c r="L508" s="250" t="str">
        <f>'2ª EM'!J18</f>
        <v>DISP.TRABALHO</v>
      </c>
      <c r="M508" s="430"/>
      <c r="N508" s="430">
        <f ca="1">'2ª EM'!K18</f>
        <v>18</v>
      </c>
      <c r="O508" s="430"/>
      <c r="P508" s="253" t="s">
        <v>122</v>
      </c>
      <c r="Q508" s="542" t="s">
        <v>308</v>
      </c>
      <c r="R508" s="485" t="str">
        <f>'2ª EM'!L18</f>
        <v>Não</v>
      </c>
      <c r="S508" s="485" t="str">
        <f>'2ª EM'!M18</f>
        <v>-</v>
      </c>
      <c r="T508" s="485" t="str">
        <f>'2ª EM'!N18</f>
        <v>-</v>
      </c>
      <c r="U508" s="485" t="str">
        <f>'2ª EM'!O18</f>
        <v>-</v>
      </c>
      <c r="V508" s="485" t="str">
        <f>'2ª EM'!P18</f>
        <v>-</v>
      </c>
      <c r="W508" s="485" t="str">
        <f>'2ª EM'!Q18</f>
        <v>-</v>
      </c>
      <c r="X508" s="485" t="str">
        <f>'2ª EM'!R18</f>
        <v>-</v>
      </c>
      <c r="Y508" s="485" t="str">
        <f>'2ª EM'!S18</f>
        <v>-</v>
      </c>
      <c r="Z508" s="486">
        <f>'2ª EM'!T18</f>
        <v>0</v>
      </c>
      <c r="AA508" s="486">
        <f>'2ª EM'!U18</f>
        <v>0</v>
      </c>
      <c r="AB508" s="507" t="s">
        <v>510</v>
      </c>
      <c r="AC508" s="507"/>
    </row>
    <row r="509" spans="1:29" ht="15.75" x14ac:dyDescent="0.25">
      <c r="A509" s="543" t="str">
        <f>RIGHT('[1]2ª EM'!$A$5:$D$5,12)</f>
        <v>2ª SÉRIE E.M</v>
      </c>
      <c r="B509" s="120">
        <v>13</v>
      </c>
      <c r="C509" s="248">
        <f>'2ª EM'!B19</f>
        <v>18826</v>
      </c>
      <c r="D509" s="430" t="str">
        <f>'2ª EM'!C19</f>
        <v>MAICON DOUGLAS ASSIS DE ARAUJO</v>
      </c>
      <c r="E509" s="249" t="str">
        <f>'2ª EM'!D19</f>
        <v>M</v>
      </c>
      <c r="F509" s="249" t="str">
        <f>'2ª EM'!E19</f>
        <v>MA</v>
      </c>
      <c r="G509" s="250">
        <f>'2ª EM'!F19</f>
        <v>37003</v>
      </c>
      <c r="H509" s="430">
        <f>'2ª EM'!G19</f>
        <v>0</v>
      </c>
      <c r="I509" s="431">
        <f>'2ª EM'!H19</f>
        <v>0</v>
      </c>
      <c r="J509" s="430"/>
      <c r="K509" s="430" t="str">
        <f>'2ª EM'!I19</f>
        <v>TR 26/02</v>
      </c>
      <c r="L509" s="250" t="str">
        <f ca="1">'2ª EM'!J19</f>
        <v/>
      </c>
      <c r="M509" s="430"/>
      <c r="N509" s="430">
        <f ca="1">'2ª EM'!K19</f>
        <v>24</v>
      </c>
      <c r="O509" s="430"/>
      <c r="P509" s="253" t="s">
        <v>122</v>
      </c>
      <c r="Q509" s="542" t="s">
        <v>308</v>
      </c>
      <c r="R509" s="485" t="str">
        <f>'2ª EM'!L19</f>
        <v>Não</v>
      </c>
      <c r="S509" s="485" t="str">
        <f>'2ª EM'!M19</f>
        <v>-</v>
      </c>
      <c r="T509" s="485" t="str">
        <f>'2ª EM'!N19</f>
        <v>-</v>
      </c>
      <c r="U509" s="485" t="str">
        <f>'2ª EM'!O19</f>
        <v>-</v>
      </c>
      <c r="V509" s="485" t="str">
        <f>'2ª EM'!P19</f>
        <v>-</v>
      </c>
      <c r="W509" s="485" t="str">
        <f>'2ª EM'!Q19</f>
        <v>-</v>
      </c>
      <c r="X509" s="485" t="str">
        <f>'2ª EM'!R19</f>
        <v>-</v>
      </c>
      <c r="Y509" s="485" t="str">
        <f>'2ª EM'!S19</f>
        <v>-</v>
      </c>
      <c r="Z509" s="486">
        <f>'2ª EM'!T19</f>
        <v>0</v>
      </c>
      <c r="AA509" s="486">
        <f>'2ª EM'!U19</f>
        <v>0</v>
      </c>
      <c r="AB509" s="507" t="s">
        <v>510</v>
      </c>
      <c r="AC509" s="507"/>
    </row>
    <row r="510" spans="1:29" ht="15.75" x14ac:dyDescent="0.25">
      <c r="A510" s="543" t="str">
        <f>RIGHT('[1]2ª EM'!$A$5:$D$5,12)</f>
        <v>2ª SÉRIE E.M</v>
      </c>
      <c r="B510" s="120">
        <v>14</v>
      </c>
      <c r="C510" s="248">
        <f>'2ª EM'!B20</f>
        <v>18395</v>
      </c>
      <c r="D510" s="430" t="str">
        <f>'2ª EM'!C20</f>
        <v>MARCIA MARIA PIRES</v>
      </c>
      <c r="E510" s="249" t="str">
        <f>'2ª EM'!D20</f>
        <v>F</v>
      </c>
      <c r="F510" s="249" t="str">
        <f>'2ª EM'!E20</f>
        <v>MA</v>
      </c>
      <c r="G510" s="250">
        <f>'2ª EM'!F20</f>
        <v>27629</v>
      </c>
      <c r="H510" s="430" t="str">
        <f>'2ª EM'!G20</f>
        <v>125159739-7</v>
      </c>
      <c r="I510" s="431">
        <f>'2ª EM'!H20</f>
        <v>0</v>
      </c>
      <c r="J510" s="430"/>
      <c r="K510" s="430">
        <f>'2ª EM'!I20</f>
        <v>0</v>
      </c>
      <c r="L510" s="250" t="str">
        <f ca="1">'2ª EM'!J20</f>
        <v>DISP.IDADE</v>
      </c>
      <c r="M510" s="430"/>
      <c r="N510" s="430">
        <f ca="1">'2ª EM'!K20</f>
        <v>49</v>
      </c>
      <c r="O510" s="430"/>
      <c r="P510" s="253" t="s">
        <v>122</v>
      </c>
      <c r="Q510" s="542" t="s">
        <v>308</v>
      </c>
      <c r="R510" s="485" t="str">
        <f>'2ª EM'!L20</f>
        <v>Não</v>
      </c>
      <c r="S510" s="485" t="str">
        <f>'2ª EM'!M20</f>
        <v>-</v>
      </c>
      <c r="T510" s="485" t="str">
        <f>'2ª EM'!N20</f>
        <v>-</v>
      </c>
      <c r="U510" s="485" t="str">
        <f>'2ª EM'!O20</f>
        <v>-</v>
      </c>
      <c r="V510" s="485" t="str">
        <f>'2ª EM'!P20</f>
        <v>-</v>
      </c>
      <c r="W510" s="485" t="str">
        <f>'2ª EM'!Q20</f>
        <v>-</v>
      </c>
      <c r="X510" s="485" t="str">
        <f>'2ª EM'!R20</f>
        <v>-</v>
      </c>
      <c r="Y510" s="485" t="str">
        <f>'2ª EM'!S20</f>
        <v>-</v>
      </c>
      <c r="Z510" s="486">
        <f>'2ª EM'!T20</f>
        <v>0</v>
      </c>
      <c r="AA510" s="486">
        <f>'2ª EM'!U20</f>
        <v>0</v>
      </c>
      <c r="AB510" s="507" t="s">
        <v>510</v>
      </c>
      <c r="AC510" s="507"/>
    </row>
    <row r="511" spans="1:29" ht="15.75" x14ac:dyDescent="0.25">
      <c r="A511" s="543" t="str">
        <f>RIGHT('[1]2ª EM'!$A$5:$D$5,12)</f>
        <v>2ª SÉRIE E.M</v>
      </c>
      <c r="B511" s="120">
        <v>15</v>
      </c>
      <c r="C511" s="248">
        <f>'2ª EM'!B21</f>
        <v>15889</v>
      </c>
      <c r="D511" s="430" t="str">
        <f>'2ª EM'!C21</f>
        <v>MARIANA HELENA BATISTA CAMARGO</v>
      </c>
      <c r="E511" s="249" t="str">
        <f>'2ª EM'!D21</f>
        <v>F</v>
      </c>
      <c r="F511" s="249" t="str">
        <f>'2ª EM'!E21</f>
        <v>MA</v>
      </c>
      <c r="G511" s="250">
        <f>'2ª EM'!F21</f>
        <v>34877</v>
      </c>
      <c r="H511" s="430">
        <f>'2ª EM'!G21</f>
        <v>0</v>
      </c>
      <c r="I511" s="431" t="str">
        <f>'2ª EM'!H21</f>
        <v>42075510-X</v>
      </c>
      <c r="J511" s="430"/>
      <c r="K511" s="430" t="str">
        <f>'2ª EM'!I21</f>
        <v>TR 25/02</v>
      </c>
      <c r="L511" s="250" t="str">
        <f ca="1">'2ª EM'!J21</f>
        <v/>
      </c>
      <c r="M511" s="430"/>
      <c r="N511" s="430">
        <f ca="1">'2ª EM'!K21</f>
        <v>29</v>
      </c>
      <c r="O511" s="430"/>
      <c r="P511" s="253" t="s">
        <v>122</v>
      </c>
      <c r="Q511" s="542" t="s">
        <v>308</v>
      </c>
      <c r="R511" s="485" t="str">
        <f>'2ª EM'!L21</f>
        <v>Não</v>
      </c>
      <c r="S511" s="485" t="str">
        <f>'2ª EM'!M21</f>
        <v>-</v>
      </c>
      <c r="T511" s="485" t="str">
        <f>'2ª EM'!N21</f>
        <v>-</v>
      </c>
      <c r="U511" s="485" t="str">
        <f>'2ª EM'!O21</f>
        <v>-</v>
      </c>
      <c r="V511" s="485" t="str">
        <f>'2ª EM'!P21</f>
        <v>-</v>
      </c>
      <c r="W511" s="485" t="str">
        <f>'2ª EM'!Q21</f>
        <v>-</v>
      </c>
      <c r="X511" s="485" t="str">
        <f>'2ª EM'!R21</f>
        <v>-</v>
      </c>
      <c r="Y511" s="485" t="str">
        <f>'2ª EM'!S21</f>
        <v>-</v>
      </c>
      <c r="Z511" s="486">
        <f>'2ª EM'!T21</f>
        <v>0</v>
      </c>
      <c r="AA511" s="486">
        <f>'2ª EM'!U21</f>
        <v>0</v>
      </c>
      <c r="AB511" s="507" t="s">
        <v>510</v>
      </c>
      <c r="AC511" s="507"/>
    </row>
    <row r="512" spans="1:29" ht="15.75" x14ac:dyDescent="0.25">
      <c r="A512" s="543" t="str">
        <f>RIGHT('[1]2ª EM'!$A$5:$D$5,12)</f>
        <v>2ª SÉRIE E.M</v>
      </c>
      <c r="B512" s="120">
        <v>16</v>
      </c>
      <c r="C512" s="248">
        <f>'2ª EM'!B22</f>
        <v>18492</v>
      </c>
      <c r="D512" s="430" t="str">
        <f>'2ª EM'!C22</f>
        <v>MATHEUS INACIO SOTERIO</v>
      </c>
      <c r="E512" s="249" t="str">
        <f>'2ª EM'!D22</f>
        <v>M</v>
      </c>
      <c r="F512" s="249" t="str">
        <f>'2ª EM'!E22</f>
        <v>MA</v>
      </c>
      <c r="G512" s="250">
        <f>'2ª EM'!F22</f>
        <v>38694</v>
      </c>
      <c r="H512" s="430" t="str">
        <f>'2ª EM'!G22</f>
        <v>111426300-X</v>
      </c>
      <c r="I512" s="431" t="str">
        <f>'2ª EM'!H22</f>
        <v>50714963-4</v>
      </c>
      <c r="J512" s="430"/>
      <c r="K512" s="430">
        <f>'2ª EM'!I22</f>
        <v>0</v>
      </c>
      <c r="L512" s="250" t="str">
        <f ca="1">'2ª EM'!J22</f>
        <v/>
      </c>
      <c r="M512" s="430"/>
      <c r="N512" s="430">
        <f ca="1">'2ª EM'!K22</f>
        <v>19</v>
      </c>
      <c r="O512" s="430"/>
      <c r="P512" s="253" t="s">
        <v>122</v>
      </c>
      <c r="Q512" s="542" t="s">
        <v>308</v>
      </c>
      <c r="R512" s="485" t="str">
        <f>'2ª EM'!L22</f>
        <v>Não</v>
      </c>
      <c r="S512" s="485" t="str">
        <f>'2ª EM'!M22</f>
        <v>-</v>
      </c>
      <c r="T512" s="485" t="str">
        <f>'2ª EM'!N22</f>
        <v>-</v>
      </c>
      <c r="U512" s="485" t="str">
        <f>'2ª EM'!O22</f>
        <v>-</v>
      </c>
      <c r="V512" s="485" t="str">
        <f>'2ª EM'!P22</f>
        <v>-</v>
      </c>
      <c r="W512" s="485" t="str">
        <f>'2ª EM'!Q22</f>
        <v>-</v>
      </c>
      <c r="X512" s="485" t="str">
        <f>'2ª EM'!R22</f>
        <v>-</v>
      </c>
      <c r="Y512" s="485" t="str">
        <f>'2ª EM'!S22</f>
        <v>-</v>
      </c>
      <c r="Z512" s="486">
        <f>'2ª EM'!T22</f>
        <v>0</v>
      </c>
      <c r="AA512" s="486">
        <f>'2ª EM'!U22</f>
        <v>0</v>
      </c>
      <c r="AB512" s="507" t="s">
        <v>510</v>
      </c>
      <c r="AC512" s="507"/>
    </row>
    <row r="513" spans="1:29" ht="15.75" x14ac:dyDescent="0.25">
      <c r="A513" s="543" t="str">
        <f>RIGHT('[1]2ª EM'!$A$5:$D$5,12)</f>
        <v>2ª SÉRIE E.M</v>
      </c>
      <c r="B513" s="120">
        <v>17</v>
      </c>
      <c r="C513" s="248">
        <f>'2ª EM'!B23</f>
        <v>18851</v>
      </c>
      <c r="D513" s="430" t="str">
        <f>'2ª EM'!C23</f>
        <v>MILLENY ASSIS MAGALHAES</v>
      </c>
      <c r="E513" s="249" t="str">
        <f>'2ª EM'!D23</f>
        <v>F</v>
      </c>
      <c r="F513" s="249" t="str">
        <f>'2ª EM'!E23</f>
        <v>MA</v>
      </c>
      <c r="G513" s="250">
        <f>'2ª EM'!F23</f>
        <v>36962</v>
      </c>
      <c r="H513" s="430">
        <f>'2ª EM'!G23</f>
        <v>1030659412</v>
      </c>
      <c r="I513" s="431">
        <f>'2ª EM'!H23</f>
        <v>0</v>
      </c>
      <c r="J513" s="430"/>
      <c r="K513" s="430" t="str">
        <f>'2ª EM'!I23</f>
        <v>TR 28/02</v>
      </c>
      <c r="L513" s="250" t="str">
        <f ca="1">'2ª EM'!J23</f>
        <v/>
      </c>
      <c r="M513" s="430"/>
      <c r="N513" s="430">
        <f ca="1">'2ª EM'!K23</f>
        <v>24</v>
      </c>
      <c r="O513" s="430"/>
      <c r="P513" s="253" t="s">
        <v>122</v>
      </c>
      <c r="Q513" s="542" t="s">
        <v>308</v>
      </c>
      <c r="R513" s="485" t="str">
        <f>'2ª EM'!L23</f>
        <v>Não</v>
      </c>
      <c r="S513" s="485" t="str">
        <f>'2ª EM'!M23</f>
        <v>-</v>
      </c>
      <c r="T513" s="485" t="str">
        <f>'2ª EM'!N23</f>
        <v>-</v>
      </c>
      <c r="U513" s="485" t="str">
        <f>'2ª EM'!O23</f>
        <v>-</v>
      </c>
      <c r="V513" s="485" t="str">
        <f>'2ª EM'!P23</f>
        <v>-</v>
      </c>
      <c r="W513" s="485" t="str">
        <f>'2ª EM'!Q23</f>
        <v>-</v>
      </c>
      <c r="X513" s="485" t="str">
        <f>'2ª EM'!R23</f>
        <v>-</v>
      </c>
      <c r="Y513" s="485" t="str">
        <f>'2ª EM'!S23</f>
        <v>-</v>
      </c>
      <c r="Z513" s="486">
        <f>'2ª EM'!T23</f>
        <v>0</v>
      </c>
      <c r="AA513" s="486">
        <f>'2ª EM'!U23</f>
        <v>0</v>
      </c>
      <c r="AB513" s="507" t="s">
        <v>510</v>
      </c>
      <c r="AC513" s="507"/>
    </row>
    <row r="514" spans="1:29" ht="15.75" x14ac:dyDescent="0.25">
      <c r="A514" s="543" t="str">
        <f>RIGHT('[1]2ª EM'!$A$5:$D$5,12)</f>
        <v>2ª SÉRIE E.M</v>
      </c>
      <c r="B514" s="120">
        <v>18</v>
      </c>
      <c r="C514" s="248">
        <f>'2ª EM'!B24</f>
        <v>18778</v>
      </c>
      <c r="D514" s="430" t="str">
        <f>'2ª EM'!C24</f>
        <v>NATHALYA VITORIA OLIVEIRA DE SOUZA</v>
      </c>
      <c r="E514" s="249" t="str">
        <f>'2ª EM'!D24</f>
        <v>F</v>
      </c>
      <c r="F514" s="249" t="str">
        <f>'2ª EM'!E24</f>
        <v>MA</v>
      </c>
      <c r="G514" s="250">
        <f>'2ª EM'!F24</f>
        <v>38945</v>
      </c>
      <c r="H514" s="430">
        <f>'2ª EM'!G24</f>
        <v>0</v>
      </c>
      <c r="I514" s="431">
        <f>'2ª EM'!H24</f>
        <v>0</v>
      </c>
      <c r="J514" s="430"/>
      <c r="K514" s="430" t="str">
        <f>'2ª EM'!I24</f>
        <v>TR 05/02</v>
      </c>
      <c r="L514" s="250" t="str">
        <f ca="1">'2ª EM'!J24</f>
        <v/>
      </c>
      <c r="M514" s="430"/>
      <c r="N514" s="430">
        <f ca="1">'2ª EM'!K24</f>
        <v>18</v>
      </c>
      <c r="O514" s="430"/>
      <c r="P514" s="253" t="s">
        <v>122</v>
      </c>
      <c r="Q514" s="542" t="s">
        <v>308</v>
      </c>
      <c r="R514" s="485" t="str">
        <f>'2ª EM'!L24</f>
        <v>Não</v>
      </c>
      <c r="S514" s="485" t="str">
        <f>'2ª EM'!M24</f>
        <v>-</v>
      </c>
      <c r="T514" s="485" t="str">
        <f>'2ª EM'!N24</f>
        <v>-</v>
      </c>
      <c r="U514" s="485" t="str">
        <f>'2ª EM'!O24</f>
        <v>-</v>
      </c>
      <c r="V514" s="485" t="str">
        <f>'2ª EM'!P24</f>
        <v>-</v>
      </c>
      <c r="W514" s="485" t="str">
        <f>'2ª EM'!Q24</f>
        <v>-</v>
      </c>
      <c r="X514" s="485" t="str">
        <f>'2ª EM'!R24</f>
        <v>-</v>
      </c>
      <c r="Y514" s="485" t="str">
        <f>'2ª EM'!S24</f>
        <v>-</v>
      </c>
      <c r="Z514" s="486">
        <f>'2ª EM'!T24</f>
        <v>0</v>
      </c>
      <c r="AA514" s="486">
        <f>'2ª EM'!U24</f>
        <v>0</v>
      </c>
      <c r="AB514" s="507" t="s">
        <v>510</v>
      </c>
      <c r="AC514" s="507"/>
    </row>
    <row r="515" spans="1:29" ht="15.75" x14ac:dyDescent="0.25">
      <c r="A515" s="543" t="str">
        <f>RIGHT('[1]2ª EM'!$A$5:$D$5,12)</f>
        <v>2ª SÉRIE E.M</v>
      </c>
      <c r="B515" s="120">
        <v>19</v>
      </c>
      <c r="C515" s="248">
        <f>'2ª EM'!B25</f>
        <v>18846</v>
      </c>
      <c r="D515" s="430" t="str">
        <f>'2ª EM'!C25</f>
        <v>RODRIGO FERREIRA DA SILVA</v>
      </c>
      <c r="E515" s="249" t="str">
        <f>'2ª EM'!D25</f>
        <v>M</v>
      </c>
      <c r="F515" s="249" t="str">
        <f>'2ª EM'!E25</f>
        <v>MA</v>
      </c>
      <c r="G515" s="250">
        <f>'2ª EM'!F25</f>
        <v>30797</v>
      </c>
      <c r="H515" s="430">
        <f>'2ª EM'!G25</f>
        <v>0</v>
      </c>
      <c r="I515" s="431">
        <f>'2ª EM'!H25</f>
        <v>0</v>
      </c>
      <c r="J515" s="430"/>
      <c r="K515" s="430" t="str">
        <f>'2ª EM'!I25</f>
        <v>TR 27/02</v>
      </c>
      <c r="L515" s="250" t="str">
        <f ca="1">'2ª EM'!J25</f>
        <v>DISP.IDADE</v>
      </c>
      <c r="M515" s="430"/>
      <c r="N515" s="430">
        <f ca="1">'2ª EM'!K25</f>
        <v>41</v>
      </c>
      <c r="O515" s="430"/>
      <c r="P515" s="253" t="s">
        <v>122</v>
      </c>
      <c r="Q515" s="542" t="s">
        <v>308</v>
      </c>
      <c r="R515" s="485" t="str">
        <f>'2ª EM'!L25</f>
        <v>Não</v>
      </c>
      <c r="S515" s="485" t="str">
        <f>'2ª EM'!M25</f>
        <v>-</v>
      </c>
      <c r="T515" s="485" t="str">
        <f>'2ª EM'!N25</f>
        <v>-</v>
      </c>
      <c r="U515" s="485" t="str">
        <f>'2ª EM'!O25</f>
        <v>-</v>
      </c>
      <c r="V515" s="485" t="str">
        <f>'2ª EM'!P25</f>
        <v>-</v>
      </c>
      <c r="W515" s="485" t="str">
        <f>'2ª EM'!Q25</f>
        <v>-</v>
      </c>
      <c r="X515" s="485" t="str">
        <f>'2ª EM'!R25</f>
        <v>-</v>
      </c>
      <c r="Y515" s="485" t="str">
        <f>'2ª EM'!S25</f>
        <v>-</v>
      </c>
      <c r="Z515" s="486">
        <f>'2ª EM'!T25</f>
        <v>0</v>
      </c>
      <c r="AA515" s="486">
        <f>'2ª EM'!U25</f>
        <v>0</v>
      </c>
      <c r="AB515" s="507" t="s">
        <v>510</v>
      </c>
      <c r="AC515" s="507"/>
    </row>
    <row r="516" spans="1:29" ht="15.75" x14ac:dyDescent="0.25">
      <c r="A516" s="543" t="str">
        <f>RIGHT('[1]2ª EM'!$A$5:$D$5,12)</f>
        <v>2ª SÉRIE E.M</v>
      </c>
      <c r="B516" s="120">
        <v>20</v>
      </c>
      <c r="C516" s="248">
        <f>'2ª EM'!B26</f>
        <v>18706</v>
      </c>
      <c r="D516" s="430" t="str">
        <f>'2ª EM'!C26</f>
        <v>ROSALINA DA SILVA DAMIAO</v>
      </c>
      <c r="E516" s="249" t="str">
        <f>'2ª EM'!D26</f>
        <v>F</v>
      </c>
      <c r="F516" s="249" t="str">
        <f>'2ª EM'!E26</f>
        <v>MA</v>
      </c>
      <c r="G516" s="250">
        <f>'2ª EM'!F26</f>
        <v>28909</v>
      </c>
      <c r="H516" s="430">
        <f>'2ª EM'!G26</f>
        <v>1130491067</v>
      </c>
      <c r="I516" s="431" t="str">
        <f>'2ª EM'!H26</f>
        <v>39004655-3</v>
      </c>
      <c r="J516" s="430"/>
      <c r="K516" s="430" t="str">
        <f>'2ª EM'!I26</f>
        <v>TR 22/01</v>
      </c>
      <c r="L516" s="250" t="str">
        <f ca="1">'2ª EM'!J26</f>
        <v>DISP.IDADE</v>
      </c>
      <c r="M516" s="430"/>
      <c r="N516" s="430">
        <f ca="1">'2ª EM'!K26</f>
        <v>46</v>
      </c>
      <c r="O516" s="430"/>
      <c r="P516" s="253" t="s">
        <v>122</v>
      </c>
      <c r="Q516" s="542" t="s">
        <v>308</v>
      </c>
      <c r="R516" s="485" t="str">
        <f>'2ª EM'!L26</f>
        <v>Não</v>
      </c>
      <c r="S516" s="485" t="str">
        <f>'2ª EM'!M26</f>
        <v>-</v>
      </c>
      <c r="T516" s="485" t="str">
        <f>'2ª EM'!N26</f>
        <v>-</v>
      </c>
      <c r="U516" s="485" t="str">
        <f>'2ª EM'!O26</f>
        <v>-</v>
      </c>
      <c r="V516" s="485" t="str">
        <f>'2ª EM'!P26</f>
        <v>-</v>
      </c>
      <c r="W516" s="485" t="str">
        <f>'2ª EM'!Q26</f>
        <v>-</v>
      </c>
      <c r="X516" s="485" t="str">
        <f>'2ª EM'!R26</f>
        <v>-</v>
      </c>
      <c r="Y516" s="485" t="str">
        <f>'2ª EM'!S26</f>
        <v>-</v>
      </c>
      <c r="Z516" s="486">
        <f>'2ª EM'!T26</f>
        <v>0</v>
      </c>
      <c r="AA516" s="486">
        <f>'2ª EM'!U26</f>
        <v>0</v>
      </c>
      <c r="AB516" s="507" t="s">
        <v>510</v>
      </c>
      <c r="AC516" s="507"/>
    </row>
    <row r="517" spans="1:29" ht="15.75" x14ac:dyDescent="0.25">
      <c r="A517" s="543" t="str">
        <f>RIGHT('[1]2ª EM'!$A$5:$D$5,12)</f>
        <v>2ª SÉRIE E.M</v>
      </c>
      <c r="B517" s="120">
        <v>21</v>
      </c>
      <c r="C517" s="248">
        <f>'2ª EM'!B27</f>
        <v>13098</v>
      </c>
      <c r="D517" s="430" t="str">
        <f>'2ª EM'!C27</f>
        <v>SANDRA REGINA RODRIGUES DOS SANTOS</v>
      </c>
      <c r="E517" s="249" t="str">
        <f>'2ª EM'!D27</f>
        <v>F</v>
      </c>
      <c r="F517" s="249" t="str">
        <f>'2ª EM'!E27</f>
        <v>MA</v>
      </c>
      <c r="G517" s="250">
        <f>'2ª EM'!F27</f>
        <v>11325</v>
      </c>
      <c r="H517" s="430">
        <f>'2ª EM'!G27</f>
        <v>0</v>
      </c>
      <c r="I517" s="431">
        <f>'2ª EM'!H27</f>
        <v>0</v>
      </c>
      <c r="J517" s="430"/>
      <c r="K517" s="430" t="str">
        <f>'2ª EM'!I27</f>
        <v>TR 27/02</v>
      </c>
      <c r="L517" s="250" t="str">
        <f ca="1">'2ª EM'!J27</f>
        <v>DISP.IDADE</v>
      </c>
      <c r="M517" s="430"/>
      <c r="N517" s="430">
        <f ca="1">'2ª EM'!K27</f>
        <v>94</v>
      </c>
      <c r="O517" s="430"/>
      <c r="P517" s="253" t="s">
        <v>122</v>
      </c>
      <c r="Q517" s="542" t="s">
        <v>308</v>
      </c>
      <c r="R517" s="485" t="str">
        <f>'2ª EM'!L27</f>
        <v>Não</v>
      </c>
      <c r="S517" s="485" t="str">
        <f>'2ª EM'!M27</f>
        <v>-</v>
      </c>
      <c r="T517" s="485" t="str">
        <f>'2ª EM'!N27</f>
        <v>-</v>
      </c>
      <c r="U517" s="485" t="str">
        <f>'2ª EM'!O27</f>
        <v>-</v>
      </c>
      <c r="V517" s="485" t="str">
        <f>'2ª EM'!P27</f>
        <v>-</v>
      </c>
      <c r="W517" s="485" t="str">
        <f>'2ª EM'!Q27</f>
        <v>-</v>
      </c>
      <c r="X517" s="485" t="str">
        <f>'2ª EM'!R27</f>
        <v>-</v>
      </c>
      <c r="Y517" s="485" t="str">
        <f>'2ª EM'!S27</f>
        <v>-</v>
      </c>
      <c r="Z517" s="486">
        <f>'2ª EM'!T27</f>
        <v>0</v>
      </c>
      <c r="AA517" s="486">
        <f>'2ª EM'!U27</f>
        <v>0</v>
      </c>
      <c r="AB517" s="507" t="s">
        <v>510</v>
      </c>
      <c r="AC517" s="507"/>
    </row>
    <row r="518" spans="1:29" ht="15.75" x14ac:dyDescent="0.25">
      <c r="A518" s="543" t="str">
        <f>RIGHT('[1]2ª EM'!$A$5:$D$5,12)</f>
        <v>2ª SÉRIE E.M</v>
      </c>
      <c r="B518" s="120">
        <v>22</v>
      </c>
      <c r="C518" s="248">
        <f>'2ª EM'!B28</f>
        <v>18764</v>
      </c>
      <c r="D518" s="430" t="str">
        <f>'2ª EM'!C28</f>
        <v>SILVINA ALVES CAMBOIN</v>
      </c>
      <c r="E518" s="249" t="str">
        <f>'2ª EM'!D28</f>
        <v>F</v>
      </c>
      <c r="F518" s="249" t="str">
        <f>'2ª EM'!E28</f>
        <v>MA</v>
      </c>
      <c r="G518" s="250">
        <f>'2ª EM'!F28</f>
        <v>26781</v>
      </c>
      <c r="H518" s="430">
        <f>'2ª EM'!G28</f>
        <v>0</v>
      </c>
      <c r="I518" s="431">
        <f>'2ª EM'!H28</f>
        <v>0</v>
      </c>
      <c r="J518" s="430"/>
      <c r="K518" s="430" t="str">
        <f>'2ª EM'!I28</f>
        <v>TR 03/02</v>
      </c>
      <c r="L518" s="250" t="str">
        <f ca="1">'2ª EM'!J28</f>
        <v>DISP.IDADE</v>
      </c>
      <c r="M518" s="430"/>
      <c r="N518" s="430">
        <f ca="1">'2ª EM'!K28</f>
        <v>52</v>
      </c>
      <c r="O518" s="430"/>
      <c r="P518" s="253" t="s">
        <v>122</v>
      </c>
      <c r="Q518" s="542" t="s">
        <v>308</v>
      </c>
      <c r="R518" s="485" t="str">
        <f>'2ª EM'!L28</f>
        <v>Não</v>
      </c>
      <c r="S518" s="485" t="str">
        <f>'2ª EM'!M28</f>
        <v>-</v>
      </c>
      <c r="T518" s="485" t="str">
        <f>'2ª EM'!N28</f>
        <v>-</v>
      </c>
      <c r="U518" s="485" t="str">
        <f>'2ª EM'!O28</f>
        <v>-</v>
      </c>
      <c r="V518" s="485" t="str">
        <f>'2ª EM'!P28</f>
        <v>-</v>
      </c>
      <c r="W518" s="485" t="str">
        <f>'2ª EM'!Q28</f>
        <v>-</v>
      </c>
      <c r="X518" s="485" t="str">
        <f>'2ª EM'!R28</f>
        <v>-</v>
      </c>
      <c r="Y518" s="485" t="str">
        <f>'2ª EM'!S28</f>
        <v>-</v>
      </c>
      <c r="Z518" s="486">
        <f>'2ª EM'!T28</f>
        <v>0</v>
      </c>
      <c r="AA518" s="486">
        <f>'2ª EM'!U28</f>
        <v>0</v>
      </c>
      <c r="AB518" s="507" t="s">
        <v>510</v>
      </c>
      <c r="AC518" s="507"/>
    </row>
    <row r="519" spans="1:29" ht="15.75" x14ac:dyDescent="0.25">
      <c r="A519" s="543" t="str">
        <f>RIGHT('[1]2ª EM'!$A$5:$D$5,12)</f>
        <v>2ª SÉRIE E.M</v>
      </c>
      <c r="B519" s="120">
        <v>23</v>
      </c>
      <c r="C519" s="248">
        <f>'2ª EM'!B29</f>
        <v>18833</v>
      </c>
      <c r="D519" s="430" t="str">
        <f>'2ª EM'!C29</f>
        <v>SOFIA SANTOS SOUSA</v>
      </c>
      <c r="E519" s="249" t="str">
        <f>'2ª EM'!D29</f>
        <v>F</v>
      </c>
      <c r="F519" s="249" t="str">
        <f>'2ª EM'!E29</f>
        <v>MA</v>
      </c>
      <c r="G519" s="250">
        <f>'2ª EM'!F29</f>
        <v>39113</v>
      </c>
      <c r="H519" s="430">
        <f>'2ª EM'!G29</f>
        <v>0</v>
      </c>
      <c r="I519" s="431">
        <f>'2ª EM'!H29</f>
        <v>0</v>
      </c>
      <c r="J519" s="430"/>
      <c r="K519" s="430" t="str">
        <f>'2ª EM'!I29</f>
        <v>TR 26/02</v>
      </c>
      <c r="L519" s="250" t="str">
        <f ca="1">'2ª EM'!J29</f>
        <v/>
      </c>
      <c r="M519" s="430"/>
      <c r="N519" s="430">
        <f ca="1">'2ª EM'!K29</f>
        <v>18</v>
      </c>
      <c r="O519" s="430"/>
      <c r="P519" s="253" t="s">
        <v>122</v>
      </c>
      <c r="Q519" s="542" t="s">
        <v>308</v>
      </c>
      <c r="R519" s="485" t="str">
        <f>'2ª EM'!L29</f>
        <v>Não</v>
      </c>
      <c r="S519" s="485" t="str">
        <f>'2ª EM'!M29</f>
        <v>-</v>
      </c>
      <c r="T519" s="485" t="str">
        <f>'2ª EM'!N29</f>
        <v>-</v>
      </c>
      <c r="U519" s="485" t="str">
        <f>'2ª EM'!O29</f>
        <v>-</v>
      </c>
      <c r="V519" s="485" t="str">
        <f>'2ª EM'!P29</f>
        <v>-</v>
      </c>
      <c r="W519" s="485" t="str">
        <f>'2ª EM'!Q29</f>
        <v>-</v>
      </c>
      <c r="X519" s="485" t="str">
        <f>'2ª EM'!R29</f>
        <v>-</v>
      </c>
      <c r="Y519" s="485" t="str">
        <f>'2ª EM'!S29</f>
        <v>-</v>
      </c>
      <c r="Z519" s="486">
        <f>'2ª EM'!T29</f>
        <v>0</v>
      </c>
      <c r="AA519" s="486">
        <f>'2ª EM'!U29</f>
        <v>0</v>
      </c>
      <c r="AB519" s="507" t="s">
        <v>510</v>
      </c>
      <c r="AC519" s="507"/>
    </row>
    <row r="520" spans="1:29" ht="15.75" x14ac:dyDescent="0.25">
      <c r="A520" s="543" t="str">
        <f>RIGHT('[1]2ª EM'!$A$5:$D$5,12)</f>
        <v>2ª SÉRIE E.M</v>
      </c>
      <c r="B520" s="120">
        <v>24</v>
      </c>
      <c r="C520" s="248">
        <f>'2ª EM'!B30</f>
        <v>10938</v>
      </c>
      <c r="D520" s="430" t="str">
        <f>'2ª EM'!C30</f>
        <v>VALMIR DUTRA</v>
      </c>
      <c r="E520" s="249" t="str">
        <f>'2ª EM'!D30</f>
        <v>M</v>
      </c>
      <c r="F520" s="249" t="str">
        <f>'2ª EM'!E30</f>
        <v>MA</v>
      </c>
      <c r="G520" s="250">
        <f>'2ª EM'!F30</f>
        <v>26456</v>
      </c>
      <c r="H520" s="430">
        <f>'2ª EM'!G30</f>
        <v>0</v>
      </c>
      <c r="I520" s="431">
        <f>'2ª EM'!H30</f>
        <v>0</v>
      </c>
      <c r="J520" s="430"/>
      <c r="K520" s="430" t="str">
        <f>'2ª EM'!I30</f>
        <v>TR 27/02</v>
      </c>
      <c r="L520" s="250" t="str">
        <f ca="1">'2ª EM'!J30</f>
        <v>DISP.IDADE</v>
      </c>
      <c r="M520" s="430"/>
      <c r="N520" s="430">
        <f ca="1">'2ª EM'!K30</f>
        <v>53</v>
      </c>
      <c r="O520" s="430"/>
      <c r="P520" s="253" t="s">
        <v>122</v>
      </c>
      <c r="Q520" s="542" t="s">
        <v>308</v>
      </c>
      <c r="R520" s="485" t="str">
        <f>'2ª EM'!L30</f>
        <v>Não</v>
      </c>
      <c r="S520" s="485" t="str">
        <f>'2ª EM'!M30</f>
        <v>-</v>
      </c>
      <c r="T520" s="485" t="str">
        <f>'2ª EM'!N30</f>
        <v>-</v>
      </c>
      <c r="U520" s="485" t="str">
        <f>'2ª EM'!O30</f>
        <v>-</v>
      </c>
      <c r="V520" s="485" t="str">
        <f>'2ª EM'!P30</f>
        <v>-</v>
      </c>
      <c r="W520" s="485" t="str">
        <f>'2ª EM'!Q30</f>
        <v>-</v>
      </c>
      <c r="X520" s="485" t="str">
        <f>'2ª EM'!R30</f>
        <v>-</v>
      </c>
      <c r="Y520" s="485" t="str">
        <f>'2ª EM'!S30</f>
        <v>-</v>
      </c>
      <c r="Z520" s="486">
        <f>'2ª EM'!T30</f>
        <v>0</v>
      </c>
      <c r="AA520" s="486">
        <f>'2ª EM'!U30</f>
        <v>0</v>
      </c>
      <c r="AB520" s="507" t="s">
        <v>510</v>
      </c>
      <c r="AC520" s="507"/>
    </row>
    <row r="521" spans="1:29" ht="15.75" x14ac:dyDescent="0.25">
      <c r="A521" s="543" t="str">
        <f>RIGHT('[1]2ª EM'!$A$5:$D$5,12)</f>
        <v>2ª SÉRIE E.M</v>
      </c>
      <c r="B521" s="120">
        <v>25</v>
      </c>
      <c r="C521" s="248">
        <f>'2ª EM'!B31</f>
        <v>18832</v>
      </c>
      <c r="D521" s="430" t="str">
        <f>'2ª EM'!C31</f>
        <v>WILLIAN PEREIRA DOS SANTOS</v>
      </c>
      <c r="E521" s="249" t="str">
        <f>'2ª EM'!D31</f>
        <v>M</v>
      </c>
      <c r="F521" s="249" t="str">
        <f>'2ª EM'!E31</f>
        <v>MA</v>
      </c>
      <c r="G521" s="250">
        <f>'2ª EM'!F31</f>
        <v>37224</v>
      </c>
      <c r="H521" s="430">
        <f>'2ª EM'!G31</f>
        <v>0</v>
      </c>
      <c r="I521" s="431">
        <f>'2ª EM'!H31</f>
        <v>0</v>
      </c>
      <c r="J521" s="430"/>
      <c r="K521" s="430" t="str">
        <f>'2ª EM'!I31</f>
        <v>TR 26/02</v>
      </c>
      <c r="L521" s="250" t="str">
        <f ca="1">'2ª EM'!J31</f>
        <v/>
      </c>
      <c r="M521" s="430"/>
      <c r="N521" s="430">
        <f ca="1">'2ª EM'!K31</f>
        <v>23</v>
      </c>
      <c r="O521" s="430"/>
      <c r="P521" s="253" t="s">
        <v>122</v>
      </c>
      <c r="Q521" s="542" t="s">
        <v>308</v>
      </c>
      <c r="R521" s="485" t="str">
        <f>'2ª EM'!L31</f>
        <v>Não</v>
      </c>
      <c r="S521" s="485" t="str">
        <f>'2ª EM'!M31</f>
        <v>-</v>
      </c>
      <c r="T521" s="485" t="str">
        <f>'2ª EM'!N31</f>
        <v>-</v>
      </c>
      <c r="U521" s="485" t="str">
        <f>'2ª EM'!O31</f>
        <v>-</v>
      </c>
      <c r="V521" s="485" t="str">
        <f>'2ª EM'!P31</f>
        <v>-</v>
      </c>
      <c r="W521" s="485" t="str">
        <f>'2ª EM'!Q31</f>
        <v>-</v>
      </c>
      <c r="X521" s="485" t="str">
        <f>'2ª EM'!R31</f>
        <v>-</v>
      </c>
      <c r="Y521" s="485" t="str">
        <f>'2ª EM'!S31</f>
        <v>-</v>
      </c>
      <c r="Z521" s="486">
        <f>'2ª EM'!T31</f>
        <v>0</v>
      </c>
      <c r="AA521" s="486">
        <f>'2ª EM'!U31</f>
        <v>0</v>
      </c>
      <c r="AB521" s="507" t="s">
        <v>510</v>
      </c>
      <c r="AC521" s="507"/>
    </row>
    <row r="522" spans="1:29" ht="15.75" x14ac:dyDescent="0.25">
      <c r="A522" s="543" t="str">
        <f>RIGHT('[1]2ª EM'!$A$5:$D$5,12)</f>
        <v>2ª SÉRIE E.M</v>
      </c>
      <c r="B522" s="120">
        <v>26</v>
      </c>
      <c r="C522" s="248">
        <f>'2ª EM'!B32</f>
        <v>0</v>
      </c>
      <c r="D522" s="430">
        <f>'2ª EM'!C32</f>
        <v>0</v>
      </c>
      <c r="E522" s="249">
        <f>'2ª EM'!D32</f>
        <v>0</v>
      </c>
      <c r="F522" s="249" t="str">
        <f>'2ª EM'!E32</f>
        <v/>
      </c>
      <c r="G522" s="250">
        <f>'2ª EM'!F32</f>
        <v>0</v>
      </c>
      <c r="H522" s="430">
        <f>'2ª EM'!G32</f>
        <v>0</v>
      </c>
      <c r="I522" s="431">
        <f>'2ª EM'!H32</f>
        <v>0</v>
      </c>
      <c r="J522" s="430"/>
      <c r="K522" s="430">
        <f>'2ª EM'!I32</f>
        <v>0</v>
      </c>
      <c r="L522" s="250" t="str">
        <f ca="1">'2ª EM'!J32</f>
        <v/>
      </c>
      <c r="M522" s="430"/>
      <c r="N522" s="430" t="str">
        <f ca="1">'2ª EM'!K32</f>
        <v/>
      </c>
      <c r="O522" s="430"/>
      <c r="P522" s="253" t="s">
        <v>122</v>
      </c>
      <c r="Q522" s="542" t="s">
        <v>308</v>
      </c>
      <c r="R522" s="485">
        <f>'2ª EM'!L32</f>
        <v>0</v>
      </c>
      <c r="S522" s="485">
        <f>'2ª EM'!M32</f>
        <v>0</v>
      </c>
      <c r="T522" s="485">
        <f>'2ª EM'!N32</f>
        <v>0</v>
      </c>
      <c r="U522" s="485">
        <f>'2ª EM'!O32</f>
        <v>0</v>
      </c>
      <c r="V522" s="485">
        <f>'2ª EM'!P32</f>
        <v>0</v>
      </c>
      <c r="W522" s="485">
        <f>'2ª EM'!Q32</f>
        <v>0</v>
      </c>
      <c r="X522" s="485">
        <f>'2ª EM'!R32</f>
        <v>0</v>
      </c>
      <c r="Y522" s="485">
        <f>'2ª EM'!S32</f>
        <v>0</v>
      </c>
      <c r="Z522" s="486">
        <f>'2ª EM'!T32</f>
        <v>0</v>
      </c>
      <c r="AA522" s="486">
        <f>'2ª EM'!U32</f>
        <v>0</v>
      </c>
      <c r="AB522" s="507" t="s">
        <v>510</v>
      </c>
      <c r="AC522" s="507"/>
    </row>
    <row r="523" spans="1:29" ht="15.75" x14ac:dyDescent="0.25">
      <c r="A523" s="543" t="str">
        <f>RIGHT('[1]2ª EM'!$A$5:$D$5,12)</f>
        <v>2ª SÉRIE E.M</v>
      </c>
      <c r="B523" s="120">
        <v>27</v>
      </c>
      <c r="C523" s="248">
        <f>'2ª EM'!B33</f>
        <v>0</v>
      </c>
      <c r="D523" s="430">
        <f>'2ª EM'!C33</f>
        <v>0</v>
      </c>
      <c r="E523" s="249">
        <f>'2ª EM'!D33</f>
        <v>0</v>
      </c>
      <c r="F523" s="249" t="str">
        <f>'2ª EM'!E33</f>
        <v/>
      </c>
      <c r="G523" s="250">
        <f>'2ª EM'!F33</f>
        <v>0</v>
      </c>
      <c r="H523" s="430">
        <f>'2ª EM'!G33</f>
        <v>0</v>
      </c>
      <c r="I523" s="431">
        <f>'2ª EM'!H33</f>
        <v>0</v>
      </c>
      <c r="J523" s="430"/>
      <c r="K523" s="430">
        <f>'2ª EM'!I33</f>
        <v>0</v>
      </c>
      <c r="L523" s="250" t="str">
        <f ca="1">'2ª EM'!J33</f>
        <v/>
      </c>
      <c r="M523" s="430"/>
      <c r="N523" s="430" t="str">
        <f ca="1">'2ª EM'!K33</f>
        <v/>
      </c>
      <c r="O523" s="430"/>
      <c r="P523" s="253" t="s">
        <v>122</v>
      </c>
      <c r="Q523" s="542" t="s">
        <v>308</v>
      </c>
      <c r="R523" s="485">
        <f>'2ª EM'!L33</f>
        <v>0</v>
      </c>
      <c r="S523" s="485">
        <f>'2ª EM'!M33</f>
        <v>0</v>
      </c>
      <c r="T523" s="485">
        <f>'2ª EM'!N33</f>
        <v>0</v>
      </c>
      <c r="U523" s="485">
        <f>'2ª EM'!O33</f>
        <v>0</v>
      </c>
      <c r="V523" s="485">
        <f>'2ª EM'!P33</f>
        <v>0</v>
      </c>
      <c r="W523" s="485">
        <f>'2ª EM'!Q33</f>
        <v>0</v>
      </c>
      <c r="X523" s="485">
        <f>'2ª EM'!R33</f>
        <v>0</v>
      </c>
      <c r="Y523" s="485">
        <f>'2ª EM'!S33</f>
        <v>0</v>
      </c>
      <c r="Z523" s="486">
        <f>'2ª EM'!T33</f>
        <v>0</v>
      </c>
      <c r="AA523" s="486">
        <f>'2ª EM'!U33</f>
        <v>0</v>
      </c>
      <c r="AB523" s="507" t="s">
        <v>510</v>
      </c>
      <c r="AC523" s="507"/>
    </row>
    <row r="524" spans="1:29" ht="15.75" x14ac:dyDescent="0.25">
      <c r="A524" s="543" t="str">
        <f>RIGHT('[1]2ª EM'!$A$5:$D$5,12)</f>
        <v>2ª SÉRIE E.M</v>
      </c>
      <c r="B524" s="120">
        <v>28</v>
      </c>
      <c r="C524" s="248">
        <f>'2ª EM'!B34</f>
        <v>0</v>
      </c>
      <c r="D524" s="430">
        <f>'2ª EM'!C34</f>
        <v>0</v>
      </c>
      <c r="E524" s="249">
        <f>'2ª EM'!D34</f>
        <v>0</v>
      </c>
      <c r="F524" s="249" t="str">
        <f>'2ª EM'!E34</f>
        <v/>
      </c>
      <c r="G524" s="250">
        <f>'2ª EM'!F34</f>
        <v>0</v>
      </c>
      <c r="H524" s="430">
        <f>'2ª EM'!G34</f>
        <v>0</v>
      </c>
      <c r="I524" s="431">
        <f>'2ª EM'!H34</f>
        <v>0</v>
      </c>
      <c r="J524" s="430"/>
      <c r="K524" s="430">
        <f>'2ª EM'!I34</f>
        <v>0</v>
      </c>
      <c r="L524" s="250" t="str">
        <f ca="1">'2ª EM'!J34</f>
        <v/>
      </c>
      <c r="M524" s="430"/>
      <c r="N524" s="430" t="str">
        <f ca="1">'2ª EM'!K34</f>
        <v/>
      </c>
      <c r="O524" s="430"/>
      <c r="P524" s="253" t="s">
        <v>122</v>
      </c>
      <c r="Q524" s="542" t="s">
        <v>308</v>
      </c>
      <c r="R524" s="485">
        <f>'2ª EM'!L34</f>
        <v>0</v>
      </c>
      <c r="S524" s="485">
        <f>'2ª EM'!M34</f>
        <v>0</v>
      </c>
      <c r="T524" s="485">
        <f>'2ª EM'!N34</f>
        <v>0</v>
      </c>
      <c r="U524" s="485">
        <f>'2ª EM'!O34</f>
        <v>0</v>
      </c>
      <c r="V524" s="485">
        <f>'2ª EM'!P34</f>
        <v>0</v>
      </c>
      <c r="W524" s="485">
        <f>'2ª EM'!Q34</f>
        <v>0</v>
      </c>
      <c r="X524" s="485">
        <f>'2ª EM'!R34</f>
        <v>0</v>
      </c>
      <c r="Y524" s="485">
        <f>'2ª EM'!S34</f>
        <v>0</v>
      </c>
      <c r="Z524" s="486">
        <f>'2ª EM'!T34</f>
        <v>0</v>
      </c>
      <c r="AA524" s="486">
        <f>'2ª EM'!U34</f>
        <v>0</v>
      </c>
      <c r="AB524" s="507" t="s">
        <v>510</v>
      </c>
      <c r="AC524" s="507"/>
    </row>
    <row r="525" spans="1:29" ht="15.75" x14ac:dyDescent="0.25">
      <c r="A525" s="543" t="str">
        <f>RIGHT('[1]2ª EM'!$A$5:$D$5,12)</f>
        <v>2ª SÉRIE E.M</v>
      </c>
      <c r="B525" s="120">
        <v>29</v>
      </c>
      <c r="C525" s="248">
        <f>'2ª EM'!B35</f>
        <v>0</v>
      </c>
      <c r="D525" s="430">
        <f>'2ª EM'!C35</f>
        <v>0</v>
      </c>
      <c r="E525" s="249">
        <f>'2ª EM'!D35</f>
        <v>0</v>
      </c>
      <c r="F525" s="249" t="str">
        <f>'2ª EM'!E35</f>
        <v/>
      </c>
      <c r="G525" s="250">
        <f>'2ª EM'!F35</f>
        <v>0</v>
      </c>
      <c r="H525" s="430">
        <f>'2ª EM'!G35</f>
        <v>0</v>
      </c>
      <c r="I525" s="431">
        <f>'2ª EM'!H35</f>
        <v>0</v>
      </c>
      <c r="J525" s="430"/>
      <c r="K525" s="430">
        <f>'2ª EM'!I35</f>
        <v>0</v>
      </c>
      <c r="L525" s="250" t="str">
        <f ca="1">'2ª EM'!J35</f>
        <v/>
      </c>
      <c r="M525" s="430"/>
      <c r="N525" s="430" t="str">
        <f ca="1">'2ª EM'!K35</f>
        <v/>
      </c>
      <c r="O525" s="430"/>
      <c r="P525" s="253" t="s">
        <v>122</v>
      </c>
      <c r="Q525" s="542" t="s">
        <v>308</v>
      </c>
      <c r="R525" s="485">
        <f>'2ª EM'!L35</f>
        <v>0</v>
      </c>
      <c r="S525" s="485">
        <f>'2ª EM'!M35</f>
        <v>0</v>
      </c>
      <c r="T525" s="485">
        <f>'2ª EM'!N35</f>
        <v>0</v>
      </c>
      <c r="U525" s="485">
        <f>'2ª EM'!O35</f>
        <v>0</v>
      </c>
      <c r="V525" s="485">
        <f>'2ª EM'!P35</f>
        <v>0</v>
      </c>
      <c r="W525" s="485">
        <f>'2ª EM'!Q35</f>
        <v>0</v>
      </c>
      <c r="X525" s="485">
        <f>'2ª EM'!R35</f>
        <v>0</v>
      </c>
      <c r="Y525" s="485">
        <f>'2ª EM'!S35</f>
        <v>0</v>
      </c>
      <c r="Z525" s="486">
        <f>'2ª EM'!T35</f>
        <v>0</v>
      </c>
      <c r="AA525" s="486">
        <f>'2ª EM'!U35</f>
        <v>0</v>
      </c>
      <c r="AB525" s="507" t="s">
        <v>510</v>
      </c>
      <c r="AC525" s="507"/>
    </row>
    <row r="526" spans="1:29" ht="15.75" x14ac:dyDescent="0.25">
      <c r="A526" s="543" t="str">
        <f>RIGHT('[1]2ª EM'!$A$5:$D$5,12)</f>
        <v>2ª SÉRIE E.M</v>
      </c>
      <c r="B526" s="120">
        <v>30</v>
      </c>
      <c r="C526" s="248">
        <f>'2ª EM'!B36</f>
        <v>0</v>
      </c>
      <c r="D526" s="430">
        <f>'2ª EM'!C36</f>
        <v>0</v>
      </c>
      <c r="E526" s="249">
        <f>'2ª EM'!D36</f>
        <v>0</v>
      </c>
      <c r="F526" s="249" t="str">
        <f>'2ª EM'!E36</f>
        <v/>
      </c>
      <c r="G526" s="250">
        <f>'2ª EM'!F36</f>
        <v>0</v>
      </c>
      <c r="H526" s="430">
        <f>'2ª EM'!G36</f>
        <v>0</v>
      </c>
      <c r="I526" s="431">
        <f>'2ª EM'!H36</f>
        <v>0</v>
      </c>
      <c r="J526" s="430"/>
      <c r="K526" s="430">
        <f>'2ª EM'!I36</f>
        <v>0</v>
      </c>
      <c r="L526" s="250" t="str">
        <f ca="1">'2ª EM'!J36</f>
        <v/>
      </c>
      <c r="M526" s="430"/>
      <c r="N526" s="430" t="str">
        <f ca="1">'2ª EM'!K36</f>
        <v/>
      </c>
      <c r="O526" s="430"/>
      <c r="P526" s="253" t="s">
        <v>122</v>
      </c>
      <c r="Q526" s="542" t="s">
        <v>308</v>
      </c>
      <c r="R526" s="485">
        <f>'2ª EM'!L36</f>
        <v>0</v>
      </c>
      <c r="S526" s="485">
        <f>'2ª EM'!M36</f>
        <v>0</v>
      </c>
      <c r="T526" s="485">
        <f>'2ª EM'!N36</f>
        <v>0</v>
      </c>
      <c r="U526" s="485">
        <f>'2ª EM'!O36</f>
        <v>0</v>
      </c>
      <c r="V526" s="485">
        <f>'2ª EM'!P36</f>
        <v>0</v>
      </c>
      <c r="W526" s="485">
        <f>'2ª EM'!Q36</f>
        <v>0</v>
      </c>
      <c r="X526" s="485">
        <f>'2ª EM'!R36</f>
        <v>0</v>
      </c>
      <c r="Y526" s="485">
        <f>'2ª EM'!S36</f>
        <v>0</v>
      </c>
      <c r="Z526" s="486">
        <f>'2ª EM'!T36</f>
        <v>0</v>
      </c>
      <c r="AA526" s="486">
        <f>'2ª EM'!U36</f>
        <v>0</v>
      </c>
      <c r="AB526" s="507" t="s">
        <v>510</v>
      </c>
      <c r="AC526" s="507"/>
    </row>
    <row r="527" spans="1:29" ht="15.75" x14ac:dyDescent="0.25">
      <c r="A527" s="543" t="str">
        <f>RIGHT('[1]2ª EM'!$A$5:$D$5,12)</f>
        <v>2ª SÉRIE E.M</v>
      </c>
      <c r="B527" s="120">
        <v>31</v>
      </c>
      <c r="C527" s="248">
        <f>'2ª EM'!B37</f>
        <v>0</v>
      </c>
      <c r="D527" s="430">
        <f>'2ª EM'!C37</f>
        <v>0</v>
      </c>
      <c r="E527" s="249">
        <f>'2ª EM'!D37</f>
        <v>0</v>
      </c>
      <c r="F527" s="249" t="str">
        <f>'2ª EM'!E37</f>
        <v/>
      </c>
      <c r="G527" s="250">
        <f>'2ª EM'!F37</f>
        <v>0</v>
      </c>
      <c r="H527" s="430">
        <f>'2ª EM'!G37</f>
        <v>0</v>
      </c>
      <c r="I527" s="431">
        <f>'2ª EM'!H37</f>
        <v>0</v>
      </c>
      <c r="J527" s="430"/>
      <c r="K527" s="430">
        <f>'2ª EM'!I37</f>
        <v>0</v>
      </c>
      <c r="L527" s="250" t="str">
        <f ca="1">'2ª EM'!J37</f>
        <v/>
      </c>
      <c r="M527" s="430"/>
      <c r="N527" s="430" t="str">
        <f ca="1">'2ª EM'!K37</f>
        <v/>
      </c>
      <c r="O527" s="430"/>
      <c r="P527" s="253" t="s">
        <v>122</v>
      </c>
      <c r="Q527" s="542" t="s">
        <v>308</v>
      </c>
      <c r="R527" s="485">
        <f>'2ª EM'!L37</f>
        <v>0</v>
      </c>
      <c r="S527" s="485">
        <f>'2ª EM'!M37</f>
        <v>0</v>
      </c>
      <c r="T527" s="485">
        <f>'2ª EM'!N37</f>
        <v>0</v>
      </c>
      <c r="U527" s="485">
        <f>'2ª EM'!O37</f>
        <v>0</v>
      </c>
      <c r="V527" s="485">
        <f>'2ª EM'!P37</f>
        <v>0</v>
      </c>
      <c r="W527" s="485">
        <f>'2ª EM'!Q37</f>
        <v>0</v>
      </c>
      <c r="X527" s="485">
        <f>'2ª EM'!R37</f>
        <v>0</v>
      </c>
      <c r="Y527" s="485">
        <f>'2ª EM'!S37</f>
        <v>0</v>
      </c>
      <c r="Z527" s="486">
        <f>'2ª EM'!T37</f>
        <v>0</v>
      </c>
      <c r="AA527" s="486">
        <f>'2ª EM'!U37</f>
        <v>0</v>
      </c>
      <c r="AB527" s="507" t="s">
        <v>510</v>
      </c>
      <c r="AC527" s="507"/>
    </row>
    <row r="528" spans="1:29" ht="15.75" x14ac:dyDescent="0.25">
      <c r="A528" s="543" t="str">
        <f>RIGHT('[1]2ª EM'!$A$5:$D$5,12)</f>
        <v>2ª SÉRIE E.M</v>
      </c>
      <c r="B528" s="120">
        <v>32</v>
      </c>
      <c r="C528" s="248">
        <f>'2ª EM'!B38</f>
        <v>0</v>
      </c>
      <c r="D528" s="430">
        <f>'2ª EM'!C38</f>
        <v>0</v>
      </c>
      <c r="E528" s="249">
        <f>'2ª EM'!D38</f>
        <v>0</v>
      </c>
      <c r="F528" s="249" t="str">
        <f>'2ª EM'!E38</f>
        <v/>
      </c>
      <c r="G528" s="250">
        <f>'2ª EM'!F38</f>
        <v>0</v>
      </c>
      <c r="H528" s="430">
        <f>'2ª EM'!G38</f>
        <v>0</v>
      </c>
      <c r="I528" s="431">
        <f>'2ª EM'!H38</f>
        <v>0</v>
      </c>
      <c r="J528" s="430"/>
      <c r="K528" s="430">
        <f>'2ª EM'!I38</f>
        <v>0</v>
      </c>
      <c r="L528" s="250" t="str">
        <f ca="1">'2ª EM'!J38</f>
        <v/>
      </c>
      <c r="M528" s="430"/>
      <c r="N528" s="430" t="str">
        <f ca="1">'2ª EM'!K38</f>
        <v/>
      </c>
      <c r="O528" s="430"/>
      <c r="P528" s="253" t="s">
        <v>122</v>
      </c>
      <c r="Q528" s="542" t="s">
        <v>308</v>
      </c>
      <c r="R528" s="485">
        <f>'2ª EM'!L38</f>
        <v>0</v>
      </c>
      <c r="S528" s="485">
        <f>'2ª EM'!M38</f>
        <v>0</v>
      </c>
      <c r="T528" s="485">
        <f>'2ª EM'!N38</f>
        <v>0</v>
      </c>
      <c r="U528" s="485">
        <f>'2ª EM'!O38</f>
        <v>0</v>
      </c>
      <c r="V528" s="485">
        <f>'2ª EM'!P38</f>
        <v>0</v>
      </c>
      <c r="W528" s="485">
        <f>'2ª EM'!Q38</f>
        <v>0</v>
      </c>
      <c r="X528" s="485">
        <f>'2ª EM'!R38</f>
        <v>0</v>
      </c>
      <c r="Y528" s="485">
        <f>'2ª EM'!S38</f>
        <v>0</v>
      </c>
      <c r="Z528" s="486">
        <f>'2ª EM'!T38</f>
        <v>0</v>
      </c>
      <c r="AA528" s="486">
        <f>'2ª EM'!U38</f>
        <v>0</v>
      </c>
      <c r="AB528" s="507" t="s">
        <v>510</v>
      </c>
      <c r="AC528" s="507"/>
    </row>
    <row r="529" spans="1:29" ht="15.75" x14ac:dyDescent="0.25">
      <c r="A529" s="543" t="str">
        <f>RIGHT('[1]2ª EM'!$A$5:$D$5,12)</f>
        <v>2ª SÉRIE E.M</v>
      </c>
      <c r="B529" s="120">
        <v>33</v>
      </c>
      <c r="C529" s="248">
        <f>'2ª EM'!B39</f>
        <v>0</v>
      </c>
      <c r="D529" s="430">
        <f>'2ª EM'!C39</f>
        <v>0</v>
      </c>
      <c r="E529" s="249">
        <f>'2ª EM'!D39</f>
        <v>0</v>
      </c>
      <c r="F529" s="249" t="str">
        <f>'2ª EM'!E39</f>
        <v/>
      </c>
      <c r="G529" s="250">
        <f>'2ª EM'!F39</f>
        <v>0</v>
      </c>
      <c r="H529" s="430">
        <f>'2ª EM'!G39</f>
        <v>0</v>
      </c>
      <c r="I529" s="431">
        <f>'2ª EM'!H39</f>
        <v>0</v>
      </c>
      <c r="J529" s="430"/>
      <c r="K529" s="430">
        <f>'2ª EM'!I39</f>
        <v>0</v>
      </c>
      <c r="L529" s="250" t="str">
        <f ca="1">'2ª EM'!J39</f>
        <v/>
      </c>
      <c r="M529" s="430"/>
      <c r="N529" s="430" t="str">
        <f ca="1">'2ª EM'!K39</f>
        <v/>
      </c>
      <c r="O529" s="430"/>
      <c r="P529" s="253" t="s">
        <v>122</v>
      </c>
      <c r="Q529" s="542" t="s">
        <v>308</v>
      </c>
      <c r="R529" s="485">
        <f>'2ª EM'!L39</f>
        <v>0</v>
      </c>
      <c r="S529" s="485">
        <f>'2ª EM'!M39</f>
        <v>0</v>
      </c>
      <c r="T529" s="485">
        <f>'2ª EM'!N39</f>
        <v>0</v>
      </c>
      <c r="U529" s="485">
        <f>'2ª EM'!O39</f>
        <v>0</v>
      </c>
      <c r="V529" s="485">
        <f>'2ª EM'!P39</f>
        <v>0</v>
      </c>
      <c r="W529" s="485">
        <f>'2ª EM'!Q39</f>
        <v>0</v>
      </c>
      <c r="X529" s="485">
        <f>'2ª EM'!R39</f>
        <v>0</v>
      </c>
      <c r="Y529" s="485">
        <f>'2ª EM'!S39</f>
        <v>0</v>
      </c>
      <c r="Z529" s="486">
        <f>'2ª EM'!T39</f>
        <v>0</v>
      </c>
      <c r="AA529" s="486">
        <f>'2ª EM'!U39</f>
        <v>0</v>
      </c>
      <c r="AB529" s="507" t="s">
        <v>510</v>
      </c>
      <c r="AC529" s="507"/>
    </row>
    <row r="530" spans="1:29" ht="15.75" x14ac:dyDescent="0.25">
      <c r="A530" s="543" t="str">
        <f>RIGHT('[1]2ª EM'!$A$5:$D$5,12)</f>
        <v>2ª SÉRIE E.M</v>
      </c>
      <c r="B530" s="120">
        <v>34</v>
      </c>
      <c r="C530" s="248">
        <f>'2ª EM'!B40</f>
        <v>0</v>
      </c>
      <c r="D530" s="430">
        <f>'2ª EM'!C40</f>
        <v>0</v>
      </c>
      <c r="E530" s="249">
        <f>'2ª EM'!D40</f>
        <v>0</v>
      </c>
      <c r="F530" s="249" t="str">
        <f>'2ª EM'!E40</f>
        <v/>
      </c>
      <c r="G530" s="250">
        <f>'2ª EM'!F40</f>
        <v>0</v>
      </c>
      <c r="H530" s="430">
        <f>'2ª EM'!G40</f>
        <v>0</v>
      </c>
      <c r="I530" s="431">
        <f>'2ª EM'!H40</f>
        <v>0</v>
      </c>
      <c r="J530" s="430"/>
      <c r="K530" s="430">
        <f>'2ª EM'!I40</f>
        <v>0</v>
      </c>
      <c r="L530" s="250" t="str">
        <f ca="1">'2ª EM'!J40</f>
        <v/>
      </c>
      <c r="M530" s="430"/>
      <c r="N530" s="430" t="str">
        <f ca="1">'2ª EM'!K40</f>
        <v/>
      </c>
      <c r="O530" s="430"/>
      <c r="P530" s="253" t="s">
        <v>122</v>
      </c>
      <c r="Q530" s="542" t="s">
        <v>308</v>
      </c>
      <c r="R530" s="485">
        <f>'2ª EM'!L40</f>
        <v>0</v>
      </c>
      <c r="S530" s="485">
        <f>'2ª EM'!M40</f>
        <v>0</v>
      </c>
      <c r="T530" s="485">
        <f>'2ª EM'!N40</f>
        <v>0</v>
      </c>
      <c r="U530" s="485">
        <f>'2ª EM'!O40</f>
        <v>0</v>
      </c>
      <c r="V530" s="485">
        <f>'2ª EM'!P40</f>
        <v>0</v>
      </c>
      <c r="W530" s="485">
        <f>'2ª EM'!Q40</f>
        <v>0</v>
      </c>
      <c r="X530" s="485">
        <f>'2ª EM'!R40</f>
        <v>0</v>
      </c>
      <c r="Y530" s="485">
        <f>'2ª EM'!S40</f>
        <v>0</v>
      </c>
      <c r="Z530" s="486">
        <f>'2ª EM'!T40</f>
        <v>0</v>
      </c>
      <c r="AA530" s="486">
        <f>'2ª EM'!U40</f>
        <v>0</v>
      </c>
      <c r="AB530" s="507" t="s">
        <v>510</v>
      </c>
      <c r="AC530" s="507"/>
    </row>
    <row r="531" spans="1:29" ht="15.75" x14ac:dyDescent="0.25">
      <c r="A531" s="543" t="str">
        <f>RIGHT('[1]2ª EM'!$A$5:$D$5,12)</f>
        <v>2ª SÉRIE E.M</v>
      </c>
      <c r="B531" s="120">
        <v>35</v>
      </c>
      <c r="C531" s="248">
        <f>'2ª EM'!B41</f>
        <v>0</v>
      </c>
      <c r="D531" s="430">
        <f>'2ª EM'!C41</f>
        <v>0</v>
      </c>
      <c r="E531" s="249">
        <f>'2ª EM'!D41</f>
        <v>0</v>
      </c>
      <c r="F531" s="249" t="str">
        <f>'2ª EM'!E41</f>
        <v/>
      </c>
      <c r="G531" s="250">
        <f>'2ª EM'!F41</f>
        <v>0</v>
      </c>
      <c r="H531" s="430">
        <f>'2ª EM'!G41</f>
        <v>0</v>
      </c>
      <c r="I531" s="431">
        <f>'2ª EM'!H41</f>
        <v>0</v>
      </c>
      <c r="J531" s="430"/>
      <c r="K531" s="430">
        <f>'2ª EM'!I41</f>
        <v>0</v>
      </c>
      <c r="L531" s="250" t="str">
        <f ca="1">'2ª EM'!J41</f>
        <v/>
      </c>
      <c r="M531" s="430"/>
      <c r="N531" s="430" t="str">
        <f ca="1">'2ª EM'!K41</f>
        <v/>
      </c>
      <c r="O531" s="430"/>
      <c r="P531" s="253" t="s">
        <v>122</v>
      </c>
      <c r="Q531" s="542" t="s">
        <v>308</v>
      </c>
      <c r="R531" s="485">
        <f>'2ª EM'!L41</f>
        <v>0</v>
      </c>
      <c r="S531" s="485">
        <f>'2ª EM'!M41</f>
        <v>0</v>
      </c>
      <c r="T531" s="485">
        <f>'2ª EM'!N41</f>
        <v>0</v>
      </c>
      <c r="U531" s="485">
        <f>'2ª EM'!O41</f>
        <v>0</v>
      </c>
      <c r="V531" s="485">
        <f>'2ª EM'!P41</f>
        <v>0</v>
      </c>
      <c r="W531" s="485">
        <f>'2ª EM'!Q41</f>
        <v>0</v>
      </c>
      <c r="X531" s="485">
        <f>'2ª EM'!R41</f>
        <v>0</v>
      </c>
      <c r="Y531" s="485">
        <f>'2ª EM'!S41</f>
        <v>0</v>
      </c>
      <c r="Z531" s="486">
        <f>'2ª EM'!T41</f>
        <v>0</v>
      </c>
      <c r="AA531" s="486">
        <f>'2ª EM'!U41</f>
        <v>0</v>
      </c>
      <c r="AB531" s="507" t="s">
        <v>510</v>
      </c>
      <c r="AC531" s="507"/>
    </row>
    <row r="532" spans="1:29" ht="15.75" x14ac:dyDescent="0.25">
      <c r="A532" s="543" t="str">
        <f>RIGHT('[1]2ª EM'!$A$5:$D$5,12)</f>
        <v>2ª SÉRIE E.M</v>
      </c>
      <c r="B532" s="120">
        <v>36</v>
      </c>
      <c r="C532" s="248">
        <f>'2ª EM'!B42</f>
        <v>0</v>
      </c>
      <c r="D532" s="430">
        <f>'2ª EM'!C42</f>
        <v>0</v>
      </c>
      <c r="E532" s="249">
        <f>'2ª EM'!D42</f>
        <v>0</v>
      </c>
      <c r="F532" s="249" t="str">
        <f>'2ª EM'!E42</f>
        <v/>
      </c>
      <c r="G532" s="250">
        <f>'2ª EM'!F42</f>
        <v>0</v>
      </c>
      <c r="H532" s="430">
        <f>'2ª EM'!G42</f>
        <v>0</v>
      </c>
      <c r="I532" s="431">
        <f>'2ª EM'!H42</f>
        <v>0</v>
      </c>
      <c r="J532" s="430"/>
      <c r="K532" s="430">
        <f>'2ª EM'!I42</f>
        <v>0</v>
      </c>
      <c r="L532" s="250" t="str">
        <f ca="1">'2ª EM'!J42</f>
        <v/>
      </c>
      <c r="M532" s="430"/>
      <c r="N532" s="430" t="str">
        <f ca="1">'2ª EM'!K42</f>
        <v/>
      </c>
      <c r="O532" s="430"/>
      <c r="P532" s="253" t="s">
        <v>122</v>
      </c>
      <c r="Q532" s="542" t="s">
        <v>308</v>
      </c>
      <c r="R532" s="485">
        <f>'2ª EM'!L42</f>
        <v>0</v>
      </c>
      <c r="S532" s="485">
        <f>'2ª EM'!M42</f>
        <v>0</v>
      </c>
      <c r="T532" s="485">
        <f>'2ª EM'!N42</f>
        <v>0</v>
      </c>
      <c r="U532" s="485">
        <f>'2ª EM'!O42</f>
        <v>0</v>
      </c>
      <c r="V532" s="485">
        <f>'2ª EM'!P42</f>
        <v>0</v>
      </c>
      <c r="W532" s="485">
        <f>'2ª EM'!Q42</f>
        <v>0</v>
      </c>
      <c r="X532" s="485">
        <f>'2ª EM'!R42</f>
        <v>0</v>
      </c>
      <c r="Y532" s="485">
        <f>'2ª EM'!S42</f>
        <v>0</v>
      </c>
      <c r="Z532" s="486">
        <f>'2ª EM'!T42</f>
        <v>0</v>
      </c>
      <c r="AA532" s="486">
        <f>'2ª EM'!U42</f>
        <v>0</v>
      </c>
      <c r="AB532" s="507" t="s">
        <v>510</v>
      </c>
      <c r="AC532" s="507"/>
    </row>
    <row r="533" spans="1:29" ht="15.75" x14ac:dyDescent="0.25">
      <c r="A533" s="543" t="str">
        <f>RIGHT('[1]2ª EM'!$A$5:$D$5,12)</f>
        <v>2ª SÉRIE E.M</v>
      </c>
      <c r="B533" s="120">
        <v>37</v>
      </c>
      <c r="C533" s="248">
        <f>'2ª EM'!B43</f>
        <v>0</v>
      </c>
      <c r="D533" s="430">
        <f>'2ª EM'!C43</f>
        <v>0</v>
      </c>
      <c r="E533" s="249">
        <f>'2ª EM'!D43</f>
        <v>0</v>
      </c>
      <c r="F533" s="249" t="str">
        <f>'2ª EM'!E43</f>
        <v/>
      </c>
      <c r="G533" s="250">
        <f>'2ª EM'!F43</f>
        <v>0</v>
      </c>
      <c r="H533" s="430">
        <f>'2ª EM'!G43</f>
        <v>0</v>
      </c>
      <c r="I533" s="431">
        <f>'2ª EM'!H43</f>
        <v>0</v>
      </c>
      <c r="J533" s="430"/>
      <c r="K533" s="430">
        <f>'2ª EM'!I43</f>
        <v>0</v>
      </c>
      <c r="L533" s="250" t="str">
        <f ca="1">'2ª EM'!J43</f>
        <v/>
      </c>
      <c r="M533" s="430"/>
      <c r="N533" s="430" t="str">
        <f ca="1">'2ª EM'!K43</f>
        <v/>
      </c>
      <c r="O533" s="430"/>
      <c r="P533" s="253" t="s">
        <v>122</v>
      </c>
      <c r="Q533" s="542" t="s">
        <v>308</v>
      </c>
      <c r="R533" s="485">
        <f>'2ª EM'!L43</f>
        <v>0</v>
      </c>
      <c r="S533" s="485">
        <f>'2ª EM'!M43</f>
        <v>0</v>
      </c>
      <c r="T533" s="485">
        <f>'2ª EM'!N43</f>
        <v>0</v>
      </c>
      <c r="U533" s="485">
        <f>'2ª EM'!O43</f>
        <v>0</v>
      </c>
      <c r="V533" s="485">
        <f>'2ª EM'!P43</f>
        <v>0</v>
      </c>
      <c r="W533" s="485">
        <f>'2ª EM'!Q43</f>
        <v>0</v>
      </c>
      <c r="X533" s="485">
        <f>'2ª EM'!R43</f>
        <v>0</v>
      </c>
      <c r="Y533" s="485">
        <f>'2ª EM'!S43</f>
        <v>0</v>
      </c>
      <c r="Z533" s="486">
        <f>'2ª EM'!T43</f>
        <v>0</v>
      </c>
      <c r="AA533" s="486">
        <f>'2ª EM'!U43</f>
        <v>0</v>
      </c>
      <c r="AB533" s="507" t="s">
        <v>510</v>
      </c>
      <c r="AC533" s="507"/>
    </row>
    <row r="534" spans="1:29" ht="15.75" x14ac:dyDescent="0.25">
      <c r="A534" s="543" t="str">
        <f>RIGHT('[1]2ª EM'!$A$5:$D$5,12)</f>
        <v>2ª SÉRIE E.M</v>
      </c>
      <c r="B534" s="120">
        <v>38</v>
      </c>
      <c r="C534" s="248">
        <f>'2ª EM'!B44</f>
        <v>0</v>
      </c>
      <c r="D534" s="430">
        <f>'2ª EM'!C44</f>
        <v>0</v>
      </c>
      <c r="E534" s="249">
        <f>'2ª EM'!D44</f>
        <v>0</v>
      </c>
      <c r="F534" s="249" t="str">
        <f>'2ª EM'!E44</f>
        <v/>
      </c>
      <c r="G534" s="250">
        <f>'2ª EM'!F44</f>
        <v>0</v>
      </c>
      <c r="H534" s="430">
        <f>'2ª EM'!G44</f>
        <v>0</v>
      </c>
      <c r="I534" s="431">
        <f>'2ª EM'!H44</f>
        <v>0</v>
      </c>
      <c r="J534" s="430"/>
      <c r="K534" s="430">
        <f>'2ª EM'!I44</f>
        <v>0</v>
      </c>
      <c r="L534" s="250" t="str">
        <f ca="1">'2ª EM'!J44</f>
        <v/>
      </c>
      <c r="M534" s="430"/>
      <c r="N534" s="430" t="str">
        <f ca="1">'2ª EM'!K44</f>
        <v/>
      </c>
      <c r="O534" s="430"/>
      <c r="P534" s="253" t="s">
        <v>122</v>
      </c>
      <c r="Q534" s="542" t="s">
        <v>308</v>
      </c>
      <c r="R534" s="485">
        <f>'2ª EM'!L44</f>
        <v>0</v>
      </c>
      <c r="S534" s="485">
        <f>'2ª EM'!M44</f>
        <v>0</v>
      </c>
      <c r="T534" s="485">
        <f>'2ª EM'!N44</f>
        <v>0</v>
      </c>
      <c r="U534" s="485">
        <f>'2ª EM'!O44</f>
        <v>0</v>
      </c>
      <c r="V534" s="485">
        <f>'2ª EM'!P44</f>
        <v>0</v>
      </c>
      <c r="W534" s="485">
        <f>'2ª EM'!Q44</f>
        <v>0</v>
      </c>
      <c r="X534" s="485">
        <f>'2ª EM'!R44</f>
        <v>0</v>
      </c>
      <c r="Y534" s="485">
        <f>'2ª EM'!S44</f>
        <v>0</v>
      </c>
      <c r="Z534" s="486">
        <f>'2ª EM'!T44</f>
        <v>0</v>
      </c>
      <c r="AA534" s="486">
        <f>'2ª EM'!U44</f>
        <v>0</v>
      </c>
      <c r="AB534" s="507" t="s">
        <v>510</v>
      </c>
      <c r="AC534" s="507"/>
    </row>
    <row r="535" spans="1:29" ht="15.75" x14ac:dyDescent="0.25">
      <c r="A535" s="543" t="str">
        <f>RIGHT('[1]2ª EM'!$A$5:$D$5,12)</f>
        <v>2ª SÉRIE E.M</v>
      </c>
      <c r="B535" s="120">
        <v>39</v>
      </c>
      <c r="C535" s="248">
        <f>'2ª EM'!B45</f>
        <v>0</v>
      </c>
      <c r="D535" s="430">
        <f>'2ª EM'!C45</f>
        <v>0</v>
      </c>
      <c r="E535" s="249">
        <f>'2ª EM'!D45</f>
        <v>0</v>
      </c>
      <c r="F535" s="249" t="str">
        <f>'2ª EM'!E45</f>
        <v/>
      </c>
      <c r="G535" s="250">
        <f>'2ª EM'!F45</f>
        <v>0</v>
      </c>
      <c r="H535" s="430">
        <f>'2ª EM'!G45</f>
        <v>0</v>
      </c>
      <c r="I535" s="431">
        <f>'2ª EM'!H45</f>
        <v>0</v>
      </c>
      <c r="J535" s="430"/>
      <c r="K535" s="430">
        <f>'2ª EM'!I45</f>
        <v>0</v>
      </c>
      <c r="L535" s="250" t="str">
        <f ca="1">'2ª EM'!J45</f>
        <v/>
      </c>
      <c r="M535" s="430"/>
      <c r="N535" s="430" t="str">
        <f ca="1">'2ª EM'!K45</f>
        <v/>
      </c>
      <c r="O535" s="430"/>
      <c r="P535" s="253" t="s">
        <v>122</v>
      </c>
      <c r="Q535" s="542" t="s">
        <v>308</v>
      </c>
      <c r="R535" s="485">
        <f>'2ª EM'!L45</f>
        <v>0</v>
      </c>
      <c r="S535" s="485">
        <f>'2ª EM'!M45</f>
        <v>0</v>
      </c>
      <c r="T535" s="485">
        <f>'2ª EM'!N45</f>
        <v>0</v>
      </c>
      <c r="U535" s="485">
        <f>'2ª EM'!O45</f>
        <v>0</v>
      </c>
      <c r="V535" s="485">
        <f>'2ª EM'!P45</f>
        <v>0</v>
      </c>
      <c r="W535" s="485">
        <f>'2ª EM'!Q45</f>
        <v>0</v>
      </c>
      <c r="X535" s="485">
        <f>'2ª EM'!R45</f>
        <v>0</v>
      </c>
      <c r="Y535" s="485">
        <f>'2ª EM'!S45</f>
        <v>0</v>
      </c>
      <c r="Z535" s="486">
        <f>'2ª EM'!T45</f>
        <v>0</v>
      </c>
      <c r="AA535" s="486">
        <f>'2ª EM'!U45</f>
        <v>0</v>
      </c>
      <c r="AB535" s="507" t="s">
        <v>510</v>
      </c>
      <c r="AC535" s="507"/>
    </row>
    <row r="536" spans="1:29" ht="15.75" x14ac:dyDescent="0.25">
      <c r="A536" s="543" t="str">
        <f>RIGHT('[1]2ª EM'!$A$5:$D$5,12)</f>
        <v>2ª SÉRIE E.M</v>
      </c>
      <c r="B536" s="120">
        <v>40</v>
      </c>
      <c r="C536" s="248">
        <f>'2ª EM'!B46</f>
        <v>0</v>
      </c>
      <c r="D536" s="430">
        <f>'2ª EM'!C46</f>
        <v>0</v>
      </c>
      <c r="E536" s="249">
        <f>'2ª EM'!D46</f>
        <v>0</v>
      </c>
      <c r="F536" s="249" t="str">
        <f>'2ª EM'!E46</f>
        <v/>
      </c>
      <c r="G536" s="250">
        <f>'2ª EM'!F46</f>
        <v>0</v>
      </c>
      <c r="H536" s="430">
        <f>'2ª EM'!G46</f>
        <v>0</v>
      </c>
      <c r="I536" s="431">
        <f>'2ª EM'!H46</f>
        <v>0</v>
      </c>
      <c r="J536" s="430"/>
      <c r="K536" s="430">
        <f>'2ª EM'!I46</f>
        <v>0</v>
      </c>
      <c r="L536" s="250" t="str">
        <f ca="1">'2ª EM'!J46</f>
        <v/>
      </c>
      <c r="M536" s="430"/>
      <c r="N536" s="430" t="str">
        <f ca="1">'2ª EM'!K46</f>
        <v/>
      </c>
      <c r="O536" s="430"/>
      <c r="P536" s="253" t="s">
        <v>122</v>
      </c>
      <c r="Q536" s="542" t="s">
        <v>308</v>
      </c>
      <c r="R536" s="485">
        <f>'2ª EM'!L46</f>
        <v>0</v>
      </c>
      <c r="S536" s="485">
        <f>'2ª EM'!M46</f>
        <v>0</v>
      </c>
      <c r="T536" s="485">
        <f>'2ª EM'!N46</f>
        <v>0</v>
      </c>
      <c r="U536" s="485">
        <f>'2ª EM'!O46</f>
        <v>0</v>
      </c>
      <c r="V536" s="485">
        <f>'2ª EM'!P46</f>
        <v>0</v>
      </c>
      <c r="W536" s="485">
        <f>'2ª EM'!Q46</f>
        <v>0</v>
      </c>
      <c r="X536" s="485">
        <f>'2ª EM'!R46</f>
        <v>0</v>
      </c>
      <c r="Y536" s="485">
        <f>'2ª EM'!S46</f>
        <v>0</v>
      </c>
      <c r="Z536" s="486">
        <f>'2ª EM'!T46</f>
        <v>0</v>
      </c>
      <c r="AA536" s="486">
        <f>'2ª EM'!U46</f>
        <v>0</v>
      </c>
      <c r="AB536" s="507" t="s">
        <v>510</v>
      </c>
      <c r="AC536" s="507"/>
    </row>
    <row r="537" spans="1:29" ht="15.75" x14ac:dyDescent="0.25">
      <c r="A537" s="543" t="str">
        <f>RIGHT('[1]2ª EM'!$A$5:$D$5,12)</f>
        <v>2ª SÉRIE E.M</v>
      </c>
      <c r="B537" s="120">
        <v>41</v>
      </c>
      <c r="C537" s="248">
        <f>'2ª EM'!B47</f>
        <v>0</v>
      </c>
      <c r="D537" s="430">
        <f>'2ª EM'!C47</f>
        <v>0</v>
      </c>
      <c r="E537" s="249">
        <f>'2ª EM'!D47</f>
        <v>0</v>
      </c>
      <c r="F537" s="249" t="str">
        <f>'2ª EM'!E47</f>
        <v/>
      </c>
      <c r="G537" s="250">
        <f>'2ª EM'!F47</f>
        <v>0</v>
      </c>
      <c r="H537" s="430">
        <f>'2ª EM'!G47</f>
        <v>0</v>
      </c>
      <c r="I537" s="431">
        <f>'2ª EM'!H47</f>
        <v>0</v>
      </c>
      <c r="J537" s="430"/>
      <c r="K537" s="430">
        <f>'2ª EM'!I47</f>
        <v>0</v>
      </c>
      <c r="L537" s="250" t="str">
        <f ca="1">'2ª EM'!J47</f>
        <v/>
      </c>
      <c r="M537" s="430"/>
      <c r="N537" s="430" t="str">
        <f ca="1">'2ª EM'!K47</f>
        <v/>
      </c>
      <c r="O537" s="430"/>
      <c r="P537" s="253" t="s">
        <v>122</v>
      </c>
      <c r="Q537" s="542" t="s">
        <v>308</v>
      </c>
      <c r="R537" s="485">
        <f>'2ª EM'!L47</f>
        <v>0</v>
      </c>
      <c r="S537" s="485">
        <f>'2ª EM'!M47</f>
        <v>0</v>
      </c>
      <c r="T537" s="485">
        <f>'2ª EM'!N47</f>
        <v>0</v>
      </c>
      <c r="U537" s="485">
        <f>'2ª EM'!O47</f>
        <v>0</v>
      </c>
      <c r="V537" s="485">
        <f>'2ª EM'!P47</f>
        <v>0</v>
      </c>
      <c r="W537" s="485">
        <f>'2ª EM'!Q47</f>
        <v>0</v>
      </c>
      <c r="X537" s="485">
        <f>'2ª EM'!R47</f>
        <v>0</v>
      </c>
      <c r="Y537" s="485">
        <f>'2ª EM'!S47</f>
        <v>0</v>
      </c>
      <c r="Z537" s="486">
        <f>'2ª EM'!T47</f>
        <v>0</v>
      </c>
      <c r="AA537" s="486">
        <f>'2ª EM'!U47</f>
        <v>0</v>
      </c>
      <c r="AB537" s="507" t="s">
        <v>510</v>
      </c>
      <c r="AC537" s="507"/>
    </row>
    <row r="538" spans="1:29" ht="15.75" x14ac:dyDescent="0.25">
      <c r="A538" s="543" t="str">
        <f>RIGHT('[1]2ª EM'!$A$5:$D$5,12)</f>
        <v>2ª SÉRIE E.M</v>
      </c>
      <c r="B538" s="120">
        <v>42</v>
      </c>
      <c r="C538" s="248">
        <f>'2ª EM'!B48</f>
        <v>0</v>
      </c>
      <c r="D538" s="430">
        <f>'2ª EM'!C48</f>
        <v>0</v>
      </c>
      <c r="E538" s="249">
        <f>'2ª EM'!D48</f>
        <v>0</v>
      </c>
      <c r="F538" s="249" t="str">
        <f>'2ª EM'!E48</f>
        <v/>
      </c>
      <c r="G538" s="250">
        <f>'2ª EM'!F48</f>
        <v>0</v>
      </c>
      <c r="H538" s="430">
        <f>'2ª EM'!G48</f>
        <v>0</v>
      </c>
      <c r="I538" s="431">
        <f>'2ª EM'!H48</f>
        <v>0</v>
      </c>
      <c r="J538" s="430"/>
      <c r="K538" s="430">
        <f>'2ª EM'!I48</f>
        <v>0</v>
      </c>
      <c r="L538" s="250" t="str">
        <f ca="1">'2ª EM'!J48</f>
        <v/>
      </c>
      <c r="M538" s="430"/>
      <c r="N538" s="430" t="str">
        <f ca="1">'2ª EM'!K48</f>
        <v/>
      </c>
      <c r="O538" s="430"/>
      <c r="P538" s="253" t="s">
        <v>122</v>
      </c>
      <c r="Q538" s="542" t="s">
        <v>308</v>
      </c>
      <c r="R538" s="485">
        <f>'2ª EM'!L48</f>
        <v>0</v>
      </c>
      <c r="S538" s="485">
        <f>'2ª EM'!M48</f>
        <v>0</v>
      </c>
      <c r="T538" s="485">
        <f>'2ª EM'!N48</f>
        <v>0</v>
      </c>
      <c r="U538" s="485">
        <f>'2ª EM'!O48</f>
        <v>0</v>
      </c>
      <c r="V538" s="485">
        <f>'2ª EM'!P48</f>
        <v>0</v>
      </c>
      <c r="W538" s="485">
        <f>'2ª EM'!Q48</f>
        <v>0</v>
      </c>
      <c r="X538" s="485">
        <f>'2ª EM'!R48</f>
        <v>0</v>
      </c>
      <c r="Y538" s="485">
        <f>'2ª EM'!S48</f>
        <v>0</v>
      </c>
      <c r="Z538" s="486">
        <f>'2ª EM'!T48</f>
        <v>0</v>
      </c>
      <c r="AA538" s="486">
        <f>'2ª EM'!U48</f>
        <v>0</v>
      </c>
      <c r="AB538" s="507" t="s">
        <v>510</v>
      </c>
      <c r="AC538" s="507"/>
    </row>
    <row r="539" spans="1:29" ht="15.75" x14ac:dyDescent="0.25">
      <c r="A539" s="543" t="str">
        <f>RIGHT('[1]2ª EM'!$A$5:$D$5,12)</f>
        <v>2ª SÉRIE E.M</v>
      </c>
      <c r="B539" s="120">
        <v>43</v>
      </c>
      <c r="C539" s="248">
        <f>'2ª EM'!B49</f>
        <v>0</v>
      </c>
      <c r="D539" s="430">
        <f>'2ª EM'!C49</f>
        <v>0</v>
      </c>
      <c r="E539" s="249">
        <f>'2ª EM'!D49</f>
        <v>0</v>
      </c>
      <c r="F539" s="249" t="str">
        <f>'2ª EM'!E49</f>
        <v/>
      </c>
      <c r="G539" s="250">
        <f>'2ª EM'!F49</f>
        <v>0</v>
      </c>
      <c r="H539" s="430">
        <f>'2ª EM'!G49</f>
        <v>0</v>
      </c>
      <c r="I539" s="431">
        <f>'2ª EM'!H49</f>
        <v>0</v>
      </c>
      <c r="J539" s="430"/>
      <c r="K539" s="430">
        <f>'2ª EM'!I49</f>
        <v>0</v>
      </c>
      <c r="L539" s="250" t="str">
        <f ca="1">'2ª EM'!J49</f>
        <v/>
      </c>
      <c r="M539" s="430"/>
      <c r="N539" s="430" t="str">
        <f ca="1">'2ª EM'!K49</f>
        <v/>
      </c>
      <c r="O539" s="430"/>
      <c r="P539" s="253" t="s">
        <v>122</v>
      </c>
      <c r="Q539" s="542" t="s">
        <v>308</v>
      </c>
      <c r="R539" s="485">
        <f>'2ª EM'!L49</f>
        <v>0</v>
      </c>
      <c r="S539" s="485">
        <f>'2ª EM'!M49</f>
        <v>0</v>
      </c>
      <c r="T539" s="485">
        <f>'2ª EM'!N49</f>
        <v>0</v>
      </c>
      <c r="U539" s="485">
        <f>'2ª EM'!O49</f>
        <v>0</v>
      </c>
      <c r="V539" s="485">
        <f>'2ª EM'!P49</f>
        <v>0</v>
      </c>
      <c r="W539" s="485">
        <f>'2ª EM'!Q49</f>
        <v>0</v>
      </c>
      <c r="X539" s="485">
        <f>'2ª EM'!R49</f>
        <v>0</v>
      </c>
      <c r="Y539" s="485">
        <f>'2ª EM'!S49</f>
        <v>0</v>
      </c>
      <c r="Z539" s="486">
        <f>'2ª EM'!T49</f>
        <v>0</v>
      </c>
      <c r="AA539" s="486">
        <f>'2ª EM'!U49</f>
        <v>0</v>
      </c>
      <c r="AB539" s="507" t="s">
        <v>510</v>
      </c>
      <c r="AC539" s="507"/>
    </row>
    <row r="540" spans="1:29" ht="15.75" x14ac:dyDescent="0.25">
      <c r="A540" s="543" t="str">
        <f>RIGHT('[1]2ª EM'!$A$5:$D$5,12)</f>
        <v>2ª SÉRIE E.M</v>
      </c>
      <c r="B540" s="120">
        <v>44</v>
      </c>
      <c r="C540" s="248">
        <f>'2ª EM'!B50</f>
        <v>0</v>
      </c>
      <c r="D540" s="430">
        <f>'2ª EM'!C50</f>
        <v>0</v>
      </c>
      <c r="E540" s="249">
        <f>'2ª EM'!D50</f>
        <v>0</v>
      </c>
      <c r="F540" s="249" t="str">
        <f>'2ª EM'!E50</f>
        <v/>
      </c>
      <c r="G540" s="250">
        <f>'2ª EM'!F50</f>
        <v>0</v>
      </c>
      <c r="H540" s="430">
        <f>'2ª EM'!G50</f>
        <v>0</v>
      </c>
      <c r="I540" s="431">
        <f>'2ª EM'!H50</f>
        <v>0</v>
      </c>
      <c r="J540" s="430"/>
      <c r="K540" s="430">
        <f>'2ª EM'!I50</f>
        <v>0</v>
      </c>
      <c r="L540" s="250" t="str">
        <f ca="1">'2ª EM'!J50</f>
        <v/>
      </c>
      <c r="M540" s="430"/>
      <c r="N540" s="430" t="str">
        <f ca="1">'2ª EM'!K50</f>
        <v/>
      </c>
      <c r="O540" s="430"/>
      <c r="P540" s="253" t="s">
        <v>122</v>
      </c>
      <c r="Q540" s="542" t="s">
        <v>308</v>
      </c>
      <c r="R540" s="485">
        <f>'2ª EM'!L50</f>
        <v>0</v>
      </c>
      <c r="S540" s="485">
        <f>'2ª EM'!M50</f>
        <v>0</v>
      </c>
      <c r="T540" s="485">
        <f>'2ª EM'!N50</f>
        <v>0</v>
      </c>
      <c r="U540" s="485">
        <f>'2ª EM'!O50</f>
        <v>0</v>
      </c>
      <c r="V540" s="485">
        <f>'2ª EM'!P50</f>
        <v>0</v>
      </c>
      <c r="W540" s="485">
        <f>'2ª EM'!Q50</f>
        <v>0</v>
      </c>
      <c r="X540" s="485">
        <f>'2ª EM'!R50</f>
        <v>0</v>
      </c>
      <c r="Y540" s="485">
        <f>'2ª EM'!S50</f>
        <v>0</v>
      </c>
      <c r="Z540" s="486">
        <f>'2ª EM'!T50</f>
        <v>0</v>
      </c>
      <c r="AA540" s="486">
        <f>'2ª EM'!U50</f>
        <v>0</v>
      </c>
      <c r="AB540" s="507" t="s">
        <v>510</v>
      </c>
      <c r="AC540" s="507"/>
    </row>
    <row r="541" spans="1:29" ht="15.75" x14ac:dyDescent="0.25">
      <c r="A541" s="543" t="str">
        <f>RIGHT('[1]2ª EM'!$A$5:$D$5,12)</f>
        <v>2ª SÉRIE E.M</v>
      </c>
      <c r="B541" s="120">
        <v>45</v>
      </c>
      <c r="C541" s="248">
        <f>'2ª EM'!B51</f>
        <v>0</v>
      </c>
      <c r="D541" s="430">
        <f>'2ª EM'!C51</f>
        <v>0</v>
      </c>
      <c r="E541" s="249">
        <f>'2ª EM'!D51</f>
        <v>0</v>
      </c>
      <c r="F541" s="249" t="str">
        <f>'2ª EM'!E51</f>
        <v/>
      </c>
      <c r="G541" s="250">
        <f>'2ª EM'!F51</f>
        <v>0</v>
      </c>
      <c r="H541" s="430">
        <f>'2ª EM'!G51</f>
        <v>0</v>
      </c>
      <c r="I541" s="431">
        <f>'2ª EM'!H51</f>
        <v>0</v>
      </c>
      <c r="J541" s="430"/>
      <c r="K541" s="430">
        <f>'2ª EM'!I51</f>
        <v>0</v>
      </c>
      <c r="L541" s="250" t="str">
        <f ca="1">'2ª EM'!J51</f>
        <v/>
      </c>
      <c r="M541" s="430"/>
      <c r="N541" s="430" t="str">
        <f ca="1">'2ª EM'!K51</f>
        <v/>
      </c>
      <c r="O541" s="430"/>
      <c r="P541" s="253" t="s">
        <v>122</v>
      </c>
      <c r="Q541" s="542" t="s">
        <v>308</v>
      </c>
      <c r="R541" s="485">
        <f>'2ª EM'!L51</f>
        <v>0</v>
      </c>
      <c r="S541" s="485">
        <f>'2ª EM'!M51</f>
        <v>0</v>
      </c>
      <c r="T541" s="485">
        <f>'2ª EM'!N51</f>
        <v>0</v>
      </c>
      <c r="U541" s="485">
        <f>'2ª EM'!O51</f>
        <v>0</v>
      </c>
      <c r="V541" s="485">
        <f>'2ª EM'!P51</f>
        <v>0</v>
      </c>
      <c r="W541" s="485">
        <f>'2ª EM'!Q51</f>
        <v>0</v>
      </c>
      <c r="X541" s="485">
        <f>'2ª EM'!R51</f>
        <v>0</v>
      </c>
      <c r="Y541" s="485">
        <f>'2ª EM'!S51</f>
        <v>0</v>
      </c>
      <c r="Z541" s="486">
        <f>'2ª EM'!T51</f>
        <v>0</v>
      </c>
      <c r="AA541" s="486">
        <f>'2ª EM'!U51</f>
        <v>0</v>
      </c>
      <c r="AB541" s="507" t="s">
        <v>510</v>
      </c>
      <c r="AC541" s="507"/>
    </row>
    <row r="542" spans="1:29" ht="15.75" x14ac:dyDescent="0.25">
      <c r="A542" s="543" t="str">
        <f>RIGHT('[1]2ª EM'!$A$5:$D$5,12)</f>
        <v>2ª SÉRIE E.M</v>
      </c>
      <c r="B542" s="120">
        <v>46</v>
      </c>
      <c r="C542" s="248">
        <f>'2ª EM'!B52</f>
        <v>0</v>
      </c>
      <c r="D542" s="430">
        <f>'2ª EM'!C52</f>
        <v>0</v>
      </c>
      <c r="E542" s="249">
        <f>'2ª EM'!D52</f>
        <v>0</v>
      </c>
      <c r="F542" s="249" t="str">
        <f>'2ª EM'!E52</f>
        <v/>
      </c>
      <c r="G542" s="250">
        <f>'2ª EM'!F52</f>
        <v>0</v>
      </c>
      <c r="H542" s="430">
        <f>'2ª EM'!G52</f>
        <v>0</v>
      </c>
      <c r="I542" s="431">
        <f>'2ª EM'!H52</f>
        <v>0</v>
      </c>
      <c r="J542" s="430"/>
      <c r="K542" s="430">
        <f>'2ª EM'!I52</f>
        <v>0</v>
      </c>
      <c r="L542" s="250" t="str">
        <f ca="1">'2ª EM'!J52</f>
        <v/>
      </c>
      <c r="M542" s="430"/>
      <c r="N542" s="430" t="str">
        <f ca="1">'2ª EM'!K52</f>
        <v/>
      </c>
      <c r="O542" s="430"/>
      <c r="P542" s="253" t="s">
        <v>122</v>
      </c>
      <c r="Q542" s="542" t="s">
        <v>308</v>
      </c>
      <c r="R542" s="485">
        <f>'2ª EM'!L52</f>
        <v>0</v>
      </c>
      <c r="S542" s="485">
        <f>'2ª EM'!M52</f>
        <v>0</v>
      </c>
      <c r="T542" s="485">
        <f>'2ª EM'!N52</f>
        <v>0</v>
      </c>
      <c r="U542" s="485">
        <f>'2ª EM'!O52</f>
        <v>0</v>
      </c>
      <c r="V542" s="485">
        <f>'2ª EM'!P52</f>
        <v>0</v>
      </c>
      <c r="W542" s="485">
        <f>'2ª EM'!Q52</f>
        <v>0</v>
      </c>
      <c r="X542" s="485">
        <f>'2ª EM'!R52</f>
        <v>0</v>
      </c>
      <c r="Y542" s="485">
        <f>'2ª EM'!S52</f>
        <v>0</v>
      </c>
      <c r="Z542" s="486">
        <f>'2ª EM'!T52</f>
        <v>0</v>
      </c>
      <c r="AA542" s="486">
        <f>'2ª EM'!U52</f>
        <v>0</v>
      </c>
      <c r="AB542" s="507" t="s">
        <v>510</v>
      </c>
      <c r="AC542" s="507"/>
    </row>
    <row r="543" spans="1:29" ht="15.75" x14ac:dyDescent="0.25">
      <c r="A543" s="543" t="str">
        <f>RIGHT('[1]2ª EM'!$A$5:$D$5,12)</f>
        <v>2ª SÉRIE E.M</v>
      </c>
      <c r="B543" s="120">
        <v>47</v>
      </c>
      <c r="C543" s="248">
        <f>'2ª EM'!B53</f>
        <v>0</v>
      </c>
      <c r="D543" s="430">
        <f>'2ª EM'!C53</f>
        <v>0</v>
      </c>
      <c r="E543" s="249">
        <f>'2ª EM'!D53</f>
        <v>0</v>
      </c>
      <c r="F543" s="249" t="str">
        <f>'2ª EM'!E53</f>
        <v/>
      </c>
      <c r="G543" s="250">
        <f>'2ª EM'!F53</f>
        <v>0</v>
      </c>
      <c r="H543" s="430">
        <f>'2ª EM'!G53</f>
        <v>0</v>
      </c>
      <c r="I543" s="431">
        <f>'2ª EM'!H53</f>
        <v>0</v>
      </c>
      <c r="J543" s="430"/>
      <c r="K543" s="430">
        <f>'2ª EM'!I53</f>
        <v>0</v>
      </c>
      <c r="L543" s="250" t="str">
        <f ca="1">'2ª EM'!J53</f>
        <v/>
      </c>
      <c r="M543" s="430"/>
      <c r="N543" s="430" t="str">
        <f ca="1">'2ª EM'!K53</f>
        <v/>
      </c>
      <c r="O543" s="430"/>
      <c r="P543" s="253" t="s">
        <v>122</v>
      </c>
      <c r="Q543" s="542" t="s">
        <v>308</v>
      </c>
      <c r="R543" s="485">
        <f>'2ª EM'!L53</f>
        <v>0</v>
      </c>
      <c r="S543" s="485">
        <f>'2ª EM'!M53</f>
        <v>0</v>
      </c>
      <c r="T543" s="485">
        <f>'2ª EM'!N53</f>
        <v>0</v>
      </c>
      <c r="U543" s="485">
        <f>'2ª EM'!O53</f>
        <v>0</v>
      </c>
      <c r="V543" s="485">
        <f>'2ª EM'!P53</f>
        <v>0</v>
      </c>
      <c r="W543" s="485">
        <f>'2ª EM'!Q53</f>
        <v>0</v>
      </c>
      <c r="X543" s="485">
        <f>'2ª EM'!R53</f>
        <v>0</v>
      </c>
      <c r="Y543" s="485">
        <f>'2ª EM'!S53</f>
        <v>0</v>
      </c>
      <c r="Z543" s="486">
        <f>'2ª EM'!T53</f>
        <v>0</v>
      </c>
      <c r="AA543" s="486">
        <f>'2ª EM'!U53</f>
        <v>0</v>
      </c>
      <c r="AB543" s="507" t="s">
        <v>510</v>
      </c>
      <c r="AC543" s="507"/>
    </row>
    <row r="544" spans="1:29" ht="15.75" x14ac:dyDescent="0.25">
      <c r="A544" s="543" t="str">
        <f>RIGHT('[1]2ª EM'!$A$5:$D$5,12)</f>
        <v>2ª SÉRIE E.M</v>
      </c>
      <c r="B544" s="120">
        <v>48</v>
      </c>
      <c r="C544" s="248">
        <f>'2ª EM'!B54</f>
        <v>0</v>
      </c>
      <c r="D544" s="430">
        <f>'2ª EM'!C54</f>
        <v>0</v>
      </c>
      <c r="E544" s="249">
        <f>'2ª EM'!D54</f>
        <v>0</v>
      </c>
      <c r="F544" s="249" t="str">
        <f>'2ª EM'!E54</f>
        <v/>
      </c>
      <c r="G544" s="250">
        <f>'2ª EM'!F54</f>
        <v>0</v>
      </c>
      <c r="H544" s="430">
        <f>'2ª EM'!G54</f>
        <v>0</v>
      </c>
      <c r="I544" s="431">
        <f>'2ª EM'!H54</f>
        <v>0</v>
      </c>
      <c r="J544" s="430"/>
      <c r="K544" s="430">
        <f>'2ª EM'!I54</f>
        <v>0</v>
      </c>
      <c r="L544" s="250" t="str">
        <f ca="1">'2ª EM'!J54</f>
        <v/>
      </c>
      <c r="M544" s="430"/>
      <c r="N544" s="430" t="str">
        <f ca="1">'2ª EM'!K54</f>
        <v/>
      </c>
      <c r="O544" s="430"/>
      <c r="P544" s="253" t="s">
        <v>122</v>
      </c>
      <c r="Q544" s="542" t="s">
        <v>308</v>
      </c>
      <c r="R544" s="485">
        <f>'2ª EM'!L54</f>
        <v>0</v>
      </c>
      <c r="S544" s="485">
        <f>'2ª EM'!M54</f>
        <v>0</v>
      </c>
      <c r="T544" s="485">
        <f>'2ª EM'!N54</f>
        <v>0</v>
      </c>
      <c r="U544" s="485">
        <f>'2ª EM'!O54</f>
        <v>0</v>
      </c>
      <c r="V544" s="485">
        <f>'2ª EM'!P54</f>
        <v>0</v>
      </c>
      <c r="W544" s="485">
        <f>'2ª EM'!Q54</f>
        <v>0</v>
      </c>
      <c r="X544" s="485">
        <f>'2ª EM'!R54</f>
        <v>0</v>
      </c>
      <c r="Y544" s="485">
        <f>'2ª EM'!S54</f>
        <v>0</v>
      </c>
      <c r="Z544" s="486">
        <f>'2ª EM'!T54</f>
        <v>0</v>
      </c>
      <c r="AA544" s="486">
        <f>'2ª EM'!U54</f>
        <v>0</v>
      </c>
      <c r="AB544" s="507" t="s">
        <v>510</v>
      </c>
      <c r="AC544" s="507"/>
    </row>
    <row r="545" spans="1:29" ht="15.75" x14ac:dyDescent="0.25">
      <c r="A545" s="543" t="str">
        <f>RIGHT('[1]2ª EM'!$A$5:$D$5,12)</f>
        <v>2ª SÉRIE E.M</v>
      </c>
      <c r="B545" s="120">
        <v>49</v>
      </c>
      <c r="C545" s="248">
        <f>'2ª EM'!B55</f>
        <v>0</v>
      </c>
      <c r="D545" s="430">
        <f>'2ª EM'!C55</f>
        <v>0</v>
      </c>
      <c r="E545" s="249">
        <f>'2ª EM'!D55</f>
        <v>0</v>
      </c>
      <c r="F545" s="249" t="str">
        <f>'2ª EM'!E55</f>
        <v/>
      </c>
      <c r="G545" s="250">
        <f>'2ª EM'!F55</f>
        <v>0</v>
      </c>
      <c r="H545" s="430">
        <f>'2ª EM'!G55</f>
        <v>0</v>
      </c>
      <c r="I545" s="431">
        <f>'2ª EM'!H55</f>
        <v>0</v>
      </c>
      <c r="J545" s="430"/>
      <c r="K545" s="430">
        <f>'2ª EM'!I55</f>
        <v>0</v>
      </c>
      <c r="L545" s="250" t="str">
        <f ca="1">'2ª EM'!J55</f>
        <v/>
      </c>
      <c r="M545" s="430"/>
      <c r="N545" s="430" t="str">
        <f ca="1">'2ª EM'!K55</f>
        <v/>
      </c>
      <c r="O545" s="430"/>
      <c r="P545" s="253" t="s">
        <v>122</v>
      </c>
      <c r="Q545" s="542" t="s">
        <v>308</v>
      </c>
      <c r="R545" s="485">
        <f>'2ª EM'!L55</f>
        <v>0</v>
      </c>
      <c r="S545" s="485">
        <f>'2ª EM'!M55</f>
        <v>0</v>
      </c>
      <c r="T545" s="485">
        <f>'2ª EM'!N55</f>
        <v>0</v>
      </c>
      <c r="U545" s="485">
        <f>'2ª EM'!O55</f>
        <v>0</v>
      </c>
      <c r="V545" s="485">
        <f>'2ª EM'!P55</f>
        <v>0</v>
      </c>
      <c r="W545" s="485">
        <f>'2ª EM'!Q55</f>
        <v>0</v>
      </c>
      <c r="X545" s="485">
        <f>'2ª EM'!R55</f>
        <v>0</v>
      </c>
      <c r="Y545" s="485">
        <f>'2ª EM'!S55</f>
        <v>0</v>
      </c>
      <c r="Z545" s="486">
        <f>'2ª EM'!T55</f>
        <v>0</v>
      </c>
      <c r="AA545" s="486">
        <f>'2ª EM'!U55</f>
        <v>0</v>
      </c>
      <c r="AB545" s="507" t="s">
        <v>510</v>
      </c>
      <c r="AC545" s="507"/>
    </row>
    <row r="546" spans="1:29" ht="15.75" x14ac:dyDescent="0.25">
      <c r="A546" s="543" t="str">
        <f>RIGHT('[1]2ª EM'!$A$5:$D$5,12)</f>
        <v>2ª SÉRIE E.M</v>
      </c>
      <c r="B546" s="120">
        <v>50</v>
      </c>
      <c r="C546" s="248">
        <f>'2ª EM'!B56</f>
        <v>0</v>
      </c>
      <c r="D546" s="430">
        <f>'2ª EM'!C56</f>
        <v>0</v>
      </c>
      <c r="E546" s="249">
        <f>'2ª EM'!D56</f>
        <v>0</v>
      </c>
      <c r="F546" s="249" t="str">
        <f>'2ª EM'!E56</f>
        <v/>
      </c>
      <c r="G546" s="250">
        <f>'2ª EM'!F56</f>
        <v>0</v>
      </c>
      <c r="H546" s="430">
        <f>'2ª EM'!G56</f>
        <v>0</v>
      </c>
      <c r="I546" s="431">
        <f>'2ª EM'!H56</f>
        <v>0</v>
      </c>
      <c r="J546" s="430"/>
      <c r="K546" s="430">
        <f>'2ª EM'!I56</f>
        <v>0</v>
      </c>
      <c r="L546" s="250" t="str">
        <f>'2ª EM'!J56</f>
        <v/>
      </c>
      <c r="M546" s="430"/>
      <c r="N546" s="430">
        <f>'2ª EM'!K56</f>
        <v>0</v>
      </c>
      <c r="O546" s="430"/>
      <c r="P546" s="253" t="s">
        <v>122</v>
      </c>
      <c r="Q546" s="542" t="s">
        <v>308</v>
      </c>
      <c r="R546" s="485">
        <f>'2ª EM'!L56</f>
        <v>0</v>
      </c>
      <c r="S546" s="485">
        <f>'2ª EM'!M56</f>
        <v>0</v>
      </c>
      <c r="T546" s="485">
        <f>'2ª EM'!N56</f>
        <v>0</v>
      </c>
      <c r="U546" s="485">
        <f>'2ª EM'!O56</f>
        <v>0</v>
      </c>
      <c r="V546" s="485">
        <f>'2ª EM'!P56</f>
        <v>0</v>
      </c>
      <c r="W546" s="485">
        <f>'2ª EM'!Q56</f>
        <v>0</v>
      </c>
      <c r="X546" s="485">
        <f>'2ª EM'!R56</f>
        <v>0</v>
      </c>
      <c r="Y546" s="485">
        <f>'2ª EM'!S56</f>
        <v>0</v>
      </c>
      <c r="Z546" s="486">
        <f>'2ª EM'!T56</f>
        <v>0</v>
      </c>
      <c r="AA546" s="486">
        <f>'2ª EM'!U56</f>
        <v>0</v>
      </c>
      <c r="AB546" s="507" t="s">
        <v>510</v>
      </c>
      <c r="AC546" s="507"/>
    </row>
    <row r="547" spans="1:29" ht="15.75" x14ac:dyDescent="0.25">
      <c r="A547" s="543" t="str">
        <f>RIGHT('[1]2ª EM'!$A$5:$D$5,12)</f>
        <v>2ª SÉRIE E.M</v>
      </c>
      <c r="B547" s="120">
        <v>51</v>
      </c>
      <c r="C547" s="248">
        <f>'2ª EM'!B57</f>
        <v>0</v>
      </c>
      <c r="D547" s="430">
        <f>'2ª EM'!C57</f>
        <v>0</v>
      </c>
      <c r="E547" s="249">
        <f>'2ª EM'!D57</f>
        <v>0</v>
      </c>
      <c r="F547" s="249">
        <f>'2ª EM'!E57</f>
        <v>0</v>
      </c>
      <c r="G547" s="250">
        <f>'2ª EM'!F57</f>
        <v>0</v>
      </c>
      <c r="H547" s="430">
        <f>'2ª EM'!G57</f>
        <v>0</v>
      </c>
      <c r="I547" s="431">
        <f>'2ª EM'!H57</f>
        <v>0</v>
      </c>
      <c r="J547" s="430"/>
      <c r="K547" s="430">
        <f>'2ª EM'!I57</f>
        <v>0</v>
      </c>
      <c r="L547" s="250" t="str">
        <f>'2ª EM'!J57</f>
        <v/>
      </c>
      <c r="M547" s="430"/>
      <c r="N547" s="430">
        <f>'2ª EM'!K57</f>
        <v>0</v>
      </c>
      <c r="O547" s="430"/>
      <c r="P547" s="253" t="s">
        <v>122</v>
      </c>
      <c r="Q547" s="542" t="s">
        <v>308</v>
      </c>
      <c r="R547" s="485">
        <f>'2ª EM'!L57</f>
        <v>0</v>
      </c>
      <c r="S547" s="485">
        <f>'2ª EM'!M57</f>
        <v>0</v>
      </c>
      <c r="T547" s="485">
        <f>'2ª EM'!N57</f>
        <v>0</v>
      </c>
      <c r="U547" s="485">
        <f>'2ª EM'!O57</f>
        <v>0</v>
      </c>
      <c r="V547" s="485">
        <f>'2ª EM'!P57</f>
        <v>0</v>
      </c>
      <c r="W547" s="485">
        <f>'2ª EM'!Q57</f>
        <v>0</v>
      </c>
      <c r="X547" s="485">
        <f>'2ª EM'!R57</f>
        <v>0</v>
      </c>
      <c r="Y547" s="485">
        <f>'2ª EM'!S57</f>
        <v>0</v>
      </c>
      <c r="Z547" s="486">
        <f>'2ª EM'!T57</f>
        <v>0</v>
      </c>
      <c r="AA547" s="486">
        <f>'2ª EM'!U57</f>
        <v>0</v>
      </c>
      <c r="AB547" s="507" t="s">
        <v>510</v>
      </c>
      <c r="AC547" s="507"/>
    </row>
    <row r="548" spans="1:29" ht="15.75" x14ac:dyDescent="0.25">
      <c r="A548" s="543" t="str">
        <f>RIGHT('[1]2ª EM'!$A$5:$D$5,12)</f>
        <v>2ª SÉRIE E.M</v>
      </c>
      <c r="B548" s="120">
        <v>52</v>
      </c>
      <c r="C548" s="248">
        <f>'2ª EM'!B58</f>
        <v>0</v>
      </c>
      <c r="D548" s="430">
        <f>'2ª EM'!C58</f>
        <v>0</v>
      </c>
      <c r="E548" s="249">
        <f>'2ª EM'!D58</f>
        <v>0</v>
      </c>
      <c r="F548" s="249">
        <f>'2ª EM'!E58</f>
        <v>0</v>
      </c>
      <c r="G548" s="250">
        <f>'2ª EM'!F58</f>
        <v>0</v>
      </c>
      <c r="H548" s="430">
        <f>'2ª EM'!G58</f>
        <v>0</v>
      </c>
      <c r="I548" s="431">
        <f>'2ª EM'!H58</f>
        <v>0</v>
      </c>
      <c r="J548" s="430"/>
      <c r="K548" s="430">
        <f>'2ª EM'!I58</f>
        <v>0</v>
      </c>
      <c r="L548" s="250" t="str">
        <f>'2ª EM'!J58</f>
        <v/>
      </c>
      <c r="M548" s="430"/>
      <c r="N548" s="430">
        <f>'2ª EM'!K58</f>
        <v>0</v>
      </c>
      <c r="O548" s="430"/>
      <c r="P548" s="253" t="s">
        <v>122</v>
      </c>
      <c r="Q548" s="542" t="s">
        <v>308</v>
      </c>
      <c r="R548" s="485">
        <f>'2ª EM'!L58</f>
        <v>0</v>
      </c>
      <c r="S548" s="485">
        <f>'2ª EM'!M58</f>
        <v>0</v>
      </c>
      <c r="T548" s="485">
        <f>'2ª EM'!N58</f>
        <v>0</v>
      </c>
      <c r="U548" s="485">
        <f>'2ª EM'!O58</f>
        <v>0</v>
      </c>
      <c r="V548" s="485">
        <f>'2ª EM'!P58</f>
        <v>0</v>
      </c>
      <c r="W548" s="485">
        <f>'2ª EM'!Q58</f>
        <v>0</v>
      </c>
      <c r="X548" s="485">
        <f>'2ª EM'!R58</f>
        <v>0</v>
      </c>
      <c r="Y548" s="485">
        <f>'2ª EM'!S58</f>
        <v>0</v>
      </c>
      <c r="Z548" s="486">
        <f>'2ª EM'!T58</f>
        <v>0</v>
      </c>
      <c r="AA548" s="486">
        <f>'2ª EM'!U58</f>
        <v>0</v>
      </c>
      <c r="AB548" s="507" t="s">
        <v>510</v>
      </c>
      <c r="AC548" s="507"/>
    </row>
    <row r="549" spans="1:29" ht="15.75" x14ac:dyDescent="0.25">
      <c r="A549" s="543" t="str">
        <f>RIGHT('[1]2ª EM'!$A$5:$D$5,12)</f>
        <v>2ª SÉRIE E.M</v>
      </c>
      <c r="B549" s="120">
        <v>53</v>
      </c>
      <c r="C549" s="248">
        <f>'2ª EM'!B59</f>
        <v>0</v>
      </c>
      <c r="D549" s="430">
        <f>'2ª EM'!C59</f>
        <v>0</v>
      </c>
      <c r="E549" s="249">
        <f>'2ª EM'!D59</f>
        <v>0</v>
      </c>
      <c r="F549" s="249">
        <f>'2ª EM'!E59</f>
        <v>0</v>
      </c>
      <c r="G549" s="250">
        <f>'2ª EM'!F59</f>
        <v>0</v>
      </c>
      <c r="H549" s="430">
        <f>'2ª EM'!G59</f>
        <v>0</v>
      </c>
      <c r="I549" s="431">
        <f>'2ª EM'!H59</f>
        <v>0</v>
      </c>
      <c r="J549" s="430"/>
      <c r="K549" s="430">
        <f>'2ª EM'!I59</f>
        <v>0</v>
      </c>
      <c r="L549" s="250">
        <f>'2ª EM'!J59</f>
        <v>0</v>
      </c>
      <c r="M549" s="430"/>
      <c r="N549" s="430">
        <f>'2ª EM'!K59</f>
        <v>0</v>
      </c>
      <c r="O549" s="430"/>
      <c r="P549" s="253" t="s">
        <v>122</v>
      </c>
      <c r="Q549" s="542" t="s">
        <v>308</v>
      </c>
      <c r="R549" s="485">
        <f>'2ª EM'!L59</f>
        <v>0</v>
      </c>
      <c r="S549" s="485">
        <f>'2ª EM'!M59</f>
        <v>0</v>
      </c>
      <c r="T549" s="485">
        <f>'2ª EM'!N59</f>
        <v>0</v>
      </c>
      <c r="U549" s="485">
        <f>'2ª EM'!O59</f>
        <v>0</v>
      </c>
      <c r="V549" s="485">
        <f>'2ª EM'!P59</f>
        <v>0</v>
      </c>
      <c r="W549" s="485">
        <f>'2ª EM'!Q59</f>
        <v>0</v>
      </c>
      <c r="X549" s="485">
        <f>'2ª EM'!R59</f>
        <v>0</v>
      </c>
      <c r="Y549" s="485">
        <f>'2ª EM'!S59</f>
        <v>0</v>
      </c>
      <c r="Z549" s="486">
        <f>'2ª EM'!T59</f>
        <v>0</v>
      </c>
      <c r="AA549" s="486">
        <f>'2ª EM'!U59</f>
        <v>0</v>
      </c>
      <c r="AB549" s="507" t="s">
        <v>510</v>
      </c>
      <c r="AC549" s="507"/>
    </row>
    <row r="550" spans="1:29" ht="15.75" x14ac:dyDescent="0.25">
      <c r="A550" s="543" t="str">
        <f>RIGHT('[1]2ª EM'!$A$5:$D$5,12)</f>
        <v>2ª SÉRIE E.M</v>
      </c>
      <c r="B550" s="120">
        <v>54</v>
      </c>
      <c r="C550" s="248">
        <f>'2ª EM'!B60</f>
        <v>0</v>
      </c>
      <c r="D550" s="430">
        <f>'2ª EM'!C60</f>
        <v>0</v>
      </c>
      <c r="E550" s="249">
        <f>'2ª EM'!D60</f>
        <v>0</v>
      </c>
      <c r="F550" s="249">
        <f>'2ª EM'!E60</f>
        <v>0</v>
      </c>
      <c r="G550" s="250">
        <f>'2ª EM'!F60</f>
        <v>0</v>
      </c>
      <c r="H550" s="430">
        <f>'2ª EM'!G60</f>
        <v>0</v>
      </c>
      <c r="I550" s="431">
        <f>'2ª EM'!H60</f>
        <v>0</v>
      </c>
      <c r="J550" s="430"/>
      <c r="K550" s="430">
        <f>'2ª EM'!I60</f>
        <v>0</v>
      </c>
      <c r="L550" s="250">
        <f>'2ª EM'!J60</f>
        <v>0</v>
      </c>
      <c r="M550" s="430"/>
      <c r="N550" s="430">
        <f>'2ª EM'!K60</f>
        <v>0</v>
      </c>
      <c r="O550" s="430"/>
      <c r="P550" s="253" t="s">
        <v>122</v>
      </c>
      <c r="Q550" s="542" t="s">
        <v>308</v>
      </c>
      <c r="R550" s="485">
        <f>'2ª EM'!L60</f>
        <v>0</v>
      </c>
      <c r="S550" s="485">
        <f>'2ª EM'!M60</f>
        <v>0</v>
      </c>
      <c r="T550" s="485">
        <f>'2ª EM'!N60</f>
        <v>0</v>
      </c>
      <c r="U550" s="485">
        <f>'2ª EM'!O60</f>
        <v>0</v>
      </c>
      <c r="V550" s="485">
        <f>'2ª EM'!P60</f>
        <v>0</v>
      </c>
      <c r="W550" s="485">
        <f>'2ª EM'!Q60</f>
        <v>0</v>
      </c>
      <c r="X550" s="485">
        <f>'2ª EM'!R60</f>
        <v>0</v>
      </c>
      <c r="Y550" s="485">
        <f>'2ª EM'!S60</f>
        <v>0</v>
      </c>
      <c r="Z550" s="486">
        <f>'2ª EM'!T60</f>
        <v>0</v>
      </c>
      <c r="AA550" s="486">
        <f>'2ª EM'!U60</f>
        <v>0</v>
      </c>
      <c r="AB550" s="507" t="s">
        <v>510</v>
      </c>
      <c r="AC550" s="507"/>
    </row>
    <row r="551" spans="1:29" ht="15.75" x14ac:dyDescent="0.25">
      <c r="A551" s="543" t="str">
        <f>RIGHT('[1]2ª EM'!$A$5:$D$5,12)</f>
        <v>2ª SÉRIE E.M</v>
      </c>
      <c r="B551" s="120">
        <v>55</v>
      </c>
      <c r="C551" s="248">
        <f>'2ª EM'!B61</f>
        <v>0</v>
      </c>
      <c r="D551" s="430">
        <f>'2ª EM'!C61</f>
        <v>0</v>
      </c>
      <c r="E551" s="249">
        <f>'2ª EM'!D61</f>
        <v>0</v>
      </c>
      <c r="F551" s="249">
        <f>'2ª EM'!E61</f>
        <v>0</v>
      </c>
      <c r="G551" s="250">
        <f>'2ª EM'!F61</f>
        <v>0</v>
      </c>
      <c r="H551" s="430">
        <f>'2ª EM'!G61</f>
        <v>0</v>
      </c>
      <c r="I551" s="431">
        <f>'2ª EM'!H61</f>
        <v>0</v>
      </c>
      <c r="J551" s="430"/>
      <c r="K551" s="430">
        <f>'2ª EM'!I61</f>
        <v>0</v>
      </c>
      <c r="L551" s="250">
        <f>'2ª EM'!J61</f>
        <v>0</v>
      </c>
      <c r="M551" s="430"/>
      <c r="N551" s="430">
        <f>'2ª EM'!K61</f>
        <v>0</v>
      </c>
      <c r="O551" s="430"/>
      <c r="P551" s="253" t="s">
        <v>122</v>
      </c>
      <c r="Q551" s="542" t="s">
        <v>308</v>
      </c>
      <c r="R551" s="485">
        <f>'2ª EM'!L61</f>
        <v>0</v>
      </c>
      <c r="S551" s="485">
        <f>'2ª EM'!M61</f>
        <v>0</v>
      </c>
      <c r="T551" s="485">
        <f>'2ª EM'!N61</f>
        <v>0</v>
      </c>
      <c r="U551" s="485">
        <f>'2ª EM'!O61</f>
        <v>0</v>
      </c>
      <c r="V551" s="485">
        <f>'2ª EM'!P61</f>
        <v>0</v>
      </c>
      <c r="W551" s="485">
        <f>'2ª EM'!Q61</f>
        <v>0</v>
      </c>
      <c r="X551" s="485">
        <f>'2ª EM'!R61</f>
        <v>0</v>
      </c>
      <c r="Y551" s="485">
        <f>'2ª EM'!S61</f>
        <v>0</v>
      </c>
      <c r="Z551" s="486">
        <f>'2ª EM'!T61</f>
        <v>0</v>
      </c>
      <c r="AA551" s="486">
        <f>'2ª EM'!U61</f>
        <v>0</v>
      </c>
      <c r="AB551" s="507" t="s">
        <v>510</v>
      </c>
      <c r="AC551" s="507"/>
    </row>
    <row r="552" spans="1:29" s="575" customFormat="1" ht="15.75" x14ac:dyDescent="0.25">
      <c r="A552" s="510" t="str">
        <f>RIGHT('[1]3ª EM'!$A$5:$D$5,12)</f>
        <v>3ª SÉRIE E.M</v>
      </c>
      <c r="B552" s="511">
        <v>1</v>
      </c>
      <c r="C552" s="512">
        <f>'3ª EM'!B7</f>
        <v>18313</v>
      </c>
      <c r="D552" s="513" t="str">
        <f>'3ª EM'!C7</f>
        <v>ALINE FERREIRA</v>
      </c>
      <c r="E552" s="514" t="str">
        <f>'3ª EM'!D7</f>
        <v>F</v>
      </c>
      <c r="F552" s="514" t="str">
        <f>'3ª EM'!E7</f>
        <v>MA</v>
      </c>
      <c r="G552" s="515">
        <f>'3ª EM'!F7</f>
        <v>32644</v>
      </c>
      <c r="H552" s="513">
        <f>'3ª EM'!G7</f>
        <v>0</v>
      </c>
      <c r="I552" s="516" t="str">
        <f>'3ª EM'!H7</f>
        <v>65456149-7</v>
      </c>
      <c r="J552" s="513"/>
      <c r="K552" s="513">
        <f>'3ª EM'!I7</f>
        <v>0</v>
      </c>
      <c r="L552" s="515" t="str">
        <f ca="1">'3ª EM'!J7</f>
        <v>DISP.IDADE</v>
      </c>
      <c r="M552" s="513"/>
      <c r="N552" s="513">
        <f ca="1">'3ª EM'!K7</f>
        <v>36</v>
      </c>
      <c r="O552" s="513"/>
      <c r="P552" s="518" t="s">
        <v>122</v>
      </c>
      <c r="Q552" s="519" t="s">
        <v>308</v>
      </c>
      <c r="R552" s="520" t="str">
        <f>'3ª EM'!L7</f>
        <v>Não</v>
      </c>
      <c r="S552" s="520" t="str">
        <f>'3ª EM'!M7</f>
        <v>-</v>
      </c>
      <c r="T552" s="520" t="str">
        <f>'3ª EM'!N7</f>
        <v>-</v>
      </c>
      <c r="U552" s="520" t="str">
        <f>'3ª EM'!O7</f>
        <v>-</v>
      </c>
      <c r="V552" s="520" t="str">
        <f>'3ª EM'!P7</f>
        <v>-</v>
      </c>
      <c r="W552" s="520" t="str">
        <f>'3ª EM'!Q7</f>
        <v>-</v>
      </c>
      <c r="X552" s="520" t="str">
        <f>'3ª EM'!R7</f>
        <v>-</v>
      </c>
      <c r="Y552" s="520" t="str">
        <f>'3ª EM'!S7</f>
        <v>-</v>
      </c>
      <c r="Z552" s="521">
        <f>'3ª EM'!T7</f>
        <v>0</v>
      </c>
      <c r="AA552" s="521">
        <f>'3ª EM'!U7</f>
        <v>0</v>
      </c>
      <c r="AB552" s="522" t="s">
        <v>511</v>
      </c>
      <c r="AC552" s="522"/>
    </row>
    <row r="553" spans="1:29" ht="15.75" x14ac:dyDescent="0.25">
      <c r="A553" s="543" t="str">
        <f>RIGHT('[1]3ª EM'!$A$5:$D$5,12)</f>
        <v>3ª SÉRIE E.M</v>
      </c>
      <c r="B553" s="120">
        <v>2</v>
      </c>
      <c r="C553" s="248">
        <f>'3ª EM'!B8</f>
        <v>13479</v>
      </c>
      <c r="D553" s="430" t="str">
        <f>'3ª EM'!C8</f>
        <v>ALINE INACIO DA SILVA</v>
      </c>
      <c r="E553" s="249" t="str">
        <f>'3ª EM'!D8</f>
        <v>F</v>
      </c>
      <c r="F553" s="249" t="str">
        <f>'3ª EM'!E8</f>
        <v>TE</v>
      </c>
      <c r="G553" s="250">
        <f>'3ª EM'!F8</f>
        <v>38911</v>
      </c>
      <c r="H553" s="430">
        <f>'3ª EM'!G8</f>
        <v>0</v>
      </c>
      <c r="I553" s="431" t="str">
        <f>'3ª EM'!H8</f>
        <v>67035406-5</v>
      </c>
      <c r="J553" s="430"/>
      <c r="K553" s="430" t="str">
        <f>'3ª EM'!I8</f>
        <v>TE 27/03 TR 03/02</v>
      </c>
      <c r="L553" s="250" t="str">
        <f ca="1">'3ª EM'!J8</f>
        <v/>
      </c>
      <c r="M553" s="430"/>
      <c r="N553" s="430">
        <f ca="1">'3ª EM'!K8</f>
        <v>18</v>
      </c>
      <c r="O553" s="430"/>
      <c r="P553" s="253" t="s">
        <v>122</v>
      </c>
      <c r="Q553" s="542" t="s">
        <v>308</v>
      </c>
      <c r="R553" s="485" t="str">
        <f>'3ª EM'!L8</f>
        <v>Não</v>
      </c>
      <c r="S553" s="485" t="str">
        <f>'3ª EM'!M8</f>
        <v>-</v>
      </c>
      <c r="T553" s="485" t="str">
        <f>'3ª EM'!N8</f>
        <v>-</v>
      </c>
      <c r="U553" s="485" t="str">
        <f>'3ª EM'!O8</f>
        <v>-</v>
      </c>
      <c r="V553" s="485" t="str">
        <f>'3ª EM'!P8</f>
        <v>-</v>
      </c>
      <c r="W553" s="485" t="str">
        <f>'3ª EM'!Q8</f>
        <v>-</v>
      </c>
      <c r="X553" s="485" t="str">
        <f>'3ª EM'!R8</f>
        <v>-</v>
      </c>
      <c r="Y553" s="485" t="str">
        <f>'3ª EM'!S8</f>
        <v>-</v>
      </c>
      <c r="Z553" s="486" t="str">
        <f>'3ª EM'!T8</f>
        <v>Interior</v>
      </c>
      <c r="AA553" s="486" t="str">
        <f>'3ª EM'!U8</f>
        <v>Atibaia - SP</v>
      </c>
      <c r="AB553" s="507" t="s">
        <v>511</v>
      </c>
      <c r="AC553" s="507"/>
    </row>
    <row r="554" spans="1:29" ht="15.75" x14ac:dyDescent="0.25">
      <c r="A554" s="543" t="str">
        <f>RIGHT('[1]3ª EM'!$A$5:$D$5,12)</f>
        <v>3ª SÉRIE E.M</v>
      </c>
      <c r="B554" s="120">
        <v>3</v>
      </c>
      <c r="C554" s="248">
        <f>'3ª EM'!B9</f>
        <v>13346</v>
      </c>
      <c r="D554" s="430" t="str">
        <f>'3ª EM'!C9</f>
        <v>ALLEXANDRA SILVA SANTOS</v>
      </c>
      <c r="E554" s="249" t="str">
        <f>'3ª EM'!D9</f>
        <v>F</v>
      </c>
      <c r="F554" s="249" t="str">
        <f>'3ª EM'!E9</f>
        <v>MA</v>
      </c>
      <c r="G554" s="250">
        <f>'3ª EM'!F9</f>
        <v>38842</v>
      </c>
      <c r="H554" s="430">
        <f>'3ª EM'!G9</f>
        <v>0</v>
      </c>
      <c r="I554" s="431">
        <f>'3ª EM'!H9</f>
        <v>0</v>
      </c>
      <c r="J554" s="430"/>
      <c r="K554" s="430" t="str">
        <f>'3ª EM'!I9</f>
        <v>TR 28/02</v>
      </c>
      <c r="L554" s="250" t="str">
        <f ca="1">'3ª EM'!J9</f>
        <v/>
      </c>
      <c r="M554" s="430"/>
      <c r="N554" s="430">
        <f ca="1">'3ª EM'!K9</f>
        <v>19</v>
      </c>
      <c r="O554" s="430"/>
      <c r="P554" s="253" t="s">
        <v>122</v>
      </c>
      <c r="Q554" s="542" t="s">
        <v>308</v>
      </c>
      <c r="R554" s="485" t="str">
        <f>'3ª EM'!L9</f>
        <v>Não</v>
      </c>
      <c r="S554" s="485" t="str">
        <f>'3ª EM'!M9</f>
        <v>-</v>
      </c>
      <c r="T554" s="485" t="str">
        <f>'3ª EM'!N9</f>
        <v>-</v>
      </c>
      <c r="U554" s="485" t="str">
        <f>'3ª EM'!O9</f>
        <v>-</v>
      </c>
      <c r="V554" s="485" t="str">
        <f>'3ª EM'!P9</f>
        <v>-</v>
      </c>
      <c r="W554" s="485" t="str">
        <f>'3ª EM'!Q9</f>
        <v>-</v>
      </c>
      <c r="X554" s="485" t="str">
        <f>'3ª EM'!R9</f>
        <v>-</v>
      </c>
      <c r="Y554" s="485" t="str">
        <f>'3ª EM'!S9</f>
        <v>-</v>
      </c>
      <c r="Z554" s="486">
        <f>'3ª EM'!T9</f>
        <v>0</v>
      </c>
      <c r="AA554" s="486">
        <f>'3ª EM'!U9</f>
        <v>0</v>
      </c>
      <c r="AB554" s="507" t="s">
        <v>511</v>
      </c>
      <c r="AC554" s="507"/>
    </row>
    <row r="555" spans="1:29" ht="15.75" x14ac:dyDescent="0.25">
      <c r="A555" s="543" t="str">
        <f>RIGHT('[1]3ª EM'!$A$5:$D$5,12)</f>
        <v>3ª SÉRIE E.M</v>
      </c>
      <c r="B555" s="120">
        <v>4</v>
      </c>
      <c r="C555" s="248">
        <f>'3ª EM'!B10</f>
        <v>17663</v>
      </c>
      <c r="D555" s="430" t="str">
        <f>'3ª EM'!C10</f>
        <v>ANDREIA MARA SANTOS CAETANO</v>
      </c>
      <c r="E555" s="249" t="str">
        <f>'3ª EM'!D10</f>
        <v>F</v>
      </c>
      <c r="F555" s="249" t="str">
        <f>'3ª EM'!E10</f>
        <v>MA</v>
      </c>
      <c r="G555" s="250">
        <f>'3ª EM'!F10</f>
        <v>26489</v>
      </c>
      <c r="H555" s="430" t="str">
        <f>'3ª EM'!G10</f>
        <v>100954967-4</v>
      </c>
      <c r="I555" s="431">
        <f>'3ª EM'!H10</f>
        <v>0</v>
      </c>
      <c r="J555" s="430"/>
      <c r="K555" s="430">
        <f>'3ª EM'!I10</f>
        <v>0</v>
      </c>
      <c r="L555" s="250" t="str">
        <f ca="1">'3ª EM'!J10</f>
        <v>DISP.IDADE</v>
      </c>
      <c r="M555" s="430"/>
      <c r="N555" s="430">
        <f ca="1">'3ª EM'!K10</f>
        <v>52</v>
      </c>
      <c r="O555" s="430"/>
      <c r="P555" s="253" t="s">
        <v>122</v>
      </c>
      <c r="Q555" s="542" t="s">
        <v>308</v>
      </c>
      <c r="R555" s="485" t="str">
        <f>'3ª EM'!L10</f>
        <v>Não</v>
      </c>
      <c r="S555" s="485" t="str">
        <f>'3ª EM'!M10</f>
        <v>-</v>
      </c>
      <c r="T555" s="485" t="str">
        <f>'3ª EM'!N10</f>
        <v>-</v>
      </c>
      <c r="U555" s="485" t="str">
        <f>'3ª EM'!O10</f>
        <v>-</v>
      </c>
      <c r="V555" s="485" t="str">
        <f>'3ª EM'!P10</f>
        <v>-</v>
      </c>
      <c r="W555" s="485" t="str">
        <f>'3ª EM'!Q10</f>
        <v>-</v>
      </c>
      <c r="X555" s="485" t="str">
        <f>'3ª EM'!R10</f>
        <v>-</v>
      </c>
      <c r="Y555" s="485" t="str">
        <f>'3ª EM'!S10</f>
        <v>-</v>
      </c>
      <c r="Z555" s="486">
        <f>'3ª EM'!T10</f>
        <v>0</v>
      </c>
      <c r="AA555" s="486">
        <f>'3ª EM'!U10</f>
        <v>0</v>
      </c>
      <c r="AB555" s="507" t="s">
        <v>511</v>
      </c>
      <c r="AC555" s="507"/>
    </row>
    <row r="556" spans="1:29" ht="15.75" x14ac:dyDescent="0.25">
      <c r="A556" s="543" t="str">
        <f>RIGHT('[1]3ª EM'!$A$5:$D$5,12)</f>
        <v>3ª SÉRIE E.M</v>
      </c>
      <c r="B556" s="120">
        <v>5</v>
      </c>
      <c r="C556" s="248">
        <f>'3ª EM'!B11</f>
        <v>2637</v>
      </c>
      <c r="D556" s="430" t="str">
        <f>'3ª EM'!C11</f>
        <v>ANISIA DOS SANTOS SILVA</v>
      </c>
      <c r="E556" s="249" t="str">
        <f>'3ª EM'!D11</f>
        <v>F</v>
      </c>
      <c r="F556" s="249" t="str">
        <f>'3ª EM'!E11</f>
        <v>MA</v>
      </c>
      <c r="G556" s="250">
        <f>'3ª EM'!F11</f>
        <v>28312</v>
      </c>
      <c r="H556" s="430">
        <f>'3ª EM'!G11</f>
        <v>0</v>
      </c>
      <c r="I556" s="431" t="str">
        <f>'3ª EM'!H11</f>
        <v>25520072-9</v>
      </c>
      <c r="J556" s="430"/>
      <c r="K556" s="430">
        <f>'3ª EM'!I11</f>
        <v>0</v>
      </c>
      <c r="L556" s="250" t="str">
        <f ca="1">'3ª EM'!J11</f>
        <v>DISP.IDADE</v>
      </c>
      <c r="M556" s="430"/>
      <c r="N556" s="430">
        <f ca="1">'3ª EM'!K11</f>
        <v>47</v>
      </c>
      <c r="O556" s="430"/>
      <c r="P556" s="253" t="s">
        <v>122</v>
      </c>
      <c r="Q556" s="542" t="s">
        <v>308</v>
      </c>
      <c r="R556" s="485" t="str">
        <f>'3ª EM'!L11</f>
        <v>Não</v>
      </c>
      <c r="S556" s="485" t="str">
        <f>'3ª EM'!M11</f>
        <v>-</v>
      </c>
      <c r="T556" s="485" t="str">
        <f>'3ª EM'!N11</f>
        <v>-</v>
      </c>
      <c r="U556" s="485" t="str">
        <f>'3ª EM'!O11</f>
        <v>-</v>
      </c>
      <c r="V556" s="485" t="str">
        <f>'3ª EM'!P11</f>
        <v>-</v>
      </c>
      <c r="W556" s="485" t="str">
        <f>'3ª EM'!Q11</f>
        <v>-</v>
      </c>
      <c r="X556" s="485" t="str">
        <f>'3ª EM'!R11</f>
        <v>-</v>
      </c>
      <c r="Y556" s="485" t="str">
        <f>'3ª EM'!S11</f>
        <v>-</v>
      </c>
      <c r="Z556" s="486">
        <f>'3ª EM'!T11</f>
        <v>0</v>
      </c>
      <c r="AA556" s="486">
        <f>'3ª EM'!U11</f>
        <v>0</v>
      </c>
      <c r="AB556" s="507" t="s">
        <v>511</v>
      </c>
      <c r="AC556" s="507"/>
    </row>
    <row r="557" spans="1:29" ht="15.75" x14ac:dyDescent="0.25">
      <c r="A557" s="543" t="str">
        <f>RIGHT('[1]3ª EM'!$A$5:$D$5,12)</f>
        <v>3ª SÉRIE E.M</v>
      </c>
      <c r="B557" s="120">
        <v>6</v>
      </c>
      <c r="C557" s="248">
        <f>'3ª EM'!B12</f>
        <v>18044</v>
      </c>
      <c r="D557" s="430" t="str">
        <f>'3ª EM'!C12</f>
        <v>CANDIDA DELMIRA DE JESUS ALELUIA MENEZES</v>
      </c>
      <c r="E557" s="249" t="str">
        <f>'3ª EM'!D12</f>
        <v>F</v>
      </c>
      <c r="F557" s="249" t="str">
        <f>'3ª EM'!E12</f>
        <v>MA</v>
      </c>
      <c r="G557" s="250">
        <f>'3ª EM'!F12</f>
        <v>24511</v>
      </c>
      <c r="H557" s="430" t="str">
        <f>'3ª EM'!G12</f>
        <v>104188744-0</v>
      </c>
      <c r="I557" s="431">
        <f>'3ª EM'!H12</f>
        <v>0</v>
      </c>
      <c r="J557" s="430"/>
      <c r="K557" s="430">
        <f>'3ª EM'!I12</f>
        <v>0</v>
      </c>
      <c r="L557" s="250" t="str">
        <f ca="1">'3ª EM'!J12</f>
        <v>DISP.IDADE</v>
      </c>
      <c r="M557" s="430"/>
      <c r="N557" s="430">
        <f ca="1">'3ª EM'!K12</f>
        <v>58</v>
      </c>
      <c r="O557" s="430"/>
      <c r="P557" s="253" t="s">
        <v>122</v>
      </c>
      <c r="Q557" s="542" t="s">
        <v>308</v>
      </c>
      <c r="R557" s="485" t="str">
        <f>'3ª EM'!L12</f>
        <v>Não</v>
      </c>
      <c r="S557" s="485" t="str">
        <f>'3ª EM'!M12</f>
        <v>-</v>
      </c>
      <c r="T557" s="485" t="str">
        <f>'3ª EM'!N12</f>
        <v>-</v>
      </c>
      <c r="U557" s="485" t="str">
        <f>'3ª EM'!O12</f>
        <v>-</v>
      </c>
      <c r="V557" s="485" t="str">
        <f>'3ª EM'!P12</f>
        <v>-</v>
      </c>
      <c r="W557" s="485" t="str">
        <f>'3ª EM'!Q12</f>
        <v>-</v>
      </c>
      <c r="X557" s="485" t="str">
        <f>'3ª EM'!R12</f>
        <v>-</v>
      </c>
      <c r="Y557" s="485" t="str">
        <f>'3ª EM'!S12</f>
        <v>-</v>
      </c>
      <c r="Z557" s="486">
        <f>'3ª EM'!T12</f>
        <v>0</v>
      </c>
      <c r="AA557" s="486">
        <f>'3ª EM'!U12</f>
        <v>0</v>
      </c>
      <c r="AB557" s="507" t="s">
        <v>511</v>
      </c>
      <c r="AC557" s="507"/>
    </row>
    <row r="558" spans="1:29" ht="15.75" x14ac:dyDescent="0.25">
      <c r="A558" s="543" t="str">
        <f>RIGHT('[1]3ª EM'!$A$5:$D$5,12)</f>
        <v>3ª SÉRIE E.M</v>
      </c>
      <c r="B558" s="120">
        <v>7</v>
      </c>
      <c r="C558" s="248">
        <f>'3ª EM'!B13</f>
        <v>18770</v>
      </c>
      <c r="D558" s="430" t="str">
        <f>'3ª EM'!C13</f>
        <v>DIMMY DE BARROS FERRAZ DE CAMPOS</v>
      </c>
      <c r="E558" s="249" t="str">
        <f>'3ª EM'!D13</f>
        <v>M</v>
      </c>
      <c r="F558" s="249" t="str">
        <f>'3ª EM'!E13</f>
        <v>MA</v>
      </c>
      <c r="G558" s="250">
        <f>'3ª EM'!F13</f>
        <v>30576</v>
      </c>
      <c r="H558" s="430" t="str">
        <f>'3ª EM'!G13</f>
        <v>30692590-4</v>
      </c>
      <c r="I558" s="431" t="str">
        <f>'3ª EM'!H13</f>
        <v>30692590-4</v>
      </c>
      <c r="J558" s="430"/>
      <c r="K558" s="430" t="str">
        <f>'3ª EM'!I13</f>
        <v>TR 04/02</v>
      </c>
      <c r="L558" s="250" t="str">
        <f ca="1">'3ª EM'!J13</f>
        <v>DISP.IDADE</v>
      </c>
      <c r="M558" s="430"/>
      <c r="N558" s="430">
        <f ca="1">'3ª EM'!K13</f>
        <v>41</v>
      </c>
      <c r="O558" s="430"/>
      <c r="P558" s="253" t="s">
        <v>122</v>
      </c>
      <c r="Q558" s="542" t="s">
        <v>308</v>
      </c>
      <c r="R558" s="485" t="str">
        <f>'3ª EM'!L13</f>
        <v>Não</v>
      </c>
      <c r="S558" s="485" t="str">
        <f>'3ª EM'!M13</f>
        <v>-</v>
      </c>
      <c r="T558" s="485" t="str">
        <f>'3ª EM'!N13</f>
        <v>-</v>
      </c>
      <c r="U558" s="485" t="str">
        <f>'3ª EM'!O13</f>
        <v>-</v>
      </c>
      <c r="V558" s="485" t="str">
        <f>'3ª EM'!P13</f>
        <v>-</v>
      </c>
      <c r="W558" s="485" t="str">
        <f>'3ª EM'!Q13</f>
        <v>-</v>
      </c>
      <c r="X558" s="485" t="str">
        <f>'3ª EM'!R13</f>
        <v>-</v>
      </c>
      <c r="Y558" s="485" t="str">
        <f>'3ª EM'!S13</f>
        <v>-</v>
      </c>
      <c r="Z558" s="486">
        <f>'3ª EM'!T13</f>
        <v>0</v>
      </c>
      <c r="AA558" s="486">
        <f>'3ª EM'!U13</f>
        <v>0</v>
      </c>
      <c r="AB558" s="507" t="s">
        <v>511</v>
      </c>
      <c r="AC558" s="507"/>
    </row>
    <row r="559" spans="1:29" ht="15.75" x14ac:dyDescent="0.25">
      <c r="A559" s="543" t="str">
        <f>RIGHT('[1]3ª EM'!$A$5:$D$5,12)</f>
        <v>3ª SÉRIE E.M</v>
      </c>
      <c r="B559" s="120">
        <v>8</v>
      </c>
      <c r="C559" s="248">
        <f>'3ª EM'!B14</f>
        <v>17665</v>
      </c>
      <c r="D559" s="430" t="str">
        <f>'3ª EM'!C14</f>
        <v>ELAINE MENDES DA SILVA</v>
      </c>
      <c r="E559" s="249" t="str">
        <f>'3ª EM'!D14</f>
        <v>F</v>
      </c>
      <c r="F559" s="249" t="str">
        <f>'3ª EM'!E14</f>
        <v>MA</v>
      </c>
      <c r="G559" s="250">
        <f>'3ª EM'!F14</f>
        <v>30848</v>
      </c>
      <c r="H559" s="430" t="str">
        <f>'3ª EM'!G14</f>
        <v>41445577-0</v>
      </c>
      <c r="I559" s="431" t="str">
        <f>'3ª EM'!H14</f>
        <v>41445577-0</v>
      </c>
      <c r="J559" s="430"/>
      <c r="K559" s="430">
        <f>'3ª EM'!I14</f>
        <v>0</v>
      </c>
      <c r="L559" s="250" t="str">
        <f ca="1">'3ª EM'!J14</f>
        <v>DISP.IDADE</v>
      </c>
      <c r="M559" s="430"/>
      <c r="N559" s="430">
        <f ca="1">'3ª EM'!K14</f>
        <v>41</v>
      </c>
      <c r="O559" s="430"/>
      <c r="P559" s="253" t="s">
        <v>122</v>
      </c>
      <c r="Q559" s="542" t="s">
        <v>308</v>
      </c>
      <c r="R559" s="485" t="str">
        <f>'3ª EM'!L14</f>
        <v>Não</v>
      </c>
      <c r="S559" s="485" t="str">
        <f>'3ª EM'!M14</f>
        <v>-</v>
      </c>
      <c r="T559" s="485" t="str">
        <f>'3ª EM'!N14</f>
        <v>-</v>
      </c>
      <c r="U559" s="485" t="str">
        <f>'3ª EM'!O14</f>
        <v>-</v>
      </c>
      <c r="V559" s="485" t="str">
        <f>'3ª EM'!P14</f>
        <v>-</v>
      </c>
      <c r="W559" s="485" t="str">
        <f>'3ª EM'!Q14</f>
        <v>-</v>
      </c>
      <c r="X559" s="485" t="str">
        <f>'3ª EM'!R14</f>
        <v>-</v>
      </c>
      <c r="Y559" s="485" t="str">
        <f>'3ª EM'!S14</f>
        <v>-</v>
      </c>
      <c r="Z559" s="486">
        <f>'3ª EM'!T14</f>
        <v>0</v>
      </c>
      <c r="AA559" s="486">
        <f>'3ª EM'!U14</f>
        <v>0</v>
      </c>
      <c r="AB559" s="507" t="s">
        <v>511</v>
      </c>
      <c r="AC559" s="507"/>
    </row>
    <row r="560" spans="1:29" ht="15.75" x14ac:dyDescent="0.25">
      <c r="A560" s="543" t="str">
        <f>RIGHT('[1]3ª EM'!$A$5:$D$5,12)</f>
        <v>3ª SÉRIE E.M</v>
      </c>
      <c r="B560" s="120">
        <v>9</v>
      </c>
      <c r="C560" s="248">
        <f>'3ª EM'!B15</f>
        <v>18781</v>
      </c>
      <c r="D560" s="430" t="str">
        <f>'3ª EM'!C15</f>
        <v>GABRIEL NUNES CABRAL DOS SANTOS</v>
      </c>
      <c r="E560" s="249" t="str">
        <f>'3ª EM'!D15</f>
        <v>M</v>
      </c>
      <c r="F560" s="249" t="str">
        <f>'3ª EM'!E15</f>
        <v>MA</v>
      </c>
      <c r="G560" s="250">
        <f>'3ª EM'!F15</f>
        <v>38945</v>
      </c>
      <c r="H560" s="430" t="str">
        <f>'3ª EM'!G15</f>
        <v>110944104-6</v>
      </c>
      <c r="I560" s="431">
        <f>'3ª EM'!H15</f>
        <v>0</v>
      </c>
      <c r="J560" s="430"/>
      <c r="K560" s="430">
        <f>'3ª EM'!I15</f>
        <v>0</v>
      </c>
      <c r="L560" s="250" t="str">
        <f ca="1">'3ª EM'!J15</f>
        <v/>
      </c>
      <c r="M560" s="430"/>
      <c r="N560" s="430">
        <f ca="1">'3ª EM'!K15</f>
        <v>18</v>
      </c>
      <c r="O560" s="430"/>
      <c r="P560" s="253" t="s">
        <v>122</v>
      </c>
      <c r="Q560" s="542" t="s">
        <v>308</v>
      </c>
      <c r="R560" s="485" t="str">
        <f>'3ª EM'!L15</f>
        <v>Não</v>
      </c>
      <c r="S560" s="485" t="str">
        <f>'3ª EM'!M15</f>
        <v>-</v>
      </c>
      <c r="T560" s="485" t="str">
        <f>'3ª EM'!N15</f>
        <v>-</v>
      </c>
      <c r="U560" s="485" t="str">
        <f>'3ª EM'!O15</f>
        <v>-</v>
      </c>
      <c r="V560" s="485" t="str">
        <f>'3ª EM'!P15</f>
        <v>-</v>
      </c>
      <c r="W560" s="485" t="str">
        <f>'3ª EM'!Q15</f>
        <v>-</v>
      </c>
      <c r="X560" s="485" t="str">
        <f>'3ª EM'!R15</f>
        <v>-</v>
      </c>
      <c r="Y560" s="485" t="str">
        <f>'3ª EM'!S15</f>
        <v>-</v>
      </c>
      <c r="Z560" s="486">
        <f>'3ª EM'!T15</f>
        <v>0</v>
      </c>
      <c r="AA560" s="486">
        <f>'3ª EM'!U15</f>
        <v>0</v>
      </c>
      <c r="AB560" s="507" t="s">
        <v>511</v>
      </c>
      <c r="AC560" s="507"/>
    </row>
    <row r="561" spans="1:29" ht="15.75" x14ac:dyDescent="0.25">
      <c r="A561" s="543" t="str">
        <f>RIGHT('[1]3ª EM'!$A$5:$D$5,12)</f>
        <v>3ª SÉRIE E.M</v>
      </c>
      <c r="B561" s="120">
        <v>10</v>
      </c>
      <c r="C561" s="248">
        <f>'3ª EM'!B16</f>
        <v>18545</v>
      </c>
      <c r="D561" s="430" t="str">
        <f>'3ª EM'!C16</f>
        <v>GUSTAVO HENRIQUE SANTOS VIEIRA</v>
      </c>
      <c r="E561" s="249" t="str">
        <f>'3ª EM'!D16</f>
        <v>M</v>
      </c>
      <c r="F561" s="249" t="str">
        <f>'3ª EM'!E16</f>
        <v>MA</v>
      </c>
      <c r="G561" s="250">
        <f>'3ª EM'!F16</f>
        <v>38712</v>
      </c>
      <c r="H561" s="430" t="str">
        <f>'3ª EM'!G16</f>
        <v>105584662-1</v>
      </c>
      <c r="I561" s="431">
        <f>'3ª EM'!H16</f>
        <v>0</v>
      </c>
      <c r="J561" s="430"/>
      <c r="K561" s="430">
        <f>'3ª EM'!I16</f>
        <v>0</v>
      </c>
      <c r="L561" s="250" t="str">
        <f ca="1">'3ª EM'!J16</f>
        <v/>
      </c>
      <c r="M561" s="430"/>
      <c r="N561" s="430">
        <f ca="1">'3ª EM'!K16</f>
        <v>19</v>
      </c>
      <c r="O561" s="430"/>
      <c r="P561" s="253" t="s">
        <v>122</v>
      </c>
      <c r="Q561" s="542" t="s">
        <v>308</v>
      </c>
      <c r="R561" s="485" t="str">
        <f>'3ª EM'!L16</f>
        <v>Não</v>
      </c>
      <c r="S561" s="485" t="str">
        <f>'3ª EM'!M16</f>
        <v>-</v>
      </c>
      <c r="T561" s="485" t="str">
        <f>'3ª EM'!N16</f>
        <v>-</v>
      </c>
      <c r="U561" s="485" t="str">
        <f>'3ª EM'!O16</f>
        <v>-</v>
      </c>
      <c r="V561" s="485" t="str">
        <f>'3ª EM'!P16</f>
        <v>-</v>
      </c>
      <c r="W561" s="485" t="str">
        <f>'3ª EM'!Q16</f>
        <v>-</v>
      </c>
      <c r="X561" s="485" t="str">
        <f>'3ª EM'!R16</f>
        <v>-</v>
      </c>
      <c r="Y561" s="485" t="str">
        <f>'3ª EM'!S16</f>
        <v>-</v>
      </c>
      <c r="Z561" s="486">
        <f>'3ª EM'!T16</f>
        <v>0</v>
      </c>
      <c r="AA561" s="486">
        <f>'3ª EM'!U16</f>
        <v>0</v>
      </c>
      <c r="AB561" s="507" t="s">
        <v>511</v>
      </c>
      <c r="AC561" s="507"/>
    </row>
    <row r="562" spans="1:29" ht="15.75" x14ac:dyDescent="0.25">
      <c r="A562" s="543" t="str">
        <f>RIGHT('[1]3ª EM'!$A$5:$D$5,12)</f>
        <v>3ª SÉRIE E.M</v>
      </c>
      <c r="B562" s="120">
        <v>11</v>
      </c>
      <c r="C562" s="248">
        <f>'3ª EM'!B17</f>
        <v>18705</v>
      </c>
      <c r="D562" s="430" t="str">
        <f>'3ª EM'!C17</f>
        <v>JHENNIFER YASMIN XAVIER DA SILVA</v>
      </c>
      <c r="E562" s="249" t="str">
        <f>'3ª EM'!D17</f>
        <v>F</v>
      </c>
      <c r="F562" s="249" t="str">
        <f>'3ª EM'!E17</f>
        <v>MA</v>
      </c>
      <c r="G562" s="250">
        <f>'3ª EM'!F17</f>
        <v>38834</v>
      </c>
      <c r="H562" s="430" t="str">
        <f>'3ª EM'!G17</f>
        <v>112228990-X</v>
      </c>
      <c r="I562" s="431" t="str">
        <f>'3ª EM'!H17</f>
        <v>53620389-1</v>
      </c>
      <c r="J562" s="430"/>
      <c r="K562" s="430" t="str">
        <f>'3ª EM'!I17</f>
        <v>TR 22/01</v>
      </c>
      <c r="L562" s="250" t="str">
        <f ca="1">'3ª EM'!J17</f>
        <v/>
      </c>
      <c r="M562" s="430"/>
      <c r="N562" s="430">
        <f ca="1">'3ª EM'!K17</f>
        <v>19</v>
      </c>
      <c r="O562" s="430"/>
      <c r="P562" s="253" t="s">
        <v>122</v>
      </c>
      <c r="Q562" s="542" t="s">
        <v>308</v>
      </c>
      <c r="R562" s="485" t="str">
        <f>'3ª EM'!L17</f>
        <v>Não</v>
      </c>
      <c r="S562" s="485" t="str">
        <f>'3ª EM'!M17</f>
        <v>-</v>
      </c>
      <c r="T562" s="485" t="str">
        <f>'3ª EM'!N17</f>
        <v>-</v>
      </c>
      <c r="U562" s="485" t="str">
        <f>'3ª EM'!O17</f>
        <v>-</v>
      </c>
      <c r="V562" s="485" t="str">
        <f>'3ª EM'!P17</f>
        <v>-</v>
      </c>
      <c r="W562" s="485" t="str">
        <f>'3ª EM'!Q17</f>
        <v>-</v>
      </c>
      <c r="X562" s="485" t="str">
        <f>'3ª EM'!R17</f>
        <v>-</v>
      </c>
      <c r="Y562" s="485" t="str">
        <f>'3ª EM'!S17</f>
        <v>-</v>
      </c>
      <c r="Z562" s="486">
        <f>'3ª EM'!T17</f>
        <v>0</v>
      </c>
      <c r="AA562" s="486">
        <f>'3ª EM'!U17</f>
        <v>0</v>
      </c>
      <c r="AB562" s="507" t="s">
        <v>511</v>
      </c>
      <c r="AC562" s="507"/>
    </row>
    <row r="563" spans="1:29" ht="15.75" x14ac:dyDescent="0.25">
      <c r="A563" s="543" t="str">
        <f>RIGHT('[1]3ª EM'!$A$5:$D$5,12)</f>
        <v>3ª SÉRIE E.M</v>
      </c>
      <c r="B563" s="120">
        <v>12</v>
      </c>
      <c r="C563" s="248">
        <f>'3ª EM'!B18</f>
        <v>18478</v>
      </c>
      <c r="D563" s="430" t="str">
        <f>'3ª EM'!C18</f>
        <v>JOAO MARCOS MIRANDA ROCHA</v>
      </c>
      <c r="E563" s="249" t="str">
        <f>'3ª EM'!D18</f>
        <v>M</v>
      </c>
      <c r="F563" s="249" t="str">
        <f>'3ª EM'!E18</f>
        <v>MA</v>
      </c>
      <c r="G563" s="250">
        <f>'3ª EM'!F18</f>
        <v>35349</v>
      </c>
      <c r="H563" s="430" t="str">
        <f>'3ª EM'!G18</f>
        <v>102662430-7</v>
      </c>
      <c r="I563" s="431" t="str">
        <f>'3ª EM'!H18</f>
        <v>37686716-4</v>
      </c>
      <c r="J563" s="430"/>
      <c r="K563" s="430">
        <f>'3ª EM'!I18</f>
        <v>0</v>
      </c>
      <c r="L563" s="250" t="str">
        <f>'3ª EM'!J18</f>
        <v>DISP.TRABALHO</v>
      </c>
      <c r="M563" s="430"/>
      <c r="N563" s="430">
        <f ca="1">'3ª EM'!K18</f>
        <v>28</v>
      </c>
      <c r="O563" s="430"/>
      <c r="P563" s="253" t="s">
        <v>122</v>
      </c>
      <c r="Q563" s="542" t="s">
        <v>308</v>
      </c>
      <c r="R563" s="485" t="str">
        <f>'3ª EM'!L18</f>
        <v>Não</v>
      </c>
      <c r="S563" s="485" t="str">
        <f>'3ª EM'!M18</f>
        <v>-</v>
      </c>
      <c r="T563" s="485" t="str">
        <f>'3ª EM'!N18</f>
        <v>-</v>
      </c>
      <c r="U563" s="485" t="str">
        <f>'3ª EM'!O18</f>
        <v>-</v>
      </c>
      <c r="V563" s="485" t="str">
        <f>'3ª EM'!P18</f>
        <v>-</v>
      </c>
      <c r="W563" s="485" t="str">
        <f>'3ª EM'!Q18</f>
        <v>-</v>
      </c>
      <c r="X563" s="485" t="str">
        <f>'3ª EM'!R18</f>
        <v>-</v>
      </c>
      <c r="Y563" s="485" t="str">
        <f>'3ª EM'!S18</f>
        <v>-</v>
      </c>
      <c r="Z563" s="486">
        <f>'3ª EM'!T18</f>
        <v>0</v>
      </c>
      <c r="AA563" s="486">
        <f>'3ª EM'!U18</f>
        <v>0</v>
      </c>
      <c r="AB563" s="507" t="s">
        <v>511</v>
      </c>
      <c r="AC563" s="507"/>
    </row>
    <row r="564" spans="1:29" ht="15.75" x14ac:dyDescent="0.25">
      <c r="A564" s="543" t="str">
        <f>RIGHT('[1]3ª EM'!$A$5:$D$5,12)</f>
        <v>3ª SÉRIE E.M</v>
      </c>
      <c r="B564" s="120">
        <v>13</v>
      </c>
      <c r="C564" s="248">
        <f>'3ª EM'!B19</f>
        <v>17990</v>
      </c>
      <c r="D564" s="430" t="str">
        <f>'3ª EM'!C19</f>
        <v>JULIO RIBEIRO DIONIZIO</v>
      </c>
      <c r="E564" s="249" t="str">
        <f>'3ª EM'!D19</f>
        <v>M</v>
      </c>
      <c r="F564" s="249" t="str">
        <f>'3ª EM'!E19</f>
        <v>MA</v>
      </c>
      <c r="G564" s="250">
        <f>'3ª EM'!F19</f>
        <v>38144</v>
      </c>
      <c r="H564" s="430" t="str">
        <f>'3ª EM'!G19</f>
        <v>109586938-3</v>
      </c>
      <c r="I564" s="431">
        <f>'3ª EM'!H19</f>
        <v>0</v>
      </c>
      <c r="J564" s="430"/>
      <c r="K564" s="430">
        <f>'3ª EM'!I19</f>
        <v>0</v>
      </c>
      <c r="L564" s="250" t="str">
        <f ca="1">'3ª EM'!J19</f>
        <v/>
      </c>
      <c r="M564" s="430"/>
      <c r="N564" s="430">
        <f ca="1">'3ª EM'!K19</f>
        <v>21</v>
      </c>
      <c r="O564" s="430"/>
      <c r="P564" s="253" t="s">
        <v>122</v>
      </c>
      <c r="Q564" s="542" t="s">
        <v>308</v>
      </c>
      <c r="R564" s="485" t="str">
        <f>'3ª EM'!L19</f>
        <v>Não</v>
      </c>
      <c r="S564" s="485" t="str">
        <f>'3ª EM'!M19</f>
        <v>-</v>
      </c>
      <c r="T564" s="485" t="str">
        <f>'3ª EM'!N19</f>
        <v>-</v>
      </c>
      <c r="U564" s="485" t="str">
        <f>'3ª EM'!O19</f>
        <v>-</v>
      </c>
      <c r="V564" s="485" t="str">
        <f>'3ª EM'!P19</f>
        <v>-</v>
      </c>
      <c r="W564" s="485" t="str">
        <f>'3ª EM'!Q19</f>
        <v>-</v>
      </c>
      <c r="X564" s="485" t="str">
        <f>'3ª EM'!R19</f>
        <v>-</v>
      </c>
      <c r="Y564" s="485" t="str">
        <f>'3ª EM'!S19</f>
        <v>-</v>
      </c>
      <c r="Z564" s="486">
        <f>'3ª EM'!T19</f>
        <v>0</v>
      </c>
      <c r="AA564" s="486">
        <f>'3ª EM'!U19</f>
        <v>0</v>
      </c>
      <c r="AB564" s="507" t="s">
        <v>511</v>
      </c>
      <c r="AC564" s="507"/>
    </row>
    <row r="565" spans="1:29" ht="15.75" x14ac:dyDescent="0.25">
      <c r="A565" s="543" t="str">
        <f>RIGHT('[1]3ª EM'!$A$5:$D$5,12)</f>
        <v>3ª SÉRIE E.M</v>
      </c>
      <c r="B565" s="120">
        <v>14</v>
      </c>
      <c r="C565" s="248">
        <f>'3ª EM'!B20</f>
        <v>12403</v>
      </c>
      <c r="D565" s="430" t="str">
        <f>'3ª EM'!C20</f>
        <v>JULLYA GIOVANNA MELO ALVES DE LIMA</v>
      </c>
      <c r="E565" s="249" t="str">
        <f>'3ª EM'!D20</f>
        <v>F</v>
      </c>
      <c r="F565" s="249" t="str">
        <f>'3ª EM'!E20</f>
        <v>MA</v>
      </c>
      <c r="G565" s="250">
        <f>'3ª EM'!F20</f>
        <v>38265</v>
      </c>
      <c r="H565" s="430">
        <f>'3ª EM'!G20</f>
        <v>0</v>
      </c>
      <c r="I565" s="431">
        <f>'3ª EM'!H20</f>
        <v>0</v>
      </c>
      <c r="J565" s="430"/>
      <c r="K565" s="430" t="str">
        <f>'3ª EM'!I20</f>
        <v>TR 25/02</v>
      </c>
      <c r="L565" s="250" t="str">
        <f ca="1">'3ª EM'!J20</f>
        <v/>
      </c>
      <c r="M565" s="430"/>
      <c r="N565" s="430">
        <f ca="1">'3ª EM'!K20</f>
        <v>20</v>
      </c>
      <c r="O565" s="430"/>
      <c r="P565" s="253" t="s">
        <v>122</v>
      </c>
      <c r="Q565" s="542" t="s">
        <v>308</v>
      </c>
      <c r="R565" s="485" t="str">
        <f>'3ª EM'!L20</f>
        <v>Não</v>
      </c>
      <c r="S565" s="485" t="str">
        <f>'3ª EM'!M20</f>
        <v>-</v>
      </c>
      <c r="T565" s="485" t="str">
        <f>'3ª EM'!N20</f>
        <v>-</v>
      </c>
      <c r="U565" s="485" t="str">
        <f>'3ª EM'!O20</f>
        <v>-</v>
      </c>
      <c r="V565" s="485" t="str">
        <f>'3ª EM'!P20</f>
        <v>-</v>
      </c>
      <c r="W565" s="485" t="str">
        <f>'3ª EM'!Q20</f>
        <v>-</v>
      </c>
      <c r="X565" s="485" t="str">
        <f>'3ª EM'!R20</f>
        <v>-</v>
      </c>
      <c r="Y565" s="485" t="str">
        <f>'3ª EM'!S20</f>
        <v>-</v>
      </c>
      <c r="Z565" s="486">
        <f>'3ª EM'!T20</f>
        <v>0</v>
      </c>
      <c r="AA565" s="486">
        <f>'3ª EM'!U20</f>
        <v>0</v>
      </c>
      <c r="AB565" s="507" t="s">
        <v>511</v>
      </c>
      <c r="AC565" s="507"/>
    </row>
    <row r="566" spans="1:29" ht="15.75" x14ac:dyDescent="0.25">
      <c r="A566" s="543" t="str">
        <f>RIGHT('[1]3ª EM'!$A$5:$D$5,12)</f>
        <v>3ª SÉRIE E.M</v>
      </c>
      <c r="B566" s="120">
        <v>15</v>
      </c>
      <c r="C566" s="248">
        <f>'3ª EM'!B21</f>
        <v>18859</v>
      </c>
      <c r="D566" s="430" t="str">
        <f>'3ª EM'!C21</f>
        <v>KAIKY  APEZATO VIGGIANI CRUZ</v>
      </c>
      <c r="E566" s="249" t="str">
        <f>'3ª EM'!D21</f>
        <v>F</v>
      </c>
      <c r="F566" s="249" t="str">
        <f>'3ª EM'!E21</f>
        <v>MA</v>
      </c>
      <c r="G566" s="250">
        <f>'3ª EM'!F21</f>
        <v>38732</v>
      </c>
      <c r="H566" s="430">
        <f>'3ª EM'!G21</f>
        <v>0</v>
      </c>
      <c r="I566" s="431">
        <f>'3ª EM'!H21</f>
        <v>0</v>
      </c>
      <c r="J566" s="430"/>
      <c r="K566" s="430" t="str">
        <f>'3ª EM'!I21</f>
        <v>TR 28/02</v>
      </c>
      <c r="L566" s="250" t="str">
        <f>'3ª EM'!J21</f>
        <v>DISP.TRABALHO</v>
      </c>
      <c r="M566" s="430"/>
      <c r="N566" s="430">
        <f ca="1">'3ª EM'!K21</f>
        <v>19</v>
      </c>
      <c r="O566" s="430"/>
      <c r="P566" s="253" t="s">
        <v>122</v>
      </c>
      <c r="Q566" s="542" t="s">
        <v>308</v>
      </c>
      <c r="R566" s="485" t="str">
        <f>'3ª EM'!L21</f>
        <v>Não</v>
      </c>
      <c r="S566" s="485" t="str">
        <f>'3ª EM'!M21</f>
        <v>-</v>
      </c>
      <c r="T566" s="485" t="str">
        <f>'3ª EM'!N21</f>
        <v>-</v>
      </c>
      <c r="U566" s="485" t="str">
        <f>'3ª EM'!O21</f>
        <v>-</v>
      </c>
      <c r="V566" s="485" t="str">
        <f>'3ª EM'!P21</f>
        <v>-</v>
      </c>
      <c r="W566" s="485" t="str">
        <f>'3ª EM'!Q21</f>
        <v>-</v>
      </c>
      <c r="X566" s="485" t="str">
        <f>'3ª EM'!R21</f>
        <v>-</v>
      </c>
      <c r="Y566" s="485" t="str">
        <f>'3ª EM'!S21</f>
        <v>-</v>
      </c>
      <c r="Z566" s="486">
        <f>'3ª EM'!T21</f>
        <v>0</v>
      </c>
      <c r="AA566" s="486">
        <f>'3ª EM'!U21</f>
        <v>0</v>
      </c>
      <c r="AB566" s="507" t="s">
        <v>511</v>
      </c>
      <c r="AC566" s="507"/>
    </row>
    <row r="567" spans="1:29" ht="15.75" x14ac:dyDescent="0.25">
      <c r="A567" s="543" t="str">
        <f>RIGHT('[1]3ª EM'!$A$5:$D$5,12)</f>
        <v>3ª SÉRIE E.M</v>
      </c>
      <c r="B567" s="120">
        <v>16</v>
      </c>
      <c r="C567" s="248">
        <f>'3ª EM'!B22</f>
        <v>18543</v>
      </c>
      <c r="D567" s="430" t="str">
        <f>'3ª EM'!C22</f>
        <v>KETHELIN GOMES DE SOUZA</v>
      </c>
      <c r="E567" s="249" t="str">
        <f>'3ª EM'!D22</f>
        <v>F</v>
      </c>
      <c r="F567" s="249" t="str">
        <f>'3ª EM'!E22</f>
        <v>MA</v>
      </c>
      <c r="G567" s="250">
        <f>'3ª EM'!F22</f>
        <v>38682</v>
      </c>
      <c r="H567" s="430" t="str">
        <f>'3ª EM'!G22</f>
        <v>108609971-0</v>
      </c>
      <c r="I567" s="431">
        <f>'3ª EM'!H22</f>
        <v>0</v>
      </c>
      <c r="J567" s="430"/>
      <c r="K567" s="430">
        <f>'3ª EM'!I22</f>
        <v>0</v>
      </c>
      <c r="L567" s="250" t="str">
        <f>'3ª EM'!J22</f>
        <v>DISP.TRABALHO</v>
      </c>
      <c r="M567" s="430"/>
      <c r="N567" s="430">
        <f ca="1">'3ª EM'!K22</f>
        <v>19</v>
      </c>
      <c r="O567" s="430"/>
      <c r="P567" s="253" t="s">
        <v>122</v>
      </c>
      <c r="Q567" s="542" t="s">
        <v>308</v>
      </c>
      <c r="R567" s="485" t="str">
        <f>'3ª EM'!L22</f>
        <v>Não</v>
      </c>
      <c r="S567" s="485" t="str">
        <f>'3ª EM'!M22</f>
        <v>-</v>
      </c>
      <c r="T567" s="485" t="str">
        <f>'3ª EM'!N22</f>
        <v>-</v>
      </c>
      <c r="U567" s="485" t="str">
        <f>'3ª EM'!O22</f>
        <v>-</v>
      </c>
      <c r="V567" s="485" t="str">
        <f>'3ª EM'!P22</f>
        <v>-</v>
      </c>
      <c r="W567" s="485" t="str">
        <f>'3ª EM'!Q22</f>
        <v>-</v>
      </c>
      <c r="X567" s="485" t="str">
        <f>'3ª EM'!R22</f>
        <v>-</v>
      </c>
      <c r="Y567" s="485" t="str">
        <f>'3ª EM'!S22</f>
        <v>-</v>
      </c>
      <c r="Z567" s="486">
        <f>'3ª EM'!T22</f>
        <v>0</v>
      </c>
      <c r="AA567" s="486">
        <f>'3ª EM'!U22</f>
        <v>0</v>
      </c>
      <c r="AB567" s="507" t="s">
        <v>511</v>
      </c>
      <c r="AC567" s="507"/>
    </row>
    <row r="568" spans="1:29" ht="15.75" x14ac:dyDescent="0.25">
      <c r="A568" s="543" t="str">
        <f>RIGHT('[1]3ª EM'!$A$5:$D$5,12)</f>
        <v>3ª SÉRIE E.M</v>
      </c>
      <c r="B568" s="120">
        <v>17</v>
      </c>
      <c r="C568" s="248">
        <f>'3ª EM'!B23</f>
        <v>18512</v>
      </c>
      <c r="D568" s="430" t="str">
        <f>'3ª EM'!C23</f>
        <v>LUAN SOARES MUNIZ DE OLIVEIRA</v>
      </c>
      <c r="E568" s="249" t="str">
        <f>'3ª EM'!D23</f>
        <v>M</v>
      </c>
      <c r="F568" s="249" t="str">
        <f>'3ª EM'!E23</f>
        <v>MA</v>
      </c>
      <c r="G568" s="250">
        <f>'3ª EM'!F23</f>
        <v>38811</v>
      </c>
      <c r="H568" s="430" t="str">
        <f>'3ª EM'!G23</f>
        <v>107710055-3</v>
      </c>
      <c r="I568" s="431">
        <f>'3ª EM'!H23</f>
        <v>0</v>
      </c>
      <c r="J568" s="430"/>
      <c r="K568" s="430">
        <f>'3ª EM'!I23</f>
        <v>0</v>
      </c>
      <c r="L568" s="250" t="str">
        <f ca="1">'3ª EM'!J23</f>
        <v/>
      </c>
      <c r="M568" s="430"/>
      <c r="N568" s="430">
        <f ca="1">'3ª EM'!K23</f>
        <v>19</v>
      </c>
      <c r="O568" s="430"/>
      <c r="P568" s="253" t="s">
        <v>122</v>
      </c>
      <c r="Q568" s="542" t="s">
        <v>308</v>
      </c>
      <c r="R568" s="485" t="str">
        <f>'3ª EM'!L23</f>
        <v>Não</v>
      </c>
      <c r="S568" s="485" t="str">
        <f>'3ª EM'!M23</f>
        <v>-</v>
      </c>
      <c r="T568" s="485" t="str">
        <f>'3ª EM'!N23</f>
        <v>-</v>
      </c>
      <c r="U568" s="485" t="str">
        <f>'3ª EM'!O23</f>
        <v>-</v>
      </c>
      <c r="V568" s="485" t="str">
        <f>'3ª EM'!P23</f>
        <v>-</v>
      </c>
      <c r="W568" s="485" t="str">
        <f>'3ª EM'!Q23</f>
        <v>-</v>
      </c>
      <c r="X568" s="485" t="str">
        <f>'3ª EM'!R23</f>
        <v>-</v>
      </c>
      <c r="Y568" s="485" t="str">
        <f>'3ª EM'!S23</f>
        <v>-</v>
      </c>
      <c r="Z568" s="486">
        <f>'3ª EM'!T23</f>
        <v>0</v>
      </c>
      <c r="AA568" s="486">
        <f>'3ª EM'!U23</f>
        <v>0</v>
      </c>
      <c r="AB568" s="507" t="s">
        <v>511</v>
      </c>
      <c r="AC568" s="507"/>
    </row>
    <row r="569" spans="1:29" ht="15.75" x14ac:dyDescent="0.25">
      <c r="A569" s="543" t="str">
        <f>RIGHT('[1]3ª EM'!$A$5:$D$5,12)</f>
        <v>3ª SÉRIE E.M</v>
      </c>
      <c r="B569" s="120">
        <v>18</v>
      </c>
      <c r="C569" s="248">
        <f>'3ª EM'!B24</f>
        <v>17991</v>
      </c>
      <c r="D569" s="430" t="str">
        <f>'3ª EM'!C24</f>
        <v>LUCIANA GOMES MARCELINO</v>
      </c>
      <c r="E569" s="249" t="str">
        <f>'3ª EM'!D24</f>
        <v>F</v>
      </c>
      <c r="F569" s="249" t="str">
        <f>'3ª EM'!E24</f>
        <v>MA</v>
      </c>
      <c r="G569" s="250">
        <f>'3ª EM'!F24</f>
        <v>27415</v>
      </c>
      <c r="H569" s="430" t="str">
        <f>'3ª EM'!G24</f>
        <v>111307807-8</v>
      </c>
      <c r="I569" s="431">
        <f>'3ª EM'!H24</f>
        <v>0</v>
      </c>
      <c r="J569" s="430"/>
      <c r="K569" s="430">
        <f>'3ª EM'!I24</f>
        <v>0</v>
      </c>
      <c r="L569" s="250" t="str">
        <f ca="1">'3ª EM'!J24</f>
        <v>DISP.IDADE</v>
      </c>
      <c r="M569" s="430"/>
      <c r="N569" s="430">
        <f ca="1">'3ª EM'!K24</f>
        <v>50</v>
      </c>
      <c r="O569" s="430"/>
      <c r="P569" s="253" t="s">
        <v>122</v>
      </c>
      <c r="Q569" s="542" t="s">
        <v>308</v>
      </c>
      <c r="R569" s="485" t="str">
        <f>'3ª EM'!L24</f>
        <v>Não</v>
      </c>
      <c r="S569" s="485" t="str">
        <f>'3ª EM'!M24</f>
        <v>-</v>
      </c>
      <c r="T569" s="485" t="str">
        <f>'3ª EM'!N24</f>
        <v>-</v>
      </c>
      <c r="U569" s="485" t="str">
        <f>'3ª EM'!O24</f>
        <v>-</v>
      </c>
      <c r="V569" s="485" t="str">
        <f>'3ª EM'!P24</f>
        <v>-</v>
      </c>
      <c r="W569" s="485" t="str">
        <f>'3ª EM'!Q24</f>
        <v>-</v>
      </c>
      <c r="X569" s="485" t="str">
        <f>'3ª EM'!R24</f>
        <v>-</v>
      </c>
      <c r="Y569" s="485" t="str">
        <f>'3ª EM'!S24</f>
        <v>-</v>
      </c>
      <c r="Z569" s="486">
        <f>'3ª EM'!T24</f>
        <v>0</v>
      </c>
      <c r="AA569" s="486">
        <f>'3ª EM'!U24</f>
        <v>0</v>
      </c>
      <c r="AB569" s="507" t="s">
        <v>511</v>
      </c>
      <c r="AC569" s="507"/>
    </row>
    <row r="570" spans="1:29" ht="15.75" x14ac:dyDescent="0.25">
      <c r="A570" s="543" t="str">
        <f>RIGHT('[1]3ª EM'!$A$5:$D$5,12)</f>
        <v>3ª SÉRIE E.M</v>
      </c>
      <c r="B570" s="120">
        <v>19</v>
      </c>
      <c r="C570" s="248">
        <f>'3ª EM'!B25</f>
        <v>18498</v>
      </c>
      <c r="D570" s="430" t="str">
        <f>'3ª EM'!C25</f>
        <v>MARCELA CRISTINA OLIVEIRA DA SILVA</v>
      </c>
      <c r="E570" s="249" t="str">
        <f>'3ª EM'!D25</f>
        <v>F</v>
      </c>
      <c r="F570" s="249" t="str">
        <f>'3ª EM'!E25</f>
        <v>MA</v>
      </c>
      <c r="G570" s="250">
        <f>'3ª EM'!F25</f>
        <v>36937</v>
      </c>
      <c r="H570" s="430" t="str">
        <f>'3ª EM'!G25</f>
        <v>104759881-4</v>
      </c>
      <c r="I570" s="431">
        <f>'3ª EM'!H25</f>
        <v>0</v>
      </c>
      <c r="J570" s="430"/>
      <c r="K570" s="430" t="str">
        <f>'3ª EM'!I25</f>
        <v>INCLUSÃO</v>
      </c>
      <c r="L570" s="250" t="str">
        <f ca="1">'3ª EM'!J25</f>
        <v/>
      </c>
      <c r="M570" s="430"/>
      <c r="N570" s="430">
        <f ca="1">'3ª EM'!K25</f>
        <v>24</v>
      </c>
      <c r="O570" s="430"/>
      <c r="P570" s="253" t="s">
        <v>122</v>
      </c>
      <c r="Q570" s="542" t="s">
        <v>308</v>
      </c>
      <c r="R570" s="485" t="str">
        <f>'3ª EM'!L25</f>
        <v>Sim</v>
      </c>
      <c r="S570" s="485" t="str">
        <f>'3ª EM'!M25</f>
        <v>-</v>
      </c>
      <c r="T570" s="485" t="str">
        <f>'3ª EM'!N25</f>
        <v>Danielle</v>
      </c>
      <c r="U570" s="485" t="str">
        <f>'3ª EM'!O25</f>
        <v>Layde R. Reis Loria</v>
      </c>
      <c r="V570" s="485" t="str">
        <f>'3ª EM'!P25</f>
        <v>DI</v>
      </c>
      <c r="W570" s="485" t="str">
        <f>'3ª EM'!Q25</f>
        <v>-</v>
      </c>
      <c r="X570" s="485" t="str">
        <f>'3ª EM'!R25</f>
        <v>Não</v>
      </c>
      <c r="Y570" s="485" t="str">
        <f>'3ª EM'!S25</f>
        <v>NEN</v>
      </c>
      <c r="Z570" s="486">
        <f>'3ª EM'!T25</f>
        <v>0</v>
      </c>
      <c r="AA570" s="486">
        <f>'3ª EM'!U25</f>
        <v>0</v>
      </c>
      <c r="AB570" s="507" t="s">
        <v>511</v>
      </c>
      <c r="AC570" s="507"/>
    </row>
    <row r="571" spans="1:29" ht="15.75" x14ac:dyDescent="0.25">
      <c r="A571" s="543" t="str">
        <f>RIGHT('[1]3ª EM'!$A$5:$D$5,12)</f>
        <v>3ª SÉRIE E.M</v>
      </c>
      <c r="B571" s="120">
        <v>20</v>
      </c>
      <c r="C571" s="248">
        <f>'3ª EM'!B26</f>
        <v>18773</v>
      </c>
      <c r="D571" s="430" t="str">
        <f>'3ª EM'!C26</f>
        <v>MARCELLY WITHNEY OLIVEIRA DO NASCIMENTO</v>
      </c>
      <c r="E571" s="249" t="str">
        <f>'3ª EM'!D26</f>
        <v>F</v>
      </c>
      <c r="F571" s="249" t="str">
        <f>'3ª EM'!E26</f>
        <v>MA</v>
      </c>
      <c r="G571" s="250">
        <f>'3ª EM'!F26</f>
        <v>38404</v>
      </c>
      <c r="H571" s="430" t="str">
        <f>'3ª EM'!G26</f>
        <v>108103553-5</v>
      </c>
      <c r="I571" s="431">
        <f>'3ª EM'!H26</f>
        <v>0</v>
      </c>
      <c r="J571" s="430"/>
      <c r="K571" s="430" t="str">
        <f>'3ª EM'!I26</f>
        <v>TR 04/02</v>
      </c>
      <c r="L571" s="250" t="str">
        <f ca="1">'3ª EM'!J26</f>
        <v/>
      </c>
      <c r="M571" s="430"/>
      <c r="N571" s="430">
        <f ca="1">'3ª EM'!K26</f>
        <v>20</v>
      </c>
      <c r="O571" s="430"/>
      <c r="P571" s="253" t="s">
        <v>122</v>
      </c>
      <c r="Q571" s="542" t="s">
        <v>308</v>
      </c>
      <c r="R571" s="485" t="str">
        <f>'3ª EM'!L26</f>
        <v>Não</v>
      </c>
      <c r="S571" s="485" t="str">
        <f>'3ª EM'!M26</f>
        <v>-</v>
      </c>
      <c r="T571" s="485" t="str">
        <f>'3ª EM'!N26</f>
        <v>-</v>
      </c>
      <c r="U571" s="485" t="str">
        <f>'3ª EM'!O26</f>
        <v>-</v>
      </c>
      <c r="V571" s="485" t="str">
        <f>'3ª EM'!P26</f>
        <v>-</v>
      </c>
      <c r="W571" s="485" t="str">
        <f>'3ª EM'!Q26</f>
        <v>-</v>
      </c>
      <c r="X571" s="485" t="str">
        <f>'3ª EM'!R26</f>
        <v>-</v>
      </c>
      <c r="Y571" s="485" t="str">
        <f>'3ª EM'!S26</f>
        <v>-</v>
      </c>
      <c r="Z571" s="486">
        <f>'3ª EM'!T26</f>
        <v>0</v>
      </c>
      <c r="AA571" s="486">
        <f>'3ª EM'!U26</f>
        <v>0</v>
      </c>
      <c r="AB571" s="507" t="s">
        <v>511</v>
      </c>
      <c r="AC571" s="507"/>
    </row>
    <row r="572" spans="1:29" ht="15.75" x14ac:dyDescent="0.25">
      <c r="A572" s="543" t="str">
        <f>RIGHT('[1]3ª EM'!$A$5:$D$5,12)</f>
        <v>3ª SÉRIE E.M</v>
      </c>
      <c r="B572" s="120">
        <v>21</v>
      </c>
      <c r="C572" s="248">
        <f>'3ª EM'!B27</f>
        <v>18480</v>
      </c>
      <c r="D572" s="430" t="str">
        <f>'3ª EM'!C27</f>
        <v>MARIA JOSÉ DE OLIVEIRA JERONIMO</v>
      </c>
      <c r="E572" s="249" t="str">
        <f>'3ª EM'!D27</f>
        <v>F</v>
      </c>
      <c r="F572" s="249" t="str">
        <f>'3ª EM'!E27</f>
        <v>MA</v>
      </c>
      <c r="G572" s="250">
        <f>'3ª EM'!F27</f>
        <v>27086</v>
      </c>
      <c r="H572" s="430" t="str">
        <f>'3ª EM'!G27</f>
        <v>113.139.484-7</v>
      </c>
      <c r="I572" s="431" t="str">
        <f>'3ª EM'!H27</f>
        <v>36.815.528-6</v>
      </c>
      <c r="J572" s="430"/>
      <c r="K572" s="430">
        <f>'3ª EM'!I27</f>
        <v>0</v>
      </c>
      <c r="L572" s="250" t="str">
        <f ca="1">'3ª EM'!J27</f>
        <v>DISP.IDADE</v>
      </c>
      <c r="M572" s="430"/>
      <c r="N572" s="430">
        <f ca="1">'3ª EM'!K27</f>
        <v>51</v>
      </c>
      <c r="O572" s="430"/>
      <c r="P572" s="253" t="s">
        <v>122</v>
      </c>
      <c r="Q572" s="542" t="s">
        <v>308</v>
      </c>
      <c r="R572" s="485" t="str">
        <f>'3ª EM'!L27</f>
        <v>Não</v>
      </c>
      <c r="S572" s="485" t="str">
        <f>'3ª EM'!M27</f>
        <v>-</v>
      </c>
      <c r="T572" s="485" t="str">
        <f>'3ª EM'!N27</f>
        <v>-</v>
      </c>
      <c r="U572" s="485" t="str">
        <f>'3ª EM'!O27</f>
        <v>-</v>
      </c>
      <c r="V572" s="485" t="str">
        <f>'3ª EM'!P27</f>
        <v>-</v>
      </c>
      <c r="W572" s="485" t="str">
        <f>'3ª EM'!Q27</f>
        <v>-</v>
      </c>
      <c r="X572" s="485" t="str">
        <f>'3ª EM'!R27</f>
        <v>-</v>
      </c>
      <c r="Y572" s="485" t="str">
        <f>'3ª EM'!S27</f>
        <v>-</v>
      </c>
      <c r="Z572" s="486">
        <f>'3ª EM'!T27</f>
        <v>0</v>
      </c>
      <c r="AA572" s="486">
        <f>'3ª EM'!U27</f>
        <v>0</v>
      </c>
      <c r="AB572" s="507" t="s">
        <v>511</v>
      </c>
      <c r="AC572" s="507"/>
    </row>
    <row r="573" spans="1:29" ht="15.75" x14ac:dyDescent="0.25">
      <c r="A573" s="543" t="str">
        <f>RIGHT('[1]3ª EM'!$A$5:$D$5,12)</f>
        <v>3ª SÉRIE E.M</v>
      </c>
      <c r="B573" s="120">
        <v>22</v>
      </c>
      <c r="C573" s="248">
        <f>'3ª EM'!B28</f>
        <v>18504</v>
      </c>
      <c r="D573" s="430" t="str">
        <f>'3ª EM'!C28</f>
        <v>MARIA LUIZA CORDEIRO DE SOUZA</v>
      </c>
      <c r="E573" s="249" t="str">
        <f>'3ª EM'!D28</f>
        <v>F</v>
      </c>
      <c r="F573" s="249" t="str">
        <f>'3ª EM'!E28</f>
        <v>MA</v>
      </c>
      <c r="G573" s="250">
        <f>'3ª EM'!F28</f>
        <v>38409</v>
      </c>
      <c r="H573" s="430" t="str">
        <f>'3ª EM'!G28</f>
        <v>106792471-1</v>
      </c>
      <c r="I573" s="431">
        <f>'3ª EM'!H28</f>
        <v>0</v>
      </c>
      <c r="J573" s="430"/>
      <c r="K573" s="430" t="str">
        <f>'3ª EM'!I28</f>
        <v>TR 27/02</v>
      </c>
      <c r="L573" s="250" t="str">
        <f ca="1">'3ª EM'!J28</f>
        <v/>
      </c>
      <c r="M573" s="430"/>
      <c r="N573" s="430">
        <f ca="1">'3ª EM'!K28</f>
        <v>20</v>
      </c>
      <c r="O573" s="430"/>
      <c r="P573" s="253" t="s">
        <v>122</v>
      </c>
      <c r="Q573" s="542" t="s">
        <v>308</v>
      </c>
      <c r="R573" s="485" t="str">
        <f>'3ª EM'!L28</f>
        <v>Não</v>
      </c>
      <c r="S573" s="485" t="str">
        <f>'3ª EM'!M28</f>
        <v>-</v>
      </c>
      <c r="T573" s="485" t="str">
        <f>'3ª EM'!N28</f>
        <v>-</v>
      </c>
      <c r="U573" s="485" t="str">
        <f>'3ª EM'!O28</f>
        <v>-</v>
      </c>
      <c r="V573" s="485" t="str">
        <f>'3ª EM'!P28</f>
        <v>-</v>
      </c>
      <c r="W573" s="485" t="str">
        <f>'3ª EM'!Q28</f>
        <v>-</v>
      </c>
      <c r="X573" s="485" t="str">
        <f>'3ª EM'!R28</f>
        <v>-</v>
      </c>
      <c r="Y573" s="485" t="str">
        <f>'3ª EM'!S28</f>
        <v>-</v>
      </c>
      <c r="Z573" s="486">
        <f>'3ª EM'!T28</f>
        <v>0</v>
      </c>
      <c r="AA573" s="486">
        <f>'3ª EM'!U28</f>
        <v>0</v>
      </c>
      <c r="AB573" s="507" t="s">
        <v>511</v>
      </c>
      <c r="AC573" s="507"/>
    </row>
    <row r="574" spans="1:29" ht="15.75" x14ac:dyDescent="0.25">
      <c r="A574" s="543" t="str">
        <f>RIGHT('[1]3ª EM'!$A$5:$D$5,12)</f>
        <v>3ª SÉRIE E.M</v>
      </c>
      <c r="B574" s="120">
        <v>23</v>
      </c>
      <c r="C574" s="248">
        <f>'3ª EM'!B29</f>
        <v>18855</v>
      </c>
      <c r="D574" s="430" t="str">
        <f>'3ª EM'!C29</f>
        <v>MARIA LUIZA DA SILVA DE OLIVEIRA</v>
      </c>
      <c r="E574" s="249" t="str">
        <f>'3ª EM'!D29</f>
        <v>F</v>
      </c>
      <c r="F574" s="249" t="str">
        <f>'3ª EM'!E29</f>
        <v>MA</v>
      </c>
      <c r="G574" s="250">
        <f>'3ª EM'!F29</f>
        <v>39017</v>
      </c>
      <c r="H574" s="430">
        <f>'3ª EM'!G29</f>
        <v>1069128272</v>
      </c>
      <c r="I574" s="431">
        <f>'3ª EM'!H29</f>
        <v>0</v>
      </c>
      <c r="J574" s="430"/>
      <c r="K574" s="430" t="str">
        <f>'3ª EM'!I29</f>
        <v>TR 25/02</v>
      </c>
      <c r="L574" s="250" t="str">
        <f ca="1">'3ª EM'!J29</f>
        <v/>
      </c>
      <c r="M574" s="430"/>
      <c r="N574" s="430">
        <f ca="1">'3ª EM'!K29</f>
        <v>18</v>
      </c>
      <c r="O574" s="430"/>
      <c r="P574" s="253" t="s">
        <v>122</v>
      </c>
      <c r="Q574" s="542" t="s">
        <v>308</v>
      </c>
      <c r="R574" s="485" t="str">
        <f>'3ª EM'!L29</f>
        <v>Não</v>
      </c>
      <c r="S574" s="485" t="str">
        <f>'3ª EM'!M29</f>
        <v>-</v>
      </c>
      <c r="T574" s="485" t="str">
        <f>'3ª EM'!N29</f>
        <v>-</v>
      </c>
      <c r="U574" s="485" t="str">
        <f>'3ª EM'!O29</f>
        <v>-</v>
      </c>
      <c r="V574" s="485" t="str">
        <f>'3ª EM'!P29</f>
        <v>-</v>
      </c>
      <c r="W574" s="485" t="str">
        <f>'3ª EM'!Q29</f>
        <v>-</v>
      </c>
      <c r="X574" s="485" t="str">
        <f>'3ª EM'!R29</f>
        <v>-</v>
      </c>
      <c r="Y574" s="485" t="str">
        <f>'3ª EM'!S29</f>
        <v>-</v>
      </c>
      <c r="Z574" s="486">
        <f>'3ª EM'!T29</f>
        <v>0</v>
      </c>
      <c r="AA574" s="486">
        <f>'3ª EM'!U29</f>
        <v>0</v>
      </c>
      <c r="AB574" s="507" t="s">
        <v>511</v>
      </c>
      <c r="AC574" s="507"/>
    </row>
    <row r="575" spans="1:29" ht="15.75" x14ac:dyDescent="0.25">
      <c r="A575" s="543" t="str">
        <f>RIGHT('[1]3ª EM'!$A$5:$D$5,12)</f>
        <v>3ª SÉRIE E.M</v>
      </c>
      <c r="B575" s="120">
        <v>24</v>
      </c>
      <c r="C575" s="248">
        <f>'3ª EM'!B30</f>
        <v>18843</v>
      </c>
      <c r="D575" s="430" t="str">
        <f>'3ª EM'!C30</f>
        <v>MIGUEL ARAGAO RODRIGUES DOS SANTOS</v>
      </c>
      <c r="E575" s="249" t="str">
        <f>'3ª EM'!D30</f>
        <v>M</v>
      </c>
      <c r="F575" s="249" t="str">
        <f>'3ª EM'!E30</f>
        <v>MA</v>
      </c>
      <c r="G575" s="250">
        <f>'3ª EM'!F30</f>
        <v>38997</v>
      </c>
      <c r="H575" s="430">
        <f>'3ª EM'!G30</f>
        <v>0</v>
      </c>
      <c r="I575" s="431">
        <f>'3ª EM'!H30</f>
        <v>0</v>
      </c>
      <c r="J575" s="430"/>
      <c r="K575" s="430" t="str">
        <f>'3ª EM'!I30</f>
        <v>TR 27/02</v>
      </c>
      <c r="L575" s="250" t="str">
        <f ca="1">'3ª EM'!J30</f>
        <v/>
      </c>
      <c r="M575" s="430"/>
      <c r="N575" s="430">
        <f ca="1">'3ª EM'!K30</f>
        <v>18</v>
      </c>
      <c r="O575" s="430"/>
      <c r="P575" s="253" t="s">
        <v>122</v>
      </c>
      <c r="Q575" s="542" t="s">
        <v>308</v>
      </c>
      <c r="R575" s="485" t="str">
        <f>'3ª EM'!L30</f>
        <v>Não</v>
      </c>
      <c r="S575" s="485" t="str">
        <f>'3ª EM'!M30</f>
        <v>-</v>
      </c>
      <c r="T575" s="485" t="str">
        <f>'3ª EM'!N30</f>
        <v>-</v>
      </c>
      <c r="U575" s="485" t="str">
        <f>'3ª EM'!O30</f>
        <v>-</v>
      </c>
      <c r="V575" s="485" t="str">
        <f>'3ª EM'!P30</f>
        <v>-</v>
      </c>
      <c r="W575" s="485" t="str">
        <f>'3ª EM'!Q30</f>
        <v>-</v>
      </c>
      <c r="X575" s="485" t="str">
        <f>'3ª EM'!R30</f>
        <v>-</v>
      </c>
      <c r="Y575" s="485" t="str">
        <f>'3ª EM'!S30</f>
        <v>-</v>
      </c>
      <c r="Z575" s="486">
        <f>'3ª EM'!T30</f>
        <v>0</v>
      </c>
      <c r="AA575" s="486">
        <f>'3ª EM'!U30</f>
        <v>0</v>
      </c>
      <c r="AB575" s="507" t="s">
        <v>511</v>
      </c>
      <c r="AC575" s="507"/>
    </row>
    <row r="576" spans="1:29" ht="15.75" x14ac:dyDescent="0.25">
      <c r="A576" s="543" t="str">
        <f>RIGHT('[1]3ª EM'!$A$5:$D$5,12)</f>
        <v>3ª SÉRIE E.M</v>
      </c>
      <c r="B576" s="120">
        <v>25</v>
      </c>
      <c r="C576" s="248">
        <f>'3ª EM'!B31</f>
        <v>18821</v>
      </c>
      <c r="D576" s="430" t="str">
        <f>'3ª EM'!C31</f>
        <v>MURILO NASCIMENTO DA SILVA</v>
      </c>
      <c r="E576" s="249" t="str">
        <f>'3ª EM'!D31</f>
        <v>M</v>
      </c>
      <c r="F576" s="249" t="str">
        <f>'3ª EM'!E31</f>
        <v>MA</v>
      </c>
      <c r="G576" s="250">
        <f>'3ª EM'!F31</f>
        <v>39126</v>
      </c>
      <c r="H576" s="430">
        <f>'3ª EM'!G31</f>
        <v>0</v>
      </c>
      <c r="I576" s="431">
        <f>'3ª EM'!H31</f>
        <v>0</v>
      </c>
      <c r="J576" s="430"/>
      <c r="K576" s="430" t="str">
        <f>'3ª EM'!I31</f>
        <v>TR 25/02</v>
      </c>
      <c r="L576" s="250" t="str">
        <f ca="1">'3ª EM'!J31</f>
        <v/>
      </c>
      <c r="M576" s="430"/>
      <c r="N576" s="430">
        <f ca="1">'3ª EM'!K31</f>
        <v>18</v>
      </c>
      <c r="O576" s="430"/>
      <c r="P576" s="253" t="s">
        <v>122</v>
      </c>
      <c r="Q576" s="542" t="s">
        <v>308</v>
      </c>
      <c r="R576" s="485" t="str">
        <f>'3ª EM'!L31</f>
        <v>Não</v>
      </c>
      <c r="S576" s="485" t="str">
        <f>'3ª EM'!M31</f>
        <v>-</v>
      </c>
      <c r="T576" s="485" t="str">
        <f>'3ª EM'!N31</f>
        <v>-</v>
      </c>
      <c r="U576" s="485" t="str">
        <f>'3ª EM'!O31</f>
        <v>-</v>
      </c>
      <c r="V576" s="485" t="str">
        <f>'3ª EM'!P31</f>
        <v>-</v>
      </c>
      <c r="W576" s="485" t="str">
        <f>'3ª EM'!Q31</f>
        <v>-</v>
      </c>
      <c r="X576" s="485" t="str">
        <f>'3ª EM'!R31</f>
        <v>-</v>
      </c>
      <c r="Y576" s="485" t="str">
        <f>'3ª EM'!S31</f>
        <v>-</v>
      </c>
      <c r="Z576" s="486">
        <f>'3ª EM'!T31</f>
        <v>0</v>
      </c>
      <c r="AA576" s="486">
        <f>'3ª EM'!U31</f>
        <v>0</v>
      </c>
      <c r="AB576" s="507" t="s">
        <v>511</v>
      </c>
      <c r="AC576" s="507"/>
    </row>
    <row r="577" spans="1:29" ht="15.75" x14ac:dyDescent="0.25">
      <c r="A577" s="543" t="str">
        <f>RIGHT('[1]3ª EM'!$A$5:$D$5,12)</f>
        <v>3ª SÉRIE E.M</v>
      </c>
      <c r="B577" s="120">
        <v>26</v>
      </c>
      <c r="C577" s="248">
        <f>'3ª EM'!B32</f>
        <v>13246</v>
      </c>
      <c r="D577" s="430" t="str">
        <f>'3ª EM'!C32</f>
        <v>NADIA REGINA MOTTA</v>
      </c>
      <c r="E577" s="249" t="str">
        <f>'3ª EM'!D32</f>
        <v>F</v>
      </c>
      <c r="F577" s="249" t="str">
        <f>'3ª EM'!E32</f>
        <v>MA</v>
      </c>
      <c r="G577" s="250">
        <f>'3ª EM'!F32</f>
        <v>21415</v>
      </c>
      <c r="H577" s="430">
        <f>'3ª EM'!G32</f>
        <v>0</v>
      </c>
      <c r="I577" s="431" t="str">
        <f>'3ª EM'!H32</f>
        <v>9684010-9</v>
      </c>
      <c r="J577" s="430"/>
      <c r="K577" s="430" t="str">
        <f>'3ª EM'!I32</f>
        <v>TR 03/02</v>
      </c>
      <c r="L577" s="250" t="str">
        <f ca="1">'3ª EM'!J32</f>
        <v>DISP.IDADE</v>
      </c>
      <c r="M577" s="430"/>
      <c r="N577" s="430">
        <f ca="1">'3ª EM'!K32</f>
        <v>66</v>
      </c>
      <c r="O577" s="430"/>
      <c r="P577" s="253" t="s">
        <v>122</v>
      </c>
      <c r="Q577" s="542" t="s">
        <v>308</v>
      </c>
      <c r="R577" s="485" t="str">
        <f>'3ª EM'!L32</f>
        <v>Não</v>
      </c>
      <c r="S577" s="485" t="str">
        <f>'3ª EM'!M32</f>
        <v>-</v>
      </c>
      <c r="T577" s="485" t="str">
        <f>'3ª EM'!N32</f>
        <v>-</v>
      </c>
      <c r="U577" s="485" t="str">
        <f>'3ª EM'!O32</f>
        <v>-</v>
      </c>
      <c r="V577" s="485" t="str">
        <f>'3ª EM'!P32</f>
        <v>-</v>
      </c>
      <c r="W577" s="485" t="str">
        <f>'3ª EM'!Q32</f>
        <v>-</v>
      </c>
      <c r="X577" s="485" t="str">
        <f>'3ª EM'!R32</f>
        <v>-</v>
      </c>
      <c r="Y577" s="485" t="str">
        <f>'3ª EM'!S32</f>
        <v>-</v>
      </c>
      <c r="Z577" s="486">
        <f>'3ª EM'!T32</f>
        <v>0</v>
      </c>
      <c r="AA577" s="486">
        <f>'3ª EM'!U32</f>
        <v>0</v>
      </c>
      <c r="AB577" s="507" t="s">
        <v>511</v>
      </c>
      <c r="AC577" s="507"/>
    </row>
    <row r="578" spans="1:29" ht="15.75" x14ac:dyDescent="0.25">
      <c r="A578" s="543" t="str">
        <f>RIGHT('[1]3ª EM'!$A$5:$D$5,12)</f>
        <v>3ª SÉRIE E.M</v>
      </c>
      <c r="B578" s="120">
        <v>27</v>
      </c>
      <c r="C578" s="248">
        <f>'3ª EM'!B33</f>
        <v>12908</v>
      </c>
      <c r="D578" s="430" t="str">
        <f>'3ª EM'!C33</f>
        <v>PEDRO HENRIQUE LIMA DOS SANTOS</v>
      </c>
      <c r="E578" s="249" t="str">
        <f>'3ª EM'!D33</f>
        <v>M</v>
      </c>
      <c r="F578" s="249" t="str">
        <f>'3ª EM'!E33</f>
        <v>MA</v>
      </c>
      <c r="G578" s="250">
        <f>'3ª EM'!F33</f>
        <v>38538</v>
      </c>
      <c r="H578" s="430" t="str">
        <f>'3ª EM'!G33</f>
        <v>105293431-6</v>
      </c>
      <c r="I578" s="431" t="str">
        <f>'3ª EM'!H33</f>
        <v>57688240-9</v>
      </c>
      <c r="J578" s="430"/>
      <c r="K578" s="430">
        <f>'3ª EM'!I33</f>
        <v>0</v>
      </c>
      <c r="L578" s="250" t="str">
        <f ca="1">'3ª EM'!J33</f>
        <v/>
      </c>
      <c r="M578" s="430"/>
      <c r="N578" s="430">
        <f ca="1">'3ª EM'!K33</f>
        <v>19</v>
      </c>
      <c r="O578" s="430"/>
      <c r="P578" s="253" t="s">
        <v>122</v>
      </c>
      <c r="Q578" s="542" t="s">
        <v>308</v>
      </c>
      <c r="R578" s="485" t="str">
        <f>'3ª EM'!L33</f>
        <v>Não</v>
      </c>
      <c r="S578" s="485" t="str">
        <f>'3ª EM'!M33</f>
        <v>-</v>
      </c>
      <c r="T578" s="485" t="str">
        <f>'3ª EM'!N33</f>
        <v>-</v>
      </c>
      <c r="U578" s="485" t="str">
        <f>'3ª EM'!O33</f>
        <v>-</v>
      </c>
      <c r="V578" s="485" t="str">
        <f>'3ª EM'!P33</f>
        <v>-</v>
      </c>
      <c r="W578" s="485" t="str">
        <f>'3ª EM'!Q33</f>
        <v>-</v>
      </c>
      <c r="X578" s="485" t="str">
        <f>'3ª EM'!R33</f>
        <v>-</v>
      </c>
      <c r="Y578" s="485" t="str">
        <f>'3ª EM'!S33</f>
        <v>-</v>
      </c>
      <c r="Z578" s="486">
        <f>'3ª EM'!T33</f>
        <v>0</v>
      </c>
      <c r="AA578" s="486">
        <f>'3ª EM'!U33</f>
        <v>0</v>
      </c>
      <c r="AB578" s="507" t="s">
        <v>511</v>
      </c>
      <c r="AC578" s="507"/>
    </row>
    <row r="579" spans="1:29" ht="15.75" x14ac:dyDescent="0.25">
      <c r="A579" s="543" t="str">
        <f>RIGHT('[1]3ª EM'!$A$5:$D$5,12)</f>
        <v>3ª SÉRIE E.M</v>
      </c>
      <c r="B579" s="120">
        <v>28</v>
      </c>
      <c r="C579" s="248">
        <f>'3ª EM'!B34</f>
        <v>18858</v>
      </c>
      <c r="D579" s="430" t="str">
        <f>'3ª EM'!C34</f>
        <v>REBECCA CADONI EMILIO DE ANDRADE</v>
      </c>
      <c r="E579" s="249" t="str">
        <f>'3ª EM'!D34</f>
        <v>F</v>
      </c>
      <c r="F579" s="249" t="str">
        <f>'3ª EM'!E34</f>
        <v>MA</v>
      </c>
      <c r="G579" s="250">
        <f>'3ª EM'!F34</f>
        <v>38694</v>
      </c>
      <c r="H579" s="430" t="str">
        <f>'3ª EM'!G34</f>
        <v>110289924-0</v>
      </c>
      <c r="I579" s="431">
        <f>'3ª EM'!H34</f>
        <v>0</v>
      </c>
      <c r="J579" s="430"/>
      <c r="K579" s="430" t="str">
        <f>'3ª EM'!I34</f>
        <v>TR 28/02</v>
      </c>
      <c r="L579" s="250" t="str">
        <f>'3ª EM'!J34</f>
        <v>DISP.TRABALHO</v>
      </c>
      <c r="M579" s="430"/>
      <c r="N579" s="430">
        <f ca="1">'3ª EM'!K34</f>
        <v>19</v>
      </c>
      <c r="O579" s="430"/>
      <c r="P579" s="253" t="s">
        <v>122</v>
      </c>
      <c r="Q579" s="542" t="s">
        <v>308</v>
      </c>
      <c r="R579" s="485" t="str">
        <f>'3ª EM'!L34</f>
        <v>Não</v>
      </c>
      <c r="S579" s="485" t="str">
        <f>'3ª EM'!M34</f>
        <v>-</v>
      </c>
      <c r="T579" s="485" t="str">
        <f>'3ª EM'!N34</f>
        <v>-</v>
      </c>
      <c r="U579" s="485" t="str">
        <f>'3ª EM'!O34</f>
        <v>-</v>
      </c>
      <c r="V579" s="485" t="str">
        <f>'3ª EM'!P34</f>
        <v>-</v>
      </c>
      <c r="W579" s="485" t="str">
        <f>'3ª EM'!Q34</f>
        <v>-</v>
      </c>
      <c r="X579" s="485" t="str">
        <f>'3ª EM'!R34</f>
        <v>-</v>
      </c>
      <c r="Y579" s="485" t="str">
        <f>'3ª EM'!S34</f>
        <v>-</v>
      </c>
      <c r="Z579" s="486">
        <f>'3ª EM'!T34</f>
        <v>0</v>
      </c>
      <c r="AA579" s="486">
        <f>'3ª EM'!U34</f>
        <v>0</v>
      </c>
      <c r="AB579" s="507" t="s">
        <v>511</v>
      </c>
      <c r="AC579" s="507"/>
    </row>
    <row r="580" spans="1:29" ht="15.75" x14ac:dyDescent="0.25">
      <c r="A580" s="543" t="str">
        <f>RIGHT('[1]3ª EM'!$A$5:$D$5,12)</f>
        <v>3ª SÉRIE E.M</v>
      </c>
      <c r="B580" s="120">
        <v>29</v>
      </c>
      <c r="C580" s="248">
        <f>'3ª EM'!B35</f>
        <v>3259</v>
      </c>
      <c r="D580" s="430" t="str">
        <f>'3ª EM'!C35</f>
        <v>RONAN MIRANDA DOMINGOS</v>
      </c>
      <c r="E580" s="249" t="str">
        <f>'3ª EM'!D35</f>
        <v>M</v>
      </c>
      <c r="F580" s="249" t="str">
        <f>'3ª EM'!E35</f>
        <v>MA</v>
      </c>
      <c r="G580" s="250">
        <f>'3ª EM'!F35</f>
        <v>29863</v>
      </c>
      <c r="H580" s="430" t="str">
        <f>'3ª EM'!G35</f>
        <v>32677773-8</v>
      </c>
      <c r="I580" s="431" t="str">
        <f>'3ª EM'!H35</f>
        <v>32677773-8</v>
      </c>
      <c r="J580" s="430"/>
      <c r="K580" s="430">
        <f>'3ª EM'!I35</f>
        <v>0</v>
      </c>
      <c r="L580" s="250" t="str">
        <f ca="1">'3ª EM'!J35</f>
        <v>DISP.IDADE</v>
      </c>
      <c r="M580" s="430"/>
      <c r="N580" s="430">
        <f ca="1">'3ª EM'!K35</f>
        <v>43</v>
      </c>
      <c r="O580" s="430"/>
      <c r="P580" s="253" t="s">
        <v>122</v>
      </c>
      <c r="Q580" s="542" t="s">
        <v>308</v>
      </c>
      <c r="R580" s="485" t="str">
        <f>'3ª EM'!L35</f>
        <v>Não</v>
      </c>
      <c r="S580" s="485" t="str">
        <f>'3ª EM'!M35</f>
        <v>-</v>
      </c>
      <c r="T580" s="485" t="str">
        <f>'3ª EM'!N35</f>
        <v>-</v>
      </c>
      <c r="U580" s="485" t="str">
        <f>'3ª EM'!O35</f>
        <v>-</v>
      </c>
      <c r="V580" s="485" t="str">
        <f>'3ª EM'!P35</f>
        <v>-</v>
      </c>
      <c r="W580" s="485" t="str">
        <f>'3ª EM'!Q35</f>
        <v>-</v>
      </c>
      <c r="X580" s="485" t="str">
        <f>'3ª EM'!R35</f>
        <v>-</v>
      </c>
      <c r="Y580" s="485" t="str">
        <f>'3ª EM'!S35</f>
        <v>-</v>
      </c>
      <c r="Z580" s="486">
        <f>'3ª EM'!T35</f>
        <v>0</v>
      </c>
      <c r="AA580" s="486">
        <f>'3ª EM'!U35</f>
        <v>0</v>
      </c>
      <c r="AB580" s="507" t="s">
        <v>511</v>
      </c>
      <c r="AC580" s="507"/>
    </row>
    <row r="581" spans="1:29" ht="15.75" x14ac:dyDescent="0.25">
      <c r="A581" s="543" t="str">
        <f>RIGHT('[1]3ª EM'!$A$5:$D$5,12)</f>
        <v>3ª SÉRIE E.M</v>
      </c>
      <c r="B581" s="120">
        <v>30</v>
      </c>
      <c r="C581" s="248">
        <f>'3ª EM'!B36</f>
        <v>18825</v>
      </c>
      <c r="D581" s="430" t="str">
        <f>'3ª EM'!C36</f>
        <v>SAMUEL ANDRADE QUEIROZ</v>
      </c>
      <c r="E581" s="249" t="str">
        <f>'3ª EM'!D36</f>
        <v>M</v>
      </c>
      <c r="F581" s="249" t="str">
        <f>'3ª EM'!E36</f>
        <v>MA</v>
      </c>
      <c r="G581" s="250">
        <f>'3ª EM'!F36</f>
        <v>38611</v>
      </c>
      <c r="H581" s="430">
        <f>'3ª EM'!G36</f>
        <v>0</v>
      </c>
      <c r="I581" s="431">
        <f>'3ª EM'!H36</f>
        <v>524898595</v>
      </c>
      <c r="J581" s="430"/>
      <c r="K581" s="430" t="str">
        <f>'3ª EM'!I36</f>
        <v>TR 25/02</v>
      </c>
      <c r="L581" s="250" t="str">
        <f ca="1">'3ª EM'!J36</f>
        <v/>
      </c>
      <c r="M581" s="430"/>
      <c r="N581" s="430">
        <f ca="1">'3ª EM'!K36</f>
        <v>19</v>
      </c>
      <c r="O581" s="430"/>
      <c r="P581" s="253" t="s">
        <v>122</v>
      </c>
      <c r="Q581" s="542" t="s">
        <v>308</v>
      </c>
      <c r="R581" s="485" t="str">
        <f>'3ª EM'!L36</f>
        <v>Não</v>
      </c>
      <c r="S581" s="485" t="str">
        <f>'3ª EM'!M36</f>
        <v>-</v>
      </c>
      <c r="T581" s="485" t="str">
        <f>'3ª EM'!N36</f>
        <v>-</v>
      </c>
      <c r="U581" s="485" t="str">
        <f>'3ª EM'!O36</f>
        <v>-</v>
      </c>
      <c r="V581" s="485" t="str">
        <f>'3ª EM'!P36</f>
        <v>-</v>
      </c>
      <c r="W581" s="485" t="str">
        <f>'3ª EM'!Q36</f>
        <v>-</v>
      </c>
      <c r="X581" s="485" t="str">
        <f>'3ª EM'!R36</f>
        <v>-</v>
      </c>
      <c r="Y581" s="485" t="str">
        <f>'3ª EM'!S36</f>
        <v>-</v>
      </c>
      <c r="Z581" s="486">
        <f>'3ª EM'!T36</f>
        <v>0</v>
      </c>
      <c r="AA581" s="486">
        <f>'3ª EM'!U36</f>
        <v>0</v>
      </c>
      <c r="AB581" s="507" t="s">
        <v>511</v>
      </c>
      <c r="AC581" s="507"/>
    </row>
    <row r="582" spans="1:29" ht="15.75" x14ac:dyDescent="0.25">
      <c r="A582" s="543" t="str">
        <f>RIGHT('[1]3ª EM'!$A$5:$D$5,12)</f>
        <v>3ª SÉRIE E.M</v>
      </c>
      <c r="B582" s="120">
        <v>31</v>
      </c>
      <c r="C582" s="248">
        <f>'3ª EM'!B37</f>
        <v>18822</v>
      </c>
      <c r="D582" s="430" t="str">
        <f>'3ª EM'!C37</f>
        <v>SOPHIA VERDETTI DE MELO</v>
      </c>
      <c r="E582" s="249" t="str">
        <f>'3ª EM'!D37</f>
        <v>F</v>
      </c>
      <c r="F582" s="249" t="str">
        <f>'3ª EM'!E37</f>
        <v>MA</v>
      </c>
      <c r="G582" s="250">
        <f>'3ª EM'!F37</f>
        <v>38887</v>
      </c>
      <c r="H582" s="430">
        <f>'3ª EM'!G37</f>
        <v>0</v>
      </c>
      <c r="I582" s="431">
        <f>'3ª EM'!H37</f>
        <v>0</v>
      </c>
      <c r="J582" s="430"/>
      <c r="K582" s="430" t="str">
        <f>'3ª EM'!I37</f>
        <v>TR 25/02</v>
      </c>
      <c r="L582" s="250" t="str">
        <f>'3ª EM'!J37</f>
        <v>DISP.TRABALHO</v>
      </c>
      <c r="M582" s="430"/>
      <c r="N582" s="430">
        <f ca="1">'3ª EM'!K37</f>
        <v>19</v>
      </c>
      <c r="O582" s="430"/>
      <c r="P582" s="253" t="s">
        <v>122</v>
      </c>
      <c r="Q582" s="542" t="s">
        <v>308</v>
      </c>
      <c r="R582" s="485" t="str">
        <f>'3ª EM'!L37</f>
        <v>Não</v>
      </c>
      <c r="S582" s="485" t="str">
        <f>'3ª EM'!M37</f>
        <v>-</v>
      </c>
      <c r="T582" s="485" t="str">
        <f>'3ª EM'!N37</f>
        <v>-</v>
      </c>
      <c r="U582" s="485" t="str">
        <f>'3ª EM'!O37</f>
        <v>-</v>
      </c>
      <c r="V582" s="485" t="str">
        <f>'3ª EM'!P37</f>
        <v>-</v>
      </c>
      <c r="W582" s="485" t="str">
        <f>'3ª EM'!Q37</f>
        <v>-</v>
      </c>
      <c r="X582" s="485" t="str">
        <f>'3ª EM'!R37</f>
        <v>-</v>
      </c>
      <c r="Y582" s="485" t="str">
        <f>'3ª EM'!S37</f>
        <v>-</v>
      </c>
      <c r="Z582" s="486">
        <f>'3ª EM'!T37</f>
        <v>0</v>
      </c>
      <c r="AA582" s="486">
        <f>'3ª EM'!U37</f>
        <v>0</v>
      </c>
      <c r="AB582" s="507" t="s">
        <v>511</v>
      </c>
      <c r="AC582" s="507"/>
    </row>
    <row r="583" spans="1:29" ht="15.75" x14ac:dyDescent="0.25">
      <c r="A583" s="543" t="str">
        <f>RIGHT('[1]3ª EM'!$A$5:$D$5,12)</f>
        <v>3ª SÉRIE E.M</v>
      </c>
      <c r="B583" s="120">
        <v>32</v>
      </c>
      <c r="C583" s="248">
        <f>'3ª EM'!B38</f>
        <v>18702</v>
      </c>
      <c r="D583" s="430" t="str">
        <f>'3ª EM'!C38</f>
        <v>THALITA OLIVEIRA FREITAS</v>
      </c>
      <c r="E583" s="249" t="str">
        <f>'3ª EM'!D38</f>
        <v>F</v>
      </c>
      <c r="F583" s="249" t="str">
        <f>'3ª EM'!E38</f>
        <v>MA</v>
      </c>
      <c r="G583" s="250">
        <f>'3ª EM'!F38</f>
        <v>38575</v>
      </c>
      <c r="H583" s="430" t="str">
        <f>'3ª EM'!G38</f>
        <v>65965073-3</v>
      </c>
      <c r="I583" s="431">
        <f>'3ª EM'!H38</f>
        <v>0</v>
      </c>
      <c r="J583" s="430"/>
      <c r="K583" s="430" t="str">
        <f>'3ª EM'!I38</f>
        <v>TR 20/01</v>
      </c>
      <c r="L583" s="250" t="str">
        <f>'3ª EM'!J38</f>
        <v>DISP.TRABALHO</v>
      </c>
      <c r="M583" s="430"/>
      <c r="N583" s="430">
        <f ca="1">'3ª EM'!K38</f>
        <v>19</v>
      </c>
      <c r="O583" s="430"/>
      <c r="P583" s="253" t="s">
        <v>122</v>
      </c>
      <c r="Q583" s="542" t="s">
        <v>308</v>
      </c>
      <c r="R583" s="485" t="str">
        <f>'3ª EM'!L38</f>
        <v>Não</v>
      </c>
      <c r="S583" s="485" t="str">
        <f>'3ª EM'!M38</f>
        <v>-</v>
      </c>
      <c r="T583" s="485" t="str">
        <f>'3ª EM'!N38</f>
        <v>-</v>
      </c>
      <c r="U583" s="485" t="str">
        <f>'3ª EM'!O38</f>
        <v>-</v>
      </c>
      <c r="V583" s="485" t="str">
        <f>'3ª EM'!P38</f>
        <v>-</v>
      </c>
      <c r="W583" s="485" t="str">
        <f>'3ª EM'!Q38</f>
        <v>-</v>
      </c>
      <c r="X583" s="485" t="str">
        <f>'3ª EM'!R38</f>
        <v>-</v>
      </c>
      <c r="Y583" s="485" t="str">
        <f>'3ª EM'!S38</f>
        <v>-</v>
      </c>
      <c r="Z583" s="486">
        <f>'3ª EM'!T38</f>
        <v>0</v>
      </c>
      <c r="AA583" s="486">
        <f>'3ª EM'!U38</f>
        <v>0</v>
      </c>
      <c r="AB583" s="507" t="s">
        <v>511</v>
      </c>
      <c r="AC583" s="507"/>
    </row>
    <row r="584" spans="1:29" ht="15.75" x14ac:dyDescent="0.25">
      <c r="A584" s="543" t="str">
        <f>RIGHT('[1]3ª EM'!$A$5:$D$5,12)</f>
        <v>3ª SÉRIE E.M</v>
      </c>
      <c r="B584" s="120">
        <v>33</v>
      </c>
      <c r="C584" s="248">
        <f>'3ª EM'!B39</f>
        <v>18510</v>
      </c>
      <c r="D584" s="430" t="str">
        <f>'3ª EM'!C39</f>
        <v>WILLIAN DOS ANJOS BATISTA</v>
      </c>
      <c r="E584" s="249" t="str">
        <f>'3ª EM'!D39</f>
        <v>M</v>
      </c>
      <c r="F584" s="249" t="str">
        <f>'3ª EM'!E39</f>
        <v>MA</v>
      </c>
      <c r="G584" s="250">
        <f>'3ª EM'!F39</f>
        <v>38700</v>
      </c>
      <c r="H584" s="430" t="str">
        <f>'3ª EM'!G39</f>
        <v>110186521-0</v>
      </c>
      <c r="I584" s="431">
        <f>'3ª EM'!H39</f>
        <v>0</v>
      </c>
      <c r="J584" s="430"/>
      <c r="K584" s="430">
        <f>'3ª EM'!I39</f>
        <v>0</v>
      </c>
      <c r="L584" s="250" t="str">
        <f ca="1">'3ª EM'!J39</f>
        <v/>
      </c>
      <c r="M584" s="430"/>
      <c r="N584" s="430">
        <f ca="1">'3ª EM'!K39</f>
        <v>19</v>
      </c>
      <c r="O584" s="430"/>
      <c r="P584" s="253" t="s">
        <v>122</v>
      </c>
      <c r="Q584" s="542" t="s">
        <v>308</v>
      </c>
      <c r="R584" s="485" t="str">
        <f>'3ª EM'!L39</f>
        <v>Não</v>
      </c>
      <c r="S584" s="485" t="str">
        <f>'3ª EM'!M39</f>
        <v>-</v>
      </c>
      <c r="T584" s="485" t="str">
        <f>'3ª EM'!N39</f>
        <v>-</v>
      </c>
      <c r="U584" s="485" t="str">
        <f>'3ª EM'!O39</f>
        <v>-</v>
      </c>
      <c r="V584" s="485" t="str">
        <f>'3ª EM'!P39</f>
        <v>-</v>
      </c>
      <c r="W584" s="485" t="str">
        <f>'3ª EM'!Q39</f>
        <v>-</v>
      </c>
      <c r="X584" s="485" t="str">
        <f>'3ª EM'!R39</f>
        <v>-</v>
      </c>
      <c r="Y584" s="485" t="str">
        <f>'3ª EM'!S39</f>
        <v>-</v>
      </c>
      <c r="Z584" s="486">
        <f>'3ª EM'!T39</f>
        <v>0</v>
      </c>
      <c r="AA584" s="486">
        <f>'3ª EM'!U39</f>
        <v>0</v>
      </c>
      <c r="AB584" s="507" t="s">
        <v>511</v>
      </c>
      <c r="AC584" s="507"/>
    </row>
    <row r="585" spans="1:29" ht="15.75" x14ac:dyDescent="0.25">
      <c r="A585" s="543" t="str">
        <f>RIGHT('[1]3ª EM'!$A$5:$D$5,12)</f>
        <v>3ª SÉRIE E.M</v>
      </c>
      <c r="B585" s="120">
        <v>34</v>
      </c>
      <c r="C585" s="248">
        <f>'3ª EM'!B40</f>
        <v>18766</v>
      </c>
      <c r="D585" s="430" t="str">
        <f>'3ª EM'!C40</f>
        <v>YASMIN MOTTA FRANCA DOS SANTOS</v>
      </c>
      <c r="E585" s="249" t="str">
        <f>'3ª EM'!D40</f>
        <v>F</v>
      </c>
      <c r="F585" s="249" t="str">
        <f>'3ª EM'!E40</f>
        <v>MA</v>
      </c>
      <c r="G585" s="250">
        <f>'3ª EM'!F40</f>
        <v>38657</v>
      </c>
      <c r="H585" s="430" t="str">
        <f>'3ª EM'!G40</f>
        <v>111376307-3</v>
      </c>
      <c r="I585" s="431" t="str">
        <f>'3ª EM'!H40</f>
        <v>60924712-8</v>
      </c>
      <c r="J585" s="430"/>
      <c r="K585" s="430" t="str">
        <f>'3ª EM'!I40</f>
        <v>TR 03/02</v>
      </c>
      <c r="L585" s="250" t="str">
        <f ca="1">'3ª EM'!J40</f>
        <v/>
      </c>
      <c r="M585" s="430"/>
      <c r="N585" s="430">
        <f ca="1">'3ª EM'!K40</f>
        <v>19</v>
      </c>
      <c r="O585" s="430"/>
      <c r="P585" s="253" t="s">
        <v>122</v>
      </c>
      <c r="Q585" s="542" t="s">
        <v>308</v>
      </c>
      <c r="R585" s="485" t="str">
        <f>'3ª EM'!L40</f>
        <v>Não</v>
      </c>
      <c r="S585" s="485" t="str">
        <f>'3ª EM'!M40</f>
        <v>-</v>
      </c>
      <c r="T585" s="485" t="str">
        <f>'3ª EM'!N40</f>
        <v>-</v>
      </c>
      <c r="U585" s="485" t="str">
        <f>'3ª EM'!O40</f>
        <v>-</v>
      </c>
      <c r="V585" s="485" t="str">
        <f>'3ª EM'!P40</f>
        <v>-</v>
      </c>
      <c r="W585" s="485" t="str">
        <f>'3ª EM'!Q40</f>
        <v>-</v>
      </c>
      <c r="X585" s="485" t="str">
        <f>'3ª EM'!R40</f>
        <v>-</v>
      </c>
      <c r="Y585" s="485" t="str">
        <f>'3ª EM'!S40</f>
        <v>-</v>
      </c>
      <c r="Z585" s="486">
        <f>'3ª EM'!T40</f>
        <v>0</v>
      </c>
      <c r="AA585" s="486">
        <f>'3ª EM'!U40</f>
        <v>0</v>
      </c>
      <c r="AB585" s="507" t="s">
        <v>511</v>
      </c>
      <c r="AC585" s="507"/>
    </row>
    <row r="586" spans="1:29" ht="15.75" x14ac:dyDescent="0.25">
      <c r="A586" s="543" t="str">
        <f>RIGHT('[1]3ª EM'!$A$5:$D$5,12)</f>
        <v>3ª SÉRIE E.M</v>
      </c>
      <c r="B586" s="120">
        <v>35</v>
      </c>
      <c r="C586" s="248">
        <f>'3ª EM'!B41</f>
        <v>0</v>
      </c>
      <c r="D586" s="430">
        <f>'3ª EM'!C41</f>
        <v>0</v>
      </c>
      <c r="E586" s="249">
        <f>'3ª EM'!D41</f>
        <v>0</v>
      </c>
      <c r="F586" s="249">
        <f>'3ª EM'!E41</f>
        <v>0</v>
      </c>
      <c r="G586" s="250">
        <f>'3ª EM'!F41</f>
        <v>0</v>
      </c>
      <c r="H586" s="430">
        <f>'3ª EM'!G41</f>
        <v>0</v>
      </c>
      <c r="I586" s="431">
        <f>'3ª EM'!H41</f>
        <v>0</v>
      </c>
      <c r="J586" s="430"/>
      <c r="K586" s="430">
        <f>'3ª EM'!I41</f>
        <v>0</v>
      </c>
      <c r="L586" s="250" t="str">
        <f ca="1">'3ª EM'!J41</f>
        <v/>
      </c>
      <c r="M586" s="430"/>
      <c r="N586" s="430" t="str">
        <f ca="1">'3ª EM'!K41</f>
        <v/>
      </c>
      <c r="O586" s="430"/>
      <c r="P586" s="253" t="s">
        <v>122</v>
      </c>
      <c r="Q586" s="542" t="s">
        <v>308</v>
      </c>
      <c r="R586" s="485">
        <f>'3ª EM'!L41</f>
        <v>0</v>
      </c>
      <c r="S586" s="485">
        <f>'3ª EM'!M41</f>
        <v>0</v>
      </c>
      <c r="T586" s="485">
        <f>'3ª EM'!N41</f>
        <v>0</v>
      </c>
      <c r="U586" s="485">
        <f>'3ª EM'!O41</f>
        <v>0</v>
      </c>
      <c r="V586" s="485">
        <f>'3ª EM'!P41</f>
        <v>0</v>
      </c>
      <c r="W586" s="485">
        <f>'3ª EM'!Q41</f>
        <v>0</v>
      </c>
      <c r="X586" s="485">
        <f>'3ª EM'!R41</f>
        <v>0</v>
      </c>
      <c r="Y586" s="485">
        <f>'3ª EM'!S41</f>
        <v>0</v>
      </c>
      <c r="Z586" s="486">
        <f>'3ª EM'!T41</f>
        <v>0</v>
      </c>
      <c r="AA586" s="486">
        <f>'3ª EM'!U41</f>
        <v>0</v>
      </c>
      <c r="AB586" s="507" t="s">
        <v>511</v>
      </c>
      <c r="AC586" s="507"/>
    </row>
    <row r="587" spans="1:29" ht="15.75" x14ac:dyDescent="0.25">
      <c r="A587" s="543" t="str">
        <f>RIGHT('[1]3ª EM'!$A$5:$D$5,12)</f>
        <v>3ª SÉRIE E.M</v>
      </c>
      <c r="B587" s="120">
        <v>36</v>
      </c>
      <c r="C587" s="248">
        <f>'3ª EM'!B42</f>
        <v>0</v>
      </c>
      <c r="D587" s="430">
        <f>'3ª EM'!C42</f>
        <v>0</v>
      </c>
      <c r="E587" s="249">
        <f>'3ª EM'!D42</f>
        <v>0</v>
      </c>
      <c r="F587" s="249">
        <f>'3ª EM'!E42</f>
        <v>0</v>
      </c>
      <c r="G587" s="250">
        <f>'3ª EM'!F42</f>
        <v>0</v>
      </c>
      <c r="H587" s="430">
        <f>'3ª EM'!G42</f>
        <v>0</v>
      </c>
      <c r="I587" s="431">
        <f>'3ª EM'!H42</f>
        <v>0</v>
      </c>
      <c r="J587" s="430"/>
      <c r="K587" s="430">
        <f>'3ª EM'!I42</f>
        <v>0</v>
      </c>
      <c r="L587" s="250" t="str">
        <f ca="1">'3ª EM'!J42</f>
        <v/>
      </c>
      <c r="M587" s="430"/>
      <c r="N587" s="430" t="str">
        <f ca="1">'3ª EM'!K42</f>
        <v/>
      </c>
      <c r="O587" s="430"/>
      <c r="P587" s="253" t="s">
        <v>122</v>
      </c>
      <c r="Q587" s="542" t="s">
        <v>308</v>
      </c>
      <c r="R587" s="485">
        <f>'3ª EM'!L42</f>
        <v>0</v>
      </c>
      <c r="S587" s="485">
        <f>'3ª EM'!M42</f>
        <v>0</v>
      </c>
      <c r="T587" s="485">
        <f>'3ª EM'!N42</f>
        <v>0</v>
      </c>
      <c r="U587" s="485">
        <f>'3ª EM'!O42</f>
        <v>0</v>
      </c>
      <c r="V587" s="485">
        <f>'3ª EM'!P42</f>
        <v>0</v>
      </c>
      <c r="W587" s="485">
        <f>'3ª EM'!Q42</f>
        <v>0</v>
      </c>
      <c r="X587" s="485">
        <f>'3ª EM'!R42</f>
        <v>0</v>
      </c>
      <c r="Y587" s="485">
        <f>'3ª EM'!S42</f>
        <v>0</v>
      </c>
      <c r="Z587" s="486">
        <f>'3ª EM'!T42</f>
        <v>0</v>
      </c>
      <c r="AA587" s="486">
        <f>'3ª EM'!U42</f>
        <v>0</v>
      </c>
      <c r="AB587" s="507" t="s">
        <v>511</v>
      </c>
      <c r="AC587" s="507"/>
    </row>
    <row r="588" spans="1:29" ht="15.75" x14ac:dyDescent="0.25">
      <c r="A588" s="543" t="str">
        <f>RIGHT('[1]3ª EM'!$A$5:$D$5,12)</f>
        <v>3ª SÉRIE E.M</v>
      </c>
      <c r="B588" s="120">
        <v>37</v>
      </c>
      <c r="C588" s="248">
        <f>'3ª EM'!B43</f>
        <v>0</v>
      </c>
      <c r="D588" s="430">
        <f>'3ª EM'!C43</f>
        <v>0</v>
      </c>
      <c r="E588" s="249">
        <f>'3ª EM'!D43</f>
        <v>0</v>
      </c>
      <c r="F588" s="249">
        <f>'3ª EM'!E43</f>
        <v>0</v>
      </c>
      <c r="G588" s="250">
        <f>'3ª EM'!F43</f>
        <v>0</v>
      </c>
      <c r="H588" s="430">
        <f>'3ª EM'!G43</f>
        <v>0</v>
      </c>
      <c r="I588" s="431">
        <f>'3ª EM'!H43</f>
        <v>0</v>
      </c>
      <c r="J588" s="430"/>
      <c r="K588" s="430">
        <f>'3ª EM'!I43</f>
        <v>0</v>
      </c>
      <c r="L588" s="250" t="str">
        <f ca="1">'3ª EM'!J43</f>
        <v/>
      </c>
      <c r="M588" s="430"/>
      <c r="N588" s="430" t="str">
        <f ca="1">'3ª EM'!K43</f>
        <v/>
      </c>
      <c r="O588" s="430"/>
      <c r="P588" s="253" t="s">
        <v>122</v>
      </c>
      <c r="Q588" s="542" t="s">
        <v>308</v>
      </c>
      <c r="R588" s="485">
        <f>'3ª EM'!L43</f>
        <v>0</v>
      </c>
      <c r="S588" s="485">
        <f>'3ª EM'!M43</f>
        <v>0</v>
      </c>
      <c r="T588" s="485">
        <f>'3ª EM'!N43</f>
        <v>0</v>
      </c>
      <c r="U588" s="485">
        <f>'3ª EM'!O43</f>
        <v>0</v>
      </c>
      <c r="V588" s="485">
        <f>'3ª EM'!P43</f>
        <v>0</v>
      </c>
      <c r="W588" s="485">
        <f>'3ª EM'!Q43</f>
        <v>0</v>
      </c>
      <c r="X588" s="485">
        <f>'3ª EM'!R43</f>
        <v>0</v>
      </c>
      <c r="Y588" s="485">
        <f>'3ª EM'!S43</f>
        <v>0</v>
      </c>
      <c r="Z588" s="486">
        <f>'3ª EM'!T43</f>
        <v>0</v>
      </c>
      <c r="AA588" s="486">
        <f>'3ª EM'!U43</f>
        <v>0</v>
      </c>
      <c r="AB588" s="507" t="s">
        <v>511</v>
      </c>
      <c r="AC588" s="507"/>
    </row>
    <row r="589" spans="1:29" ht="15.75" x14ac:dyDescent="0.25">
      <c r="A589" s="543" t="str">
        <f>RIGHT('[1]3ª EM'!$A$5:$D$5,12)</f>
        <v>3ª SÉRIE E.M</v>
      </c>
      <c r="B589" s="120">
        <v>38</v>
      </c>
      <c r="C589" s="248">
        <f>'3ª EM'!B44</f>
        <v>0</v>
      </c>
      <c r="D589" s="430">
        <f>'3ª EM'!C44</f>
        <v>0</v>
      </c>
      <c r="E589" s="249">
        <f>'3ª EM'!D44</f>
        <v>0</v>
      </c>
      <c r="F589" s="249">
        <f>'3ª EM'!E44</f>
        <v>0</v>
      </c>
      <c r="G589" s="250">
        <f>'3ª EM'!F44</f>
        <v>0</v>
      </c>
      <c r="H589" s="430">
        <f>'3ª EM'!G44</f>
        <v>0</v>
      </c>
      <c r="I589" s="431">
        <f>'3ª EM'!H44</f>
        <v>0</v>
      </c>
      <c r="J589" s="430"/>
      <c r="K589" s="430">
        <f>'3ª EM'!I44</f>
        <v>0</v>
      </c>
      <c r="L589" s="250" t="str">
        <f ca="1">'3ª EM'!J44</f>
        <v/>
      </c>
      <c r="M589" s="430"/>
      <c r="N589" s="430" t="str">
        <f ca="1">'3ª EM'!K44</f>
        <v/>
      </c>
      <c r="O589" s="430"/>
      <c r="P589" s="253" t="s">
        <v>122</v>
      </c>
      <c r="Q589" s="542" t="s">
        <v>308</v>
      </c>
      <c r="R589" s="485">
        <f>'3ª EM'!L44</f>
        <v>0</v>
      </c>
      <c r="S589" s="485">
        <f>'3ª EM'!M44</f>
        <v>0</v>
      </c>
      <c r="T589" s="485">
        <f>'3ª EM'!N44</f>
        <v>0</v>
      </c>
      <c r="U589" s="485">
        <f>'3ª EM'!O44</f>
        <v>0</v>
      </c>
      <c r="V589" s="485">
        <f>'3ª EM'!P44</f>
        <v>0</v>
      </c>
      <c r="W589" s="485">
        <f>'3ª EM'!Q44</f>
        <v>0</v>
      </c>
      <c r="X589" s="485">
        <f>'3ª EM'!R44</f>
        <v>0</v>
      </c>
      <c r="Y589" s="485">
        <f>'3ª EM'!S44</f>
        <v>0</v>
      </c>
      <c r="Z589" s="486">
        <f>'3ª EM'!T44</f>
        <v>0</v>
      </c>
      <c r="AA589" s="486">
        <f>'3ª EM'!U44</f>
        <v>0</v>
      </c>
      <c r="AB589" s="507" t="s">
        <v>511</v>
      </c>
      <c r="AC589" s="507"/>
    </row>
    <row r="590" spans="1:29" ht="15.75" x14ac:dyDescent="0.25">
      <c r="A590" s="543" t="str">
        <f>RIGHT('[1]3ª EM'!$A$5:$D$5,12)</f>
        <v>3ª SÉRIE E.M</v>
      </c>
      <c r="B590" s="120">
        <v>39</v>
      </c>
      <c r="C590" s="248">
        <f>'3ª EM'!B45</f>
        <v>0</v>
      </c>
      <c r="D590" s="430">
        <f>'3ª EM'!C45</f>
        <v>0</v>
      </c>
      <c r="E590" s="249">
        <f>'3ª EM'!D45</f>
        <v>0</v>
      </c>
      <c r="F590" s="249">
        <f>'3ª EM'!E45</f>
        <v>0</v>
      </c>
      <c r="G590" s="250">
        <f>'3ª EM'!F45</f>
        <v>0</v>
      </c>
      <c r="H590" s="430">
        <f>'3ª EM'!G45</f>
        <v>0</v>
      </c>
      <c r="I590" s="431">
        <f>'3ª EM'!H45</f>
        <v>0</v>
      </c>
      <c r="J590" s="430"/>
      <c r="K590" s="430">
        <f>'3ª EM'!I45</f>
        <v>0</v>
      </c>
      <c r="L590" s="250" t="str">
        <f ca="1">'3ª EM'!J45</f>
        <v/>
      </c>
      <c r="M590" s="430"/>
      <c r="N590" s="430" t="str">
        <f ca="1">'3ª EM'!K45</f>
        <v/>
      </c>
      <c r="O590" s="430"/>
      <c r="P590" s="253" t="s">
        <v>122</v>
      </c>
      <c r="Q590" s="542" t="s">
        <v>308</v>
      </c>
      <c r="R590" s="485">
        <f>'3ª EM'!L45</f>
        <v>0</v>
      </c>
      <c r="S590" s="485">
        <f>'3ª EM'!M45</f>
        <v>0</v>
      </c>
      <c r="T590" s="485">
        <f>'3ª EM'!N45</f>
        <v>0</v>
      </c>
      <c r="U590" s="485">
        <f>'3ª EM'!O45</f>
        <v>0</v>
      </c>
      <c r="V590" s="485">
        <f>'3ª EM'!P45</f>
        <v>0</v>
      </c>
      <c r="W590" s="485">
        <f>'3ª EM'!Q45</f>
        <v>0</v>
      </c>
      <c r="X590" s="485">
        <f>'3ª EM'!R45</f>
        <v>0</v>
      </c>
      <c r="Y590" s="485">
        <f>'3ª EM'!S45</f>
        <v>0</v>
      </c>
      <c r="Z590" s="486">
        <f>'3ª EM'!T45</f>
        <v>0</v>
      </c>
      <c r="AA590" s="486">
        <f>'3ª EM'!U45</f>
        <v>0</v>
      </c>
      <c r="AB590" s="507" t="s">
        <v>511</v>
      </c>
      <c r="AC590" s="507"/>
    </row>
    <row r="591" spans="1:29" ht="15.75" x14ac:dyDescent="0.25">
      <c r="A591" s="543" t="str">
        <f>RIGHT('[1]3ª EM'!$A$5:$D$5,12)</f>
        <v>3ª SÉRIE E.M</v>
      </c>
      <c r="B591" s="120">
        <v>40</v>
      </c>
      <c r="C591" s="248">
        <f>'3ª EM'!B46</f>
        <v>0</v>
      </c>
      <c r="D591" s="430">
        <f>'3ª EM'!C46</f>
        <v>0</v>
      </c>
      <c r="E591" s="249">
        <f>'3ª EM'!D46</f>
        <v>0</v>
      </c>
      <c r="F591" s="249">
        <f>'3ª EM'!E46</f>
        <v>0</v>
      </c>
      <c r="G591" s="250">
        <f>'3ª EM'!F46</f>
        <v>0</v>
      </c>
      <c r="H591" s="430">
        <f>'3ª EM'!G46</f>
        <v>0</v>
      </c>
      <c r="I591" s="431">
        <f>'3ª EM'!H46</f>
        <v>0</v>
      </c>
      <c r="J591" s="430"/>
      <c r="K591" s="430">
        <f>'3ª EM'!I46</f>
        <v>0</v>
      </c>
      <c r="L591" s="250" t="str">
        <f ca="1">'3ª EM'!J46</f>
        <v/>
      </c>
      <c r="M591" s="430"/>
      <c r="N591" s="430" t="str">
        <f ca="1">'3ª EM'!K46</f>
        <v/>
      </c>
      <c r="O591" s="430"/>
      <c r="P591" s="253" t="s">
        <v>122</v>
      </c>
      <c r="Q591" s="542" t="s">
        <v>308</v>
      </c>
      <c r="R591" s="485">
        <f>'3ª EM'!L46</f>
        <v>0</v>
      </c>
      <c r="S591" s="485">
        <f>'3ª EM'!M46</f>
        <v>0</v>
      </c>
      <c r="T591" s="485">
        <f>'3ª EM'!N46</f>
        <v>0</v>
      </c>
      <c r="U591" s="485">
        <f>'3ª EM'!O46</f>
        <v>0</v>
      </c>
      <c r="V591" s="485">
        <f>'3ª EM'!P46</f>
        <v>0</v>
      </c>
      <c r="W591" s="485">
        <f>'3ª EM'!Q46</f>
        <v>0</v>
      </c>
      <c r="X591" s="485">
        <f>'3ª EM'!R46</f>
        <v>0</v>
      </c>
      <c r="Y591" s="485">
        <f>'3ª EM'!S46</f>
        <v>0</v>
      </c>
      <c r="Z591" s="486">
        <f>'3ª EM'!T46</f>
        <v>0</v>
      </c>
      <c r="AA591" s="486">
        <f>'3ª EM'!U46</f>
        <v>0</v>
      </c>
      <c r="AB591" s="507" t="s">
        <v>511</v>
      </c>
      <c r="AC591" s="507"/>
    </row>
    <row r="592" spans="1:29" ht="15.75" x14ac:dyDescent="0.25">
      <c r="A592" s="543" t="str">
        <f>RIGHT('[1]3ª EM'!$A$5:$D$5,12)</f>
        <v>3ª SÉRIE E.M</v>
      </c>
      <c r="B592" s="120">
        <v>41</v>
      </c>
      <c r="C592" s="248">
        <f>'3ª EM'!B47</f>
        <v>0</v>
      </c>
      <c r="D592" s="430">
        <f>'3ª EM'!C47</f>
        <v>0</v>
      </c>
      <c r="E592" s="249">
        <f>'3ª EM'!D47</f>
        <v>0</v>
      </c>
      <c r="F592" s="249">
        <f>'3ª EM'!E47</f>
        <v>0</v>
      </c>
      <c r="G592" s="250">
        <f>'3ª EM'!F47</f>
        <v>0</v>
      </c>
      <c r="H592" s="430">
        <f>'3ª EM'!G47</f>
        <v>0</v>
      </c>
      <c r="I592" s="431">
        <f>'3ª EM'!H47</f>
        <v>0</v>
      </c>
      <c r="J592" s="430"/>
      <c r="K592" s="430">
        <f>'3ª EM'!I47</f>
        <v>0</v>
      </c>
      <c r="L592" s="250" t="str">
        <f ca="1">'3ª EM'!J47</f>
        <v/>
      </c>
      <c r="M592" s="430"/>
      <c r="N592" s="430" t="str">
        <f ca="1">'3ª EM'!K47</f>
        <v/>
      </c>
      <c r="O592" s="430"/>
      <c r="P592" s="253" t="s">
        <v>122</v>
      </c>
      <c r="Q592" s="542" t="s">
        <v>308</v>
      </c>
      <c r="R592" s="485">
        <f>'3ª EM'!L47</f>
        <v>0</v>
      </c>
      <c r="S592" s="485">
        <f>'3ª EM'!M47</f>
        <v>0</v>
      </c>
      <c r="T592" s="485">
        <f>'3ª EM'!N47</f>
        <v>0</v>
      </c>
      <c r="U592" s="485">
        <f>'3ª EM'!O47</f>
        <v>0</v>
      </c>
      <c r="V592" s="485">
        <f>'3ª EM'!P47</f>
        <v>0</v>
      </c>
      <c r="W592" s="485">
        <f>'3ª EM'!Q47</f>
        <v>0</v>
      </c>
      <c r="X592" s="485">
        <f>'3ª EM'!R47</f>
        <v>0</v>
      </c>
      <c r="Y592" s="485">
        <f>'3ª EM'!S47</f>
        <v>0</v>
      </c>
      <c r="Z592" s="486">
        <f>'3ª EM'!T47</f>
        <v>0</v>
      </c>
      <c r="AA592" s="486">
        <f>'3ª EM'!U47</f>
        <v>0</v>
      </c>
      <c r="AB592" s="507" t="s">
        <v>511</v>
      </c>
      <c r="AC592" s="507"/>
    </row>
    <row r="593" spans="1:29" ht="15.75" x14ac:dyDescent="0.25">
      <c r="A593" s="543" t="str">
        <f>RIGHT('[1]3ª EM'!$A$5:$D$5,12)</f>
        <v>3ª SÉRIE E.M</v>
      </c>
      <c r="B593" s="120">
        <v>42</v>
      </c>
      <c r="C593" s="248">
        <f>'3ª EM'!B48</f>
        <v>0</v>
      </c>
      <c r="D593" s="430">
        <f>'3ª EM'!C48</f>
        <v>0</v>
      </c>
      <c r="E593" s="249">
        <f>'3ª EM'!D48</f>
        <v>0</v>
      </c>
      <c r="F593" s="249">
        <f>'3ª EM'!E48</f>
        <v>0</v>
      </c>
      <c r="G593" s="250">
        <f>'3ª EM'!F48</f>
        <v>0</v>
      </c>
      <c r="H593" s="430">
        <f>'3ª EM'!G48</f>
        <v>0</v>
      </c>
      <c r="I593" s="431">
        <f>'3ª EM'!H48</f>
        <v>0</v>
      </c>
      <c r="J593" s="430"/>
      <c r="K593" s="430">
        <f>'3ª EM'!I48</f>
        <v>0</v>
      </c>
      <c r="L593" s="250" t="str">
        <f ca="1">'3ª EM'!J48</f>
        <v/>
      </c>
      <c r="M593" s="430"/>
      <c r="N593" s="430" t="str">
        <f ca="1">'3ª EM'!K48</f>
        <v/>
      </c>
      <c r="O593" s="430"/>
      <c r="P593" s="253" t="s">
        <v>122</v>
      </c>
      <c r="Q593" s="542" t="s">
        <v>308</v>
      </c>
      <c r="R593" s="485">
        <f>'3ª EM'!L48</f>
        <v>0</v>
      </c>
      <c r="S593" s="485">
        <f>'3ª EM'!M48</f>
        <v>0</v>
      </c>
      <c r="T593" s="485">
        <f>'3ª EM'!N48</f>
        <v>0</v>
      </c>
      <c r="U593" s="485">
        <f>'3ª EM'!O48</f>
        <v>0</v>
      </c>
      <c r="V593" s="485">
        <f>'3ª EM'!P48</f>
        <v>0</v>
      </c>
      <c r="W593" s="485">
        <f>'3ª EM'!Q48</f>
        <v>0</v>
      </c>
      <c r="X593" s="485">
        <f>'3ª EM'!R48</f>
        <v>0</v>
      </c>
      <c r="Y593" s="485">
        <f>'3ª EM'!S48</f>
        <v>0</v>
      </c>
      <c r="Z593" s="486">
        <f>'3ª EM'!T48</f>
        <v>0</v>
      </c>
      <c r="AA593" s="486">
        <f>'3ª EM'!U48</f>
        <v>0</v>
      </c>
      <c r="AB593" s="507" t="s">
        <v>511</v>
      </c>
      <c r="AC593" s="507"/>
    </row>
    <row r="594" spans="1:29" ht="15.75" x14ac:dyDescent="0.25">
      <c r="A594" s="543" t="str">
        <f>RIGHT('[1]3ª EM'!$A$5:$D$5,12)</f>
        <v>3ª SÉRIE E.M</v>
      </c>
      <c r="B594" s="120">
        <v>43</v>
      </c>
      <c r="C594" s="248">
        <f>'3ª EM'!B49</f>
        <v>0</v>
      </c>
      <c r="D594" s="430">
        <f>'3ª EM'!C49</f>
        <v>0</v>
      </c>
      <c r="E594" s="249">
        <f>'3ª EM'!D49</f>
        <v>0</v>
      </c>
      <c r="F594" s="249">
        <f>'3ª EM'!E49</f>
        <v>0</v>
      </c>
      <c r="G594" s="250">
        <f>'3ª EM'!F49</f>
        <v>0</v>
      </c>
      <c r="H594" s="430">
        <f>'3ª EM'!G49</f>
        <v>0</v>
      </c>
      <c r="I594" s="431">
        <f>'3ª EM'!H49</f>
        <v>0</v>
      </c>
      <c r="J594" s="430"/>
      <c r="K594" s="430">
        <f>'3ª EM'!I49</f>
        <v>0</v>
      </c>
      <c r="L594" s="250" t="str">
        <f ca="1">'3ª EM'!J49</f>
        <v/>
      </c>
      <c r="M594" s="430"/>
      <c r="N594" s="430" t="str">
        <f ca="1">'3ª EM'!K49</f>
        <v/>
      </c>
      <c r="O594" s="430"/>
      <c r="P594" s="253" t="s">
        <v>122</v>
      </c>
      <c r="Q594" s="542" t="s">
        <v>308</v>
      </c>
      <c r="R594" s="485">
        <f>'3ª EM'!L49</f>
        <v>0</v>
      </c>
      <c r="S594" s="485">
        <f>'3ª EM'!M49</f>
        <v>0</v>
      </c>
      <c r="T594" s="485">
        <f>'3ª EM'!N49</f>
        <v>0</v>
      </c>
      <c r="U594" s="485">
        <f>'3ª EM'!O49</f>
        <v>0</v>
      </c>
      <c r="V594" s="485">
        <f>'3ª EM'!P49</f>
        <v>0</v>
      </c>
      <c r="W594" s="485">
        <f>'3ª EM'!Q49</f>
        <v>0</v>
      </c>
      <c r="X594" s="485">
        <f>'3ª EM'!R49</f>
        <v>0</v>
      </c>
      <c r="Y594" s="485">
        <f>'3ª EM'!S49</f>
        <v>0</v>
      </c>
      <c r="Z594" s="486">
        <f>'3ª EM'!T49</f>
        <v>0</v>
      </c>
      <c r="AA594" s="486">
        <f>'3ª EM'!U49</f>
        <v>0</v>
      </c>
      <c r="AB594" s="507" t="s">
        <v>511</v>
      </c>
      <c r="AC594" s="507"/>
    </row>
    <row r="595" spans="1:29" ht="15.75" x14ac:dyDescent="0.25">
      <c r="A595" s="543" t="str">
        <f>RIGHT('[1]3ª EM'!$A$5:$D$5,12)</f>
        <v>3ª SÉRIE E.M</v>
      </c>
      <c r="B595" s="120">
        <v>44</v>
      </c>
      <c r="C595" s="248">
        <f>'3ª EM'!B50</f>
        <v>0</v>
      </c>
      <c r="D595" s="430">
        <f>'3ª EM'!C50</f>
        <v>0</v>
      </c>
      <c r="E595" s="249">
        <f>'3ª EM'!D50</f>
        <v>0</v>
      </c>
      <c r="F595" s="249">
        <f>'3ª EM'!E50</f>
        <v>0</v>
      </c>
      <c r="G595" s="250">
        <f>'3ª EM'!F50</f>
        <v>0</v>
      </c>
      <c r="H595" s="430">
        <f>'3ª EM'!G50</f>
        <v>0</v>
      </c>
      <c r="I595" s="431">
        <f>'3ª EM'!H50</f>
        <v>0</v>
      </c>
      <c r="J595" s="430"/>
      <c r="K595" s="430">
        <f>'3ª EM'!I50</f>
        <v>0</v>
      </c>
      <c r="L595" s="250" t="str">
        <f ca="1">'3ª EM'!J50</f>
        <v/>
      </c>
      <c r="M595" s="430"/>
      <c r="N595" s="430" t="str">
        <f ca="1">'3ª EM'!K50</f>
        <v/>
      </c>
      <c r="O595" s="430"/>
      <c r="P595" s="253" t="s">
        <v>122</v>
      </c>
      <c r="Q595" s="542" t="s">
        <v>308</v>
      </c>
      <c r="R595" s="485">
        <f>'3ª EM'!L50</f>
        <v>0</v>
      </c>
      <c r="S595" s="485">
        <f>'3ª EM'!M50</f>
        <v>0</v>
      </c>
      <c r="T595" s="485">
        <f>'3ª EM'!N50</f>
        <v>0</v>
      </c>
      <c r="U595" s="485">
        <f>'3ª EM'!O50</f>
        <v>0</v>
      </c>
      <c r="V595" s="485">
        <f>'3ª EM'!P50</f>
        <v>0</v>
      </c>
      <c r="W595" s="485">
        <f>'3ª EM'!Q50</f>
        <v>0</v>
      </c>
      <c r="X595" s="485">
        <f>'3ª EM'!R50</f>
        <v>0</v>
      </c>
      <c r="Y595" s="485">
        <f>'3ª EM'!S50</f>
        <v>0</v>
      </c>
      <c r="Z595" s="486">
        <f>'3ª EM'!T50</f>
        <v>0</v>
      </c>
      <c r="AA595" s="486">
        <f>'3ª EM'!U50</f>
        <v>0</v>
      </c>
      <c r="AB595" s="507" t="s">
        <v>511</v>
      </c>
      <c r="AC595" s="507"/>
    </row>
    <row r="596" spans="1:29" ht="15.75" x14ac:dyDescent="0.25">
      <c r="A596" s="543" t="str">
        <f>RIGHT('[1]3ª EM'!$A$5:$D$5,12)</f>
        <v>3ª SÉRIE E.M</v>
      </c>
      <c r="B596" s="120">
        <v>45</v>
      </c>
      <c r="C596" s="248">
        <f>'3ª EM'!B51</f>
        <v>0</v>
      </c>
      <c r="D596" s="430">
        <f>'3ª EM'!C51</f>
        <v>0</v>
      </c>
      <c r="E596" s="249">
        <f>'3ª EM'!D51</f>
        <v>0</v>
      </c>
      <c r="F596" s="249">
        <f>'3ª EM'!E51</f>
        <v>0</v>
      </c>
      <c r="G596" s="250">
        <f>'3ª EM'!F51</f>
        <v>0</v>
      </c>
      <c r="H596" s="430">
        <f>'3ª EM'!G51</f>
        <v>0</v>
      </c>
      <c r="I596" s="431">
        <f>'3ª EM'!H51</f>
        <v>0</v>
      </c>
      <c r="J596" s="430"/>
      <c r="K596" s="430">
        <f>'3ª EM'!I51</f>
        <v>0</v>
      </c>
      <c r="L596" s="250" t="str">
        <f ca="1">'3ª EM'!J51</f>
        <v/>
      </c>
      <c r="M596" s="430"/>
      <c r="N596" s="430" t="str">
        <f ca="1">'3ª EM'!K51</f>
        <v/>
      </c>
      <c r="O596" s="430"/>
      <c r="P596" s="253" t="s">
        <v>122</v>
      </c>
      <c r="Q596" s="542" t="s">
        <v>308</v>
      </c>
      <c r="R596" s="485">
        <f>'3ª EM'!L51</f>
        <v>0</v>
      </c>
      <c r="S596" s="485">
        <f>'3ª EM'!M51</f>
        <v>0</v>
      </c>
      <c r="T596" s="485">
        <f>'3ª EM'!N51</f>
        <v>0</v>
      </c>
      <c r="U596" s="485">
        <f>'3ª EM'!O51</f>
        <v>0</v>
      </c>
      <c r="V596" s="485">
        <f>'3ª EM'!P51</f>
        <v>0</v>
      </c>
      <c r="W596" s="485">
        <f>'3ª EM'!Q51</f>
        <v>0</v>
      </c>
      <c r="X596" s="485">
        <f>'3ª EM'!R51</f>
        <v>0</v>
      </c>
      <c r="Y596" s="485">
        <f>'3ª EM'!S51</f>
        <v>0</v>
      </c>
      <c r="Z596" s="486">
        <f>'3ª EM'!T51</f>
        <v>0</v>
      </c>
      <c r="AA596" s="486">
        <f>'3ª EM'!U51</f>
        <v>0</v>
      </c>
      <c r="AB596" s="507" t="s">
        <v>511</v>
      </c>
      <c r="AC596" s="507"/>
    </row>
    <row r="597" spans="1:29" ht="15.75" x14ac:dyDescent="0.25">
      <c r="A597" s="543" t="str">
        <f>RIGHT('[1]3ª EM'!$A$5:$D$5,12)</f>
        <v>3ª SÉRIE E.M</v>
      </c>
      <c r="B597" s="120">
        <v>46</v>
      </c>
      <c r="C597" s="248">
        <f>'3ª EM'!B52</f>
        <v>0</v>
      </c>
      <c r="D597" s="430">
        <f>'3ª EM'!C52</f>
        <v>0</v>
      </c>
      <c r="E597" s="249">
        <f>'3ª EM'!D52</f>
        <v>0</v>
      </c>
      <c r="F597" s="249">
        <f>'3ª EM'!E52</f>
        <v>0</v>
      </c>
      <c r="G597" s="250">
        <f>'3ª EM'!F52</f>
        <v>0</v>
      </c>
      <c r="H597" s="430">
        <f>'3ª EM'!G52</f>
        <v>0</v>
      </c>
      <c r="I597" s="431">
        <f>'3ª EM'!H52</f>
        <v>0</v>
      </c>
      <c r="J597" s="430"/>
      <c r="K597" s="430">
        <f>'3ª EM'!I52</f>
        <v>0</v>
      </c>
      <c r="L597" s="250" t="str">
        <f ca="1">'3ª EM'!J52</f>
        <v/>
      </c>
      <c r="M597" s="430"/>
      <c r="N597" s="430" t="str">
        <f ca="1">'3ª EM'!K52</f>
        <v/>
      </c>
      <c r="O597" s="430"/>
      <c r="P597" s="253" t="s">
        <v>122</v>
      </c>
      <c r="Q597" s="542" t="s">
        <v>308</v>
      </c>
      <c r="R597" s="485">
        <f>'3ª EM'!L52</f>
        <v>0</v>
      </c>
      <c r="S597" s="485">
        <f>'3ª EM'!M52</f>
        <v>0</v>
      </c>
      <c r="T597" s="485">
        <f>'3ª EM'!N52</f>
        <v>0</v>
      </c>
      <c r="U597" s="485">
        <f>'3ª EM'!O52</f>
        <v>0</v>
      </c>
      <c r="V597" s="485">
        <f>'3ª EM'!P52</f>
        <v>0</v>
      </c>
      <c r="W597" s="485">
        <f>'3ª EM'!Q52</f>
        <v>0</v>
      </c>
      <c r="X597" s="485">
        <f>'3ª EM'!R52</f>
        <v>0</v>
      </c>
      <c r="Y597" s="485">
        <f>'3ª EM'!S52</f>
        <v>0</v>
      </c>
      <c r="Z597" s="486">
        <f>'3ª EM'!T52</f>
        <v>0</v>
      </c>
      <c r="AA597" s="486">
        <f>'3ª EM'!U52</f>
        <v>0</v>
      </c>
      <c r="AB597" s="507" t="s">
        <v>511</v>
      </c>
      <c r="AC597" s="507"/>
    </row>
    <row r="598" spans="1:29" ht="15.75" x14ac:dyDescent="0.25">
      <c r="A598" s="543" t="str">
        <f>RIGHT('[1]3ª EM'!$A$5:$D$5,12)</f>
        <v>3ª SÉRIE E.M</v>
      </c>
      <c r="B598" s="120">
        <v>47</v>
      </c>
      <c r="C598" s="248">
        <f>'3ª EM'!B53</f>
        <v>0</v>
      </c>
      <c r="D598" s="430">
        <f>'3ª EM'!C53</f>
        <v>0</v>
      </c>
      <c r="E598" s="249">
        <f>'3ª EM'!D53</f>
        <v>0</v>
      </c>
      <c r="F598" s="249">
        <f>'3ª EM'!E53</f>
        <v>0</v>
      </c>
      <c r="G598" s="250">
        <f>'3ª EM'!F53</f>
        <v>0</v>
      </c>
      <c r="H598" s="430">
        <f>'3ª EM'!G53</f>
        <v>0</v>
      </c>
      <c r="I598" s="431">
        <f>'3ª EM'!H53</f>
        <v>0</v>
      </c>
      <c r="J598" s="430"/>
      <c r="K598" s="430">
        <f>'3ª EM'!I53</f>
        <v>0</v>
      </c>
      <c r="L598" s="250" t="str">
        <f ca="1">'3ª EM'!J53</f>
        <v/>
      </c>
      <c r="M598" s="430"/>
      <c r="N598" s="430" t="str">
        <f ca="1">'3ª EM'!K53</f>
        <v/>
      </c>
      <c r="O598" s="430"/>
      <c r="P598" s="253" t="s">
        <v>122</v>
      </c>
      <c r="Q598" s="542" t="s">
        <v>308</v>
      </c>
      <c r="R598" s="485">
        <f>'3ª EM'!L53</f>
        <v>0</v>
      </c>
      <c r="S598" s="485">
        <f>'3ª EM'!M53</f>
        <v>0</v>
      </c>
      <c r="T598" s="485">
        <f>'3ª EM'!N53</f>
        <v>0</v>
      </c>
      <c r="U598" s="485">
        <f>'3ª EM'!O53</f>
        <v>0</v>
      </c>
      <c r="V598" s="485">
        <f>'3ª EM'!P53</f>
        <v>0</v>
      </c>
      <c r="W598" s="485">
        <f>'3ª EM'!Q53</f>
        <v>0</v>
      </c>
      <c r="X598" s="485">
        <f>'3ª EM'!R53</f>
        <v>0</v>
      </c>
      <c r="Y598" s="485">
        <f>'3ª EM'!S53</f>
        <v>0</v>
      </c>
      <c r="Z598" s="486">
        <f>'3ª EM'!T53</f>
        <v>0</v>
      </c>
      <c r="AA598" s="486">
        <f>'3ª EM'!U53</f>
        <v>0</v>
      </c>
      <c r="AB598" s="507" t="s">
        <v>511</v>
      </c>
      <c r="AC598" s="507"/>
    </row>
    <row r="599" spans="1:29" ht="15.75" x14ac:dyDescent="0.25">
      <c r="A599" s="543" t="str">
        <f>RIGHT('[1]3ª EM'!$A$5:$D$5,12)</f>
        <v>3ª SÉRIE E.M</v>
      </c>
      <c r="B599" s="120">
        <v>48</v>
      </c>
      <c r="C599" s="248">
        <f>'3ª EM'!B54</f>
        <v>0</v>
      </c>
      <c r="D599" s="430">
        <f>'3ª EM'!C54</f>
        <v>0</v>
      </c>
      <c r="E599" s="249">
        <f>'3ª EM'!D54</f>
        <v>0</v>
      </c>
      <c r="F599" s="249">
        <f>'3ª EM'!E54</f>
        <v>0</v>
      </c>
      <c r="G599" s="250">
        <f>'3ª EM'!F54</f>
        <v>0</v>
      </c>
      <c r="H599" s="430">
        <f>'3ª EM'!G54</f>
        <v>0</v>
      </c>
      <c r="I599" s="431">
        <f>'3ª EM'!H54</f>
        <v>0</v>
      </c>
      <c r="J599" s="430"/>
      <c r="K599" s="430">
        <f>'3ª EM'!I54</f>
        <v>0</v>
      </c>
      <c r="L599" s="250" t="str">
        <f ca="1">'3ª EM'!J54</f>
        <v/>
      </c>
      <c r="M599" s="430"/>
      <c r="N599" s="430" t="str">
        <f ca="1">'3ª EM'!K54</f>
        <v/>
      </c>
      <c r="O599" s="430"/>
      <c r="P599" s="253" t="s">
        <v>122</v>
      </c>
      <c r="Q599" s="542" t="s">
        <v>308</v>
      </c>
      <c r="R599" s="485">
        <f>'3ª EM'!L54</f>
        <v>0</v>
      </c>
      <c r="S599" s="485">
        <f>'3ª EM'!M54</f>
        <v>0</v>
      </c>
      <c r="T599" s="485">
        <f>'3ª EM'!N54</f>
        <v>0</v>
      </c>
      <c r="U599" s="485">
        <f>'3ª EM'!O54</f>
        <v>0</v>
      </c>
      <c r="V599" s="485">
        <f>'3ª EM'!P54</f>
        <v>0</v>
      </c>
      <c r="W599" s="485">
        <f>'3ª EM'!Q54</f>
        <v>0</v>
      </c>
      <c r="X599" s="485">
        <f>'3ª EM'!R54</f>
        <v>0</v>
      </c>
      <c r="Y599" s="485">
        <f>'3ª EM'!S54</f>
        <v>0</v>
      </c>
      <c r="Z599" s="486">
        <f>'3ª EM'!T54</f>
        <v>0</v>
      </c>
      <c r="AA599" s="486">
        <f>'3ª EM'!U54</f>
        <v>0</v>
      </c>
      <c r="AB599" s="507" t="s">
        <v>511</v>
      </c>
      <c r="AC599" s="507"/>
    </row>
    <row r="600" spans="1:29" ht="15.75" x14ac:dyDescent="0.25">
      <c r="A600" s="543" t="str">
        <f>RIGHT('[1]3ª EM'!$A$5:$D$5,12)</f>
        <v>3ª SÉRIE E.M</v>
      </c>
      <c r="B600" s="120">
        <v>49</v>
      </c>
      <c r="C600" s="248">
        <f>'3ª EM'!B55</f>
        <v>0</v>
      </c>
      <c r="D600" s="430">
        <f>'3ª EM'!C55</f>
        <v>0</v>
      </c>
      <c r="E600" s="249">
        <f>'3ª EM'!D55</f>
        <v>0</v>
      </c>
      <c r="F600" s="249">
        <f>'3ª EM'!E55</f>
        <v>0</v>
      </c>
      <c r="G600" s="250">
        <f>'3ª EM'!F55</f>
        <v>0</v>
      </c>
      <c r="H600" s="430">
        <f>'3ª EM'!G55</f>
        <v>0</v>
      </c>
      <c r="I600" s="431">
        <f>'3ª EM'!H55</f>
        <v>0</v>
      </c>
      <c r="J600" s="430"/>
      <c r="K600" s="430">
        <f>'3ª EM'!I55</f>
        <v>0</v>
      </c>
      <c r="L600" s="250" t="str">
        <f ca="1">'3ª EM'!J55</f>
        <v/>
      </c>
      <c r="M600" s="430"/>
      <c r="N600" s="430" t="str">
        <f ca="1">'3ª EM'!K55</f>
        <v/>
      </c>
      <c r="O600" s="430"/>
      <c r="P600" s="253" t="s">
        <v>122</v>
      </c>
      <c r="Q600" s="542" t="s">
        <v>308</v>
      </c>
      <c r="R600" s="485">
        <f>'3ª EM'!L55</f>
        <v>0</v>
      </c>
      <c r="S600" s="485">
        <f>'3ª EM'!M55</f>
        <v>0</v>
      </c>
      <c r="T600" s="485">
        <f>'3ª EM'!N55</f>
        <v>0</v>
      </c>
      <c r="U600" s="485">
        <f>'3ª EM'!O55</f>
        <v>0</v>
      </c>
      <c r="V600" s="485">
        <f>'3ª EM'!P55</f>
        <v>0</v>
      </c>
      <c r="W600" s="485">
        <f>'3ª EM'!Q55</f>
        <v>0</v>
      </c>
      <c r="X600" s="485">
        <f>'3ª EM'!R55</f>
        <v>0</v>
      </c>
      <c r="Y600" s="485">
        <f>'3ª EM'!S55</f>
        <v>0</v>
      </c>
      <c r="Z600" s="486">
        <f>'3ª EM'!T55</f>
        <v>0</v>
      </c>
      <c r="AA600" s="486">
        <f>'3ª EM'!U55</f>
        <v>0</v>
      </c>
      <c r="AB600" s="507" t="s">
        <v>511</v>
      </c>
      <c r="AC600" s="507"/>
    </row>
    <row r="601" spans="1:29" ht="15.75" x14ac:dyDescent="0.25">
      <c r="A601" s="543" t="str">
        <f>RIGHT('[1]3ª EM'!$A$5:$D$5,12)</f>
        <v>3ª SÉRIE E.M</v>
      </c>
      <c r="B601" s="120">
        <v>50</v>
      </c>
      <c r="C601" s="248">
        <f>'3ª EM'!B56</f>
        <v>0</v>
      </c>
      <c r="D601" s="430">
        <f>'3ª EM'!C56</f>
        <v>0</v>
      </c>
      <c r="E601" s="249">
        <f>'3ª EM'!D56</f>
        <v>0</v>
      </c>
      <c r="F601" s="249">
        <f>'3ª EM'!E56</f>
        <v>0</v>
      </c>
      <c r="G601" s="250">
        <f>'3ª EM'!F56</f>
        <v>0</v>
      </c>
      <c r="H601" s="430">
        <f>'3ª EM'!G56</f>
        <v>0</v>
      </c>
      <c r="I601" s="431">
        <f>'3ª EM'!H56</f>
        <v>0</v>
      </c>
      <c r="J601" s="430"/>
      <c r="K601" s="430">
        <f>'3ª EM'!I56</f>
        <v>0</v>
      </c>
      <c r="L601" s="250" t="str">
        <f ca="1">'3ª EM'!J56</f>
        <v/>
      </c>
      <c r="M601" s="430"/>
      <c r="N601" s="430" t="str">
        <f ca="1">'3ª EM'!K56</f>
        <v/>
      </c>
      <c r="O601" s="430"/>
      <c r="P601" s="253" t="s">
        <v>122</v>
      </c>
      <c r="Q601" s="542" t="s">
        <v>308</v>
      </c>
      <c r="R601" s="485">
        <f>'3ª EM'!L56</f>
        <v>0</v>
      </c>
      <c r="S601" s="485">
        <f>'3ª EM'!M56</f>
        <v>0</v>
      </c>
      <c r="T601" s="485">
        <f>'3ª EM'!N56</f>
        <v>0</v>
      </c>
      <c r="U601" s="485">
        <f>'3ª EM'!O56</f>
        <v>0</v>
      </c>
      <c r="V601" s="485">
        <f>'3ª EM'!P56</f>
        <v>0</v>
      </c>
      <c r="W601" s="485">
        <f>'3ª EM'!Q56</f>
        <v>0</v>
      </c>
      <c r="X601" s="485">
        <f>'3ª EM'!R56</f>
        <v>0</v>
      </c>
      <c r="Y601" s="485">
        <f>'3ª EM'!S56</f>
        <v>0</v>
      </c>
      <c r="Z601" s="486">
        <f>'3ª EM'!T56</f>
        <v>0</v>
      </c>
      <c r="AA601" s="486">
        <f>'3ª EM'!U56</f>
        <v>0</v>
      </c>
      <c r="AB601" s="507" t="s">
        <v>511</v>
      </c>
      <c r="AC601" s="507"/>
    </row>
    <row r="602" spans="1:29" ht="15.75" x14ac:dyDescent="0.25">
      <c r="A602" s="543" t="str">
        <f>RIGHT('[1]3ª EM'!$A$5:$D$5,12)</f>
        <v>3ª SÉRIE E.M</v>
      </c>
      <c r="B602" s="120">
        <v>51</v>
      </c>
      <c r="C602" s="248">
        <f>'3ª EM'!B57</f>
        <v>0</v>
      </c>
      <c r="D602" s="430">
        <f>'3ª EM'!C57</f>
        <v>0</v>
      </c>
      <c r="E602" s="249">
        <f>'3ª EM'!D57</f>
        <v>0</v>
      </c>
      <c r="F602" s="249">
        <f>'3ª EM'!E57</f>
        <v>0</v>
      </c>
      <c r="G602" s="250">
        <f>'3ª EM'!F57</f>
        <v>0</v>
      </c>
      <c r="H602" s="430">
        <f>'3ª EM'!G57</f>
        <v>0</v>
      </c>
      <c r="I602" s="431">
        <f>'3ª EM'!H57</f>
        <v>0</v>
      </c>
      <c r="J602" s="430"/>
      <c r="K602" s="430">
        <f>'3ª EM'!I57</f>
        <v>0</v>
      </c>
      <c r="L602" s="250" t="str">
        <f ca="1">'3ª EM'!J57</f>
        <v/>
      </c>
      <c r="M602" s="430"/>
      <c r="N602" s="430" t="str">
        <f ca="1">'3ª EM'!K57</f>
        <v/>
      </c>
      <c r="O602" s="430"/>
      <c r="P602" s="253" t="s">
        <v>122</v>
      </c>
      <c r="Q602" s="542" t="s">
        <v>308</v>
      </c>
      <c r="R602" s="485">
        <f>'3ª EM'!L57</f>
        <v>0</v>
      </c>
      <c r="S602" s="485">
        <f>'3ª EM'!M57</f>
        <v>0</v>
      </c>
      <c r="T602" s="485">
        <f>'3ª EM'!N57</f>
        <v>0</v>
      </c>
      <c r="U602" s="485">
        <f>'3ª EM'!O57</f>
        <v>0</v>
      </c>
      <c r="V602" s="485">
        <f>'3ª EM'!P57</f>
        <v>0</v>
      </c>
      <c r="W602" s="485">
        <f>'3ª EM'!Q57</f>
        <v>0</v>
      </c>
      <c r="X602" s="485">
        <f>'3ª EM'!R57</f>
        <v>0</v>
      </c>
      <c r="Y602" s="485">
        <f>'3ª EM'!S57</f>
        <v>0</v>
      </c>
      <c r="Z602" s="486">
        <f>'3ª EM'!T57</f>
        <v>0</v>
      </c>
      <c r="AA602" s="486">
        <f>'3ª EM'!U57</f>
        <v>0</v>
      </c>
      <c r="AB602" s="507" t="s">
        <v>511</v>
      </c>
      <c r="AC602" s="507"/>
    </row>
    <row r="603" spans="1:29" ht="15.75" x14ac:dyDescent="0.25">
      <c r="A603" s="543" t="str">
        <f>RIGHT('[1]3ª EM'!$A$5:$D$5,12)</f>
        <v>3ª SÉRIE E.M</v>
      </c>
      <c r="B603" s="120">
        <v>52</v>
      </c>
      <c r="C603" s="248">
        <f>'3ª EM'!B58</f>
        <v>0</v>
      </c>
      <c r="D603" s="430">
        <f>'3ª EM'!C58</f>
        <v>0</v>
      </c>
      <c r="E603" s="249">
        <f>'3ª EM'!D58</f>
        <v>0</v>
      </c>
      <c r="F603" s="249" t="str">
        <f>'3ª EM'!E58</f>
        <v/>
      </c>
      <c r="G603" s="250">
        <f>'3ª EM'!F58</f>
        <v>0</v>
      </c>
      <c r="H603" s="430">
        <f>'3ª EM'!G58</f>
        <v>0</v>
      </c>
      <c r="I603" s="431">
        <f>'3ª EM'!H58</f>
        <v>0</v>
      </c>
      <c r="J603" s="430"/>
      <c r="K603" s="430">
        <f>'3ª EM'!I58</f>
        <v>0</v>
      </c>
      <c r="L603" s="250" t="str">
        <f>'3ª EM'!J58</f>
        <v/>
      </c>
      <c r="M603" s="430"/>
      <c r="N603" s="430">
        <f>'3ª EM'!K58</f>
        <v>0</v>
      </c>
      <c r="O603" s="430"/>
      <c r="P603" s="253" t="s">
        <v>122</v>
      </c>
      <c r="Q603" s="542" t="s">
        <v>308</v>
      </c>
      <c r="R603" s="485">
        <f>'3ª EM'!L58</f>
        <v>0</v>
      </c>
      <c r="S603" s="485">
        <f>'3ª EM'!M58</f>
        <v>0</v>
      </c>
      <c r="T603" s="485">
        <f>'3ª EM'!N58</f>
        <v>0</v>
      </c>
      <c r="U603" s="485">
        <f>'3ª EM'!O58</f>
        <v>0</v>
      </c>
      <c r="V603" s="485">
        <f>'3ª EM'!P58</f>
        <v>0</v>
      </c>
      <c r="W603" s="485">
        <f>'3ª EM'!Q58</f>
        <v>0</v>
      </c>
      <c r="X603" s="485">
        <f>'3ª EM'!R58</f>
        <v>0</v>
      </c>
      <c r="Y603" s="485">
        <f>'3ª EM'!S58</f>
        <v>0</v>
      </c>
      <c r="Z603" s="486">
        <f>'3ª EM'!T58</f>
        <v>0</v>
      </c>
      <c r="AA603" s="486">
        <f>'3ª EM'!U58</f>
        <v>0</v>
      </c>
      <c r="AB603" s="507" t="s">
        <v>511</v>
      </c>
      <c r="AC603" s="507"/>
    </row>
    <row r="604" spans="1:29" ht="15.75" x14ac:dyDescent="0.25">
      <c r="A604" s="543" t="str">
        <f>RIGHT('[1]3ª EM'!$A$5:$D$5,12)</f>
        <v>3ª SÉRIE E.M</v>
      </c>
      <c r="B604" s="120">
        <v>53</v>
      </c>
      <c r="C604" s="248">
        <f>'3ª EM'!B59</f>
        <v>0</v>
      </c>
      <c r="D604" s="430">
        <f>'3ª EM'!C59</f>
        <v>0</v>
      </c>
      <c r="E604" s="249">
        <f>'3ª EM'!D59</f>
        <v>0</v>
      </c>
      <c r="F604" s="249">
        <f>'3ª EM'!E59</f>
        <v>0</v>
      </c>
      <c r="G604" s="250">
        <f>'3ª EM'!F59</f>
        <v>0</v>
      </c>
      <c r="H604" s="430">
        <f>'3ª EM'!G59</f>
        <v>0</v>
      </c>
      <c r="I604" s="431">
        <f>'3ª EM'!H59</f>
        <v>0</v>
      </c>
      <c r="J604" s="430"/>
      <c r="K604" s="430">
        <f>'3ª EM'!I59</f>
        <v>0</v>
      </c>
      <c r="L604" s="250" t="str">
        <f>'3ª EM'!J59</f>
        <v/>
      </c>
      <c r="M604" s="430"/>
      <c r="N604" s="430">
        <f>'3ª EM'!K59</f>
        <v>0</v>
      </c>
      <c r="O604" s="430"/>
      <c r="P604" s="253" t="s">
        <v>122</v>
      </c>
      <c r="Q604" s="542" t="s">
        <v>308</v>
      </c>
      <c r="R604" s="485">
        <f>'3ª EM'!L59</f>
        <v>0</v>
      </c>
      <c r="S604" s="485">
        <f>'3ª EM'!M59</f>
        <v>0</v>
      </c>
      <c r="T604" s="485">
        <f>'3ª EM'!N59</f>
        <v>0</v>
      </c>
      <c r="U604" s="485">
        <f>'3ª EM'!O59</f>
        <v>0</v>
      </c>
      <c r="V604" s="485">
        <f>'3ª EM'!P59</f>
        <v>0</v>
      </c>
      <c r="W604" s="485">
        <f>'3ª EM'!Q59</f>
        <v>0</v>
      </c>
      <c r="X604" s="485">
        <f>'3ª EM'!R59</f>
        <v>0</v>
      </c>
      <c r="Y604" s="485">
        <f>'3ª EM'!S59</f>
        <v>0</v>
      </c>
      <c r="Z604" s="486">
        <f>'3ª EM'!T59</f>
        <v>0</v>
      </c>
      <c r="AA604" s="486">
        <f>'3ª EM'!U59</f>
        <v>0</v>
      </c>
      <c r="AB604" s="507" t="s">
        <v>511</v>
      </c>
      <c r="AC604" s="507"/>
    </row>
    <row r="605" spans="1:29" ht="15.75" x14ac:dyDescent="0.25">
      <c r="A605" s="543" t="str">
        <f>RIGHT('[1]3ª EM'!$A$5:$D$5,12)</f>
        <v>3ª SÉRIE E.M</v>
      </c>
      <c r="B605" s="120">
        <v>54</v>
      </c>
      <c r="C605" s="248">
        <f>'3ª EM'!B60</f>
        <v>0</v>
      </c>
      <c r="D605" s="430">
        <f>'3ª EM'!C60</f>
        <v>0</v>
      </c>
      <c r="E605" s="249">
        <f>'3ª EM'!D60</f>
        <v>0</v>
      </c>
      <c r="F605" s="249">
        <f>'3ª EM'!E60</f>
        <v>0</v>
      </c>
      <c r="G605" s="250">
        <f>'3ª EM'!F60</f>
        <v>0</v>
      </c>
      <c r="H605" s="430">
        <f>'3ª EM'!G60</f>
        <v>0</v>
      </c>
      <c r="I605" s="431">
        <f>'3ª EM'!H60</f>
        <v>0</v>
      </c>
      <c r="J605" s="430"/>
      <c r="K605" s="430">
        <f>'3ª EM'!I60</f>
        <v>0</v>
      </c>
      <c r="L605" s="250">
        <f>'3ª EM'!J60</f>
        <v>0</v>
      </c>
      <c r="M605" s="430"/>
      <c r="N605" s="430">
        <f>'3ª EM'!K60</f>
        <v>0</v>
      </c>
      <c r="O605" s="430"/>
      <c r="P605" s="253" t="s">
        <v>122</v>
      </c>
      <c r="Q605" s="542" t="s">
        <v>308</v>
      </c>
      <c r="R605" s="485">
        <f>'3ª EM'!L60</f>
        <v>0</v>
      </c>
      <c r="S605" s="485">
        <f>'3ª EM'!M60</f>
        <v>0</v>
      </c>
      <c r="T605" s="485">
        <f>'3ª EM'!N60</f>
        <v>0</v>
      </c>
      <c r="U605" s="485">
        <f>'3ª EM'!O60</f>
        <v>0</v>
      </c>
      <c r="V605" s="485">
        <f>'3ª EM'!P60</f>
        <v>0</v>
      </c>
      <c r="W605" s="485">
        <f>'3ª EM'!Q60</f>
        <v>0</v>
      </c>
      <c r="X605" s="485">
        <f>'3ª EM'!R60</f>
        <v>0</v>
      </c>
      <c r="Y605" s="485">
        <f>'3ª EM'!S60</f>
        <v>0</v>
      </c>
      <c r="Z605" s="486">
        <f>'3ª EM'!T60</f>
        <v>0</v>
      </c>
      <c r="AA605" s="486">
        <f>'3ª EM'!U60</f>
        <v>0</v>
      </c>
      <c r="AB605" s="507" t="s">
        <v>511</v>
      </c>
      <c r="AC605" s="507"/>
    </row>
    <row r="606" spans="1:29" ht="15.75" x14ac:dyDescent="0.25">
      <c r="A606" s="543" t="str">
        <f>RIGHT('[1]3ª EM'!$A$5:$D$5,12)</f>
        <v>3ª SÉRIE E.M</v>
      </c>
      <c r="B606" s="120">
        <v>55</v>
      </c>
      <c r="C606" s="248">
        <f>'3ª EM'!B61</f>
        <v>0</v>
      </c>
      <c r="D606" s="430">
        <f>'3ª EM'!C61</f>
        <v>0</v>
      </c>
      <c r="E606" s="249">
        <f>'3ª EM'!D61</f>
        <v>0</v>
      </c>
      <c r="F606" s="249">
        <f>'3ª EM'!E61</f>
        <v>0</v>
      </c>
      <c r="G606" s="250">
        <f>'3ª EM'!F61</f>
        <v>0</v>
      </c>
      <c r="H606" s="430">
        <f>'3ª EM'!G61</f>
        <v>0</v>
      </c>
      <c r="I606" s="431">
        <f>'3ª EM'!H61</f>
        <v>0</v>
      </c>
      <c r="J606" s="430"/>
      <c r="K606" s="430">
        <f>'3ª EM'!I61</f>
        <v>0</v>
      </c>
      <c r="L606" s="250">
        <f>'3ª EM'!J61</f>
        <v>0</v>
      </c>
      <c r="M606" s="430"/>
      <c r="N606" s="430">
        <f>'3ª EM'!K61</f>
        <v>0</v>
      </c>
      <c r="O606" s="430"/>
      <c r="P606" s="253" t="s">
        <v>122</v>
      </c>
      <c r="Q606" s="542" t="s">
        <v>308</v>
      </c>
      <c r="R606" s="485">
        <f>'3ª EM'!L61</f>
        <v>0</v>
      </c>
      <c r="S606" s="485">
        <f>'3ª EM'!M61</f>
        <v>0</v>
      </c>
      <c r="T606" s="485">
        <f>'3ª EM'!N61</f>
        <v>0</v>
      </c>
      <c r="U606" s="485">
        <f>'3ª EM'!O61</f>
        <v>0</v>
      </c>
      <c r="V606" s="485">
        <f>'3ª EM'!P61</f>
        <v>0</v>
      </c>
      <c r="W606" s="485">
        <f>'3ª EM'!Q61</f>
        <v>0</v>
      </c>
      <c r="X606" s="485">
        <f>'3ª EM'!R61</f>
        <v>0</v>
      </c>
      <c r="Y606" s="485">
        <f>'3ª EM'!S61</f>
        <v>0</v>
      </c>
      <c r="Z606" s="486">
        <f>'3ª EM'!T61</f>
        <v>0</v>
      </c>
      <c r="AA606" s="486">
        <f>'3ª EM'!U61</f>
        <v>0</v>
      </c>
      <c r="AB606" s="507" t="s">
        <v>511</v>
      </c>
      <c r="AC606" s="507"/>
    </row>
    <row r="607" spans="1:29" x14ac:dyDescent="0.25">
      <c r="AB607" s="562"/>
      <c r="AC607" s="562"/>
    </row>
    <row r="608" spans="1:29" x14ac:dyDescent="0.25">
      <c r="AB608" s="562"/>
      <c r="AC608" s="562"/>
    </row>
    <row r="609" spans="28:29" x14ac:dyDescent="0.25">
      <c r="AB609" s="562"/>
      <c r="AC609" s="562"/>
    </row>
    <row r="610" spans="28:29" x14ac:dyDescent="0.25">
      <c r="AB610" s="562"/>
      <c r="AC610" s="562"/>
    </row>
    <row r="611" spans="28:29" x14ac:dyDescent="0.25">
      <c r="AB611" s="562"/>
      <c r="AC611" s="562"/>
    </row>
    <row r="612" spans="28:29" x14ac:dyDescent="0.25">
      <c r="AB612" s="562"/>
      <c r="AC612" s="562"/>
    </row>
    <row r="613" spans="28:29" x14ac:dyDescent="0.25">
      <c r="AB613" s="562"/>
      <c r="AC613" s="562"/>
    </row>
    <row r="614" spans="28:29" x14ac:dyDescent="0.25">
      <c r="AB614" s="562"/>
      <c r="AC614" s="562"/>
    </row>
    <row r="615" spans="28:29" x14ac:dyDescent="0.25">
      <c r="AB615" s="562"/>
      <c r="AC615" s="562"/>
    </row>
    <row r="616" spans="28:29" x14ac:dyDescent="0.25">
      <c r="AB616" s="562"/>
      <c r="AC616" s="562"/>
    </row>
    <row r="617" spans="28:29" x14ac:dyDescent="0.25">
      <c r="AB617" s="562"/>
      <c r="AC617" s="562"/>
    </row>
    <row r="618" spans="28:29" x14ac:dyDescent="0.25">
      <c r="AB618" s="562"/>
      <c r="AC618" s="562"/>
    </row>
    <row r="619" spans="28:29" x14ac:dyDescent="0.25">
      <c r="AB619" s="562"/>
      <c r="AC619" s="562"/>
    </row>
    <row r="620" spans="28:29" x14ac:dyDescent="0.25">
      <c r="AB620" s="562"/>
      <c r="AC620" s="562"/>
    </row>
    <row r="621" spans="28:29" x14ac:dyDescent="0.25">
      <c r="AB621" s="562"/>
      <c r="AC621" s="562"/>
    </row>
    <row r="622" spans="28:29" x14ac:dyDescent="0.25">
      <c r="AB622" s="562"/>
      <c r="AC622" s="562"/>
    </row>
    <row r="623" spans="28:29" x14ac:dyDescent="0.25">
      <c r="AB623" s="562"/>
      <c r="AC623" s="562"/>
    </row>
    <row r="624" spans="28:29" x14ac:dyDescent="0.25">
      <c r="AB624" s="562"/>
      <c r="AC624" s="562"/>
    </row>
    <row r="625" spans="28:29" x14ac:dyDescent="0.25">
      <c r="AB625" s="562"/>
      <c r="AC625" s="562"/>
    </row>
    <row r="626" spans="28:29" x14ac:dyDescent="0.25">
      <c r="AB626" s="562"/>
      <c r="AC626" s="562"/>
    </row>
    <row r="627" spans="28:29" x14ac:dyDescent="0.25">
      <c r="AB627" s="562"/>
      <c r="AC627" s="562"/>
    </row>
    <row r="628" spans="28:29" x14ac:dyDescent="0.25">
      <c r="AB628" s="562"/>
      <c r="AC628" s="562"/>
    </row>
    <row r="629" spans="28:29" x14ac:dyDescent="0.25">
      <c r="AB629" s="562"/>
      <c r="AC629" s="562"/>
    </row>
    <row r="630" spans="28:29" x14ac:dyDescent="0.25">
      <c r="AB630" s="562"/>
      <c r="AC630" s="562"/>
    </row>
    <row r="631" spans="28:29" x14ac:dyDescent="0.25">
      <c r="AB631" s="562"/>
      <c r="AC631" s="562"/>
    </row>
    <row r="632" spans="28:29" x14ac:dyDescent="0.25">
      <c r="AB632" s="562"/>
      <c r="AC632" s="562"/>
    </row>
    <row r="633" spans="28:29" x14ac:dyDescent="0.25">
      <c r="AB633" s="562"/>
      <c r="AC633" s="562"/>
    </row>
    <row r="634" spans="28:29" x14ac:dyDescent="0.25">
      <c r="AB634" s="562"/>
      <c r="AC634" s="562"/>
    </row>
    <row r="635" spans="28:29" x14ac:dyDescent="0.25">
      <c r="AB635" s="562"/>
      <c r="AC635" s="562"/>
    </row>
    <row r="636" spans="28:29" x14ac:dyDescent="0.25">
      <c r="AB636" s="562"/>
      <c r="AC636" s="562"/>
    </row>
    <row r="637" spans="28:29" x14ac:dyDescent="0.25">
      <c r="AB637" s="562"/>
      <c r="AC637" s="562"/>
    </row>
    <row r="638" spans="28:29" x14ac:dyDescent="0.25">
      <c r="AB638" s="562"/>
      <c r="AC638" s="562"/>
    </row>
    <row r="639" spans="28:29" x14ac:dyDescent="0.25">
      <c r="AB639" s="562"/>
      <c r="AC639" s="562"/>
    </row>
    <row r="640" spans="28:29" x14ac:dyDescent="0.25">
      <c r="AB640" s="562"/>
      <c r="AC640" s="562"/>
    </row>
    <row r="641" spans="28:29" x14ac:dyDescent="0.25">
      <c r="AB641" s="562"/>
      <c r="AC641" s="562"/>
    </row>
    <row r="642" spans="28:29" x14ac:dyDescent="0.25">
      <c r="AB642" s="562"/>
      <c r="AC642" s="562"/>
    </row>
    <row r="643" spans="28:29" x14ac:dyDescent="0.25">
      <c r="AB643" s="562"/>
      <c r="AC643" s="562"/>
    </row>
    <row r="644" spans="28:29" x14ac:dyDescent="0.25">
      <c r="AB644" s="562"/>
      <c r="AC644" s="562"/>
    </row>
    <row r="645" spans="28:29" x14ac:dyDescent="0.25">
      <c r="AB645" s="562"/>
      <c r="AC645" s="562"/>
    </row>
    <row r="646" spans="28:29" x14ac:dyDescent="0.25">
      <c r="AB646" s="562"/>
      <c r="AC646" s="562"/>
    </row>
    <row r="647" spans="28:29" x14ac:dyDescent="0.25">
      <c r="AB647" s="562"/>
      <c r="AC647" s="562"/>
    </row>
    <row r="648" spans="28:29" x14ac:dyDescent="0.25">
      <c r="AB648" s="562"/>
      <c r="AC648" s="562"/>
    </row>
    <row r="649" spans="28:29" x14ac:dyDescent="0.25">
      <c r="AB649" s="562"/>
      <c r="AC649" s="562"/>
    </row>
    <row r="650" spans="28:29" x14ac:dyDescent="0.25">
      <c r="AB650" s="562"/>
      <c r="AC650" s="562"/>
    </row>
    <row r="651" spans="28:29" x14ac:dyDescent="0.25">
      <c r="AB651" s="562"/>
      <c r="AC651" s="562"/>
    </row>
    <row r="652" spans="28:29" x14ac:dyDescent="0.25">
      <c r="AB652" s="562"/>
      <c r="AC652" s="562"/>
    </row>
    <row r="653" spans="28:29" x14ac:dyDescent="0.25">
      <c r="AB653" s="562"/>
      <c r="AC653" s="562"/>
    </row>
    <row r="654" spans="28:29" x14ac:dyDescent="0.25">
      <c r="AB654" s="562"/>
      <c r="AC654" s="562"/>
    </row>
    <row r="655" spans="28:29" x14ac:dyDescent="0.25">
      <c r="AB655" s="562"/>
      <c r="AC655" s="562"/>
    </row>
    <row r="656" spans="28:29" x14ac:dyDescent="0.25">
      <c r="AB656" s="562"/>
      <c r="AC656" s="562"/>
    </row>
    <row r="657" spans="28:29" x14ac:dyDescent="0.25">
      <c r="AB657" s="562"/>
      <c r="AC657" s="562"/>
    </row>
    <row r="658" spans="28:29" x14ac:dyDescent="0.25">
      <c r="AB658" s="562"/>
      <c r="AC658" s="562"/>
    </row>
    <row r="659" spans="28:29" x14ac:dyDescent="0.25">
      <c r="AB659" s="562"/>
      <c r="AC659" s="562"/>
    </row>
    <row r="660" spans="28:29" x14ac:dyDescent="0.25">
      <c r="AB660" s="562"/>
      <c r="AC660" s="562"/>
    </row>
    <row r="661" spans="28:29" x14ac:dyDescent="0.25">
      <c r="AB661" s="562"/>
      <c r="AC661" s="562"/>
    </row>
    <row r="662" spans="28:29" x14ac:dyDescent="0.25">
      <c r="AB662" s="562"/>
      <c r="AC662" s="562"/>
    </row>
    <row r="663" spans="28:29" x14ac:dyDescent="0.25">
      <c r="AB663" s="562"/>
      <c r="AC663" s="562"/>
    </row>
    <row r="664" spans="28:29" x14ac:dyDescent="0.25">
      <c r="AB664" s="562"/>
      <c r="AC664" s="562"/>
    </row>
    <row r="665" spans="28:29" x14ac:dyDescent="0.25">
      <c r="AB665" s="562"/>
      <c r="AC665" s="562"/>
    </row>
    <row r="666" spans="28:29" x14ac:dyDescent="0.25">
      <c r="AB666" s="562"/>
      <c r="AC666" s="562"/>
    </row>
    <row r="667" spans="28:29" x14ac:dyDescent="0.25">
      <c r="AB667" s="562"/>
      <c r="AC667" s="562"/>
    </row>
    <row r="668" spans="28:29" x14ac:dyDescent="0.25">
      <c r="AB668" s="562"/>
      <c r="AC668" s="562"/>
    </row>
    <row r="669" spans="28:29" x14ac:dyDescent="0.25">
      <c r="AB669" s="562"/>
      <c r="AC669" s="562"/>
    </row>
    <row r="670" spans="28:29" x14ac:dyDescent="0.25">
      <c r="AB670" s="562"/>
      <c r="AC670" s="562"/>
    </row>
    <row r="671" spans="28:29" x14ac:dyDescent="0.25">
      <c r="AB671" s="562"/>
      <c r="AC671" s="562"/>
    </row>
    <row r="672" spans="28:29" x14ac:dyDescent="0.25">
      <c r="AB672" s="562"/>
      <c r="AC672" s="562"/>
    </row>
    <row r="673" spans="28:29" x14ac:dyDescent="0.25">
      <c r="AB673" s="562"/>
      <c r="AC673" s="562"/>
    </row>
    <row r="674" spans="28:29" x14ac:dyDescent="0.25">
      <c r="AB674" s="562"/>
      <c r="AC674" s="562"/>
    </row>
    <row r="675" spans="28:29" x14ac:dyDescent="0.25">
      <c r="AB675" s="562"/>
      <c r="AC675" s="562"/>
    </row>
    <row r="676" spans="28:29" x14ac:dyDescent="0.25">
      <c r="AB676" s="562"/>
      <c r="AC676" s="562"/>
    </row>
    <row r="677" spans="28:29" x14ac:dyDescent="0.25">
      <c r="AB677" s="562"/>
      <c r="AC677" s="562"/>
    </row>
    <row r="678" spans="28:29" x14ac:dyDescent="0.25">
      <c r="AB678" s="562"/>
      <c r="AC678" s="562"/>
    </row>
    <row r="679" spans="28:29" x14ac:dyDescent="0.25">
      <c r="AB679" s="562"/>
      <c r="AC679" s="562"/>
    </row>
    <row r="680" spans="28:29" x14ac:dyDescent="0.25">
      <c r="AB680" s="562"/>
      <c r="AC680" s="562"/>
    </row>
    <row r="681" spans="28:29" x14ac:dyDescent="0.25">
      <c r="AB681" s="562"/>
      <c r="AC681" s="562"/>
    </row>
    <row r="682" spans="28:29" x14ac:dyDescent="0.25">
      <c r="AB682" s="562"/>
      <c r="AC682" s="562"/>
    </row>
    <row r="683" spans="28:29" x14ac:dyDescent="0.25">
      <c r="AB683" s="562"/>
      <c r="AC683" s="562"/>
    </row>
    <row r="684" spans="28:29" x14ac:dyDescent="0.25">
      <c r="AB684" s="562"/>
      <c r="AC684" s="562"/>
    </row>
    <row r="685" spans="28:29" x14ac:dyDescent="0.25">
      <c r="AB685" s="562"/>
      <c r="AC685" s="562"/>
    </row>
    <row r="686" spans="28:29" x14ac:dyDescent="0.25">
      <c r="AB686" s="562"/>
      <c r="AC686" s="562"/>
    </row>
    <row r="687" spans="28:29" x14ac:dyDescent="0.25">
      <c r="AB687" s="562"/>
      <c r="AC687" s="562"/>
    </row>
    <row r="688" spans="28:29" x14ac:dyDescent="0.25">
      <c r="AB688" s="562"/>
      <c r="AC688" s="562"/>
    </row>
    <row r="689" spans="28:29" x14ac:dyDescent="0.25">
      <c r="AB689" s="562"/>
      <c r="AC689" s="562"/>
    </row>
    <row r="690" spans="28:29" x14ac:dyDescent="0.25">
      <c r="AB690" s="562"/>
      <c r="AC690" s="562"/>
    </row>
    <row r="691" spans="28:29" x14ac:dyDescent="0.25">
      <c r="AB691" s="562"/>
      <c r="AC691" s="562"/>
    </row>
    <row r="692" spans="28:29" x14ac:dyDescent="0.25">
      <c r="AB692" s="562"/>
      <c r="AC692" s="562"/>
    </row>
    <row r="693" spans="28:29" x14ac:dyDescent="0.25">
      <c r="AB693" s="562"/>
      <c r="AC693" s="562"/>
    </row>
    <row r="694" spans="28:29" x14ac:dyDescent="0.25">
      <c r="AB694" s="562"/>
      <c r="AC694" s="562"/>
    </row>
    <row r="695" spans="28:29" x14ac:dyDescent="0.25">
      <c r="AB695" s="562"/>
      <c r="AC695" s="562"/>
    </row>
    <row r="696" spans="28:29" x14ac:dyDescent="0.25">
      <c r="AB696" s="562"/>
      <c r="AC696" s="562"/>
    </row>
    <row r="697" spans="28:29" x14ac:dyDescent="0.25">
      <c r="AB697" s="562"/>
      <c r="AC697" s="562"/>
    </row>
    <row r="698" spans="28:29" x14ac:dyDescent="0.25">
      <c r="AB698" s="562"/>
      <c r="AC698" s="562"/>
    </row>
    <row r="699" spans="28:29" x14ac:dyDescent="0.25">
      <c r="AB699" s="562"/>
      <c r="AC699" s="562"/>
    </row>
    <row r="700" spans="28:29" x14ac:dyDescent="0.25">
      <c r="AB700" s="562"/>
      <c r="AC700" s="562"/>
    </row>
    <row r="701" spans="28:29" x14ac:dyDescent="0.25">
      <c r="AB701" s="562"/>
      <c r="AC701" s="562"/>
    </row>
    <row r="702" spans="28:29" x14ac:dyDescent="0.25">
      <c r="AB702" s="562"/>
      <c r="AC702" s="562"/>
    </row>
    <row r="703" spans="28:29" x14ac:dyDescent="0.25">
      <c r="AB703" s="562"/>
      <c r="AC703" s="562"/>
    </row>
    <row r="704" spans="28:29" x14ac:dyDescent="0.25">
      <c r="AB704" s="562"/>
      <c r="AC704" s="562"/>
    </row>
    <row r="705" spans="28:29" x14ac:dyDescent="0.25">
      <c r="AB705" s="562"/>
      <c r="AC705" s="562"/>
    </row>
    <row r="706" spans="28:29" x14ac:dyDescent="0.25">
      <c r="AB706" s="562"/>
      <c r="AC706" s="562"/>
    </row>
    <row r="707" spans="28:29" x14ac:dyDescent="0.25">
      <c r="AB707" s="562"/>
      <c r="AC707" s="562"/>
    </row>
    <row r="708" spans="28:29" x14ac:dyDescent="0.25">
      <c r="AB708" s="562"/>
      <c r="AC708" s="562"/>
    </row>
    <row r="709" spans="28:29" x14ac:dyDescent="0.25">
      <c r="AB709" s="562"/>
      <c r="AC709" s="562"/>
    </row>
    <row r="710" spans="28:29" x14ac:dyDescent="0.25">
      <c r="AB710" s="562"/>
      <c r="AC710" s="562"/>
    </row>
    <row r="711" spans="28:29" x14ac:dyDescent="0.25">
      <c r="AB711" s="562"/>
      <c r="AC711" s="562"/>
    </row>
    <row r="712" spans="28:29" x14ac:dyDescent="0.25">
      <c r="AB712" s="562"/>
      <c r="AC712" s="562"/>
    </row>
    <row r="713" spans="28:29" x14ac:dyDescent="0.25">
      <c r="AB713" s="562"/>
      <c r="AC713" s="562"/>
    </row>
    <row r="714" spans="28:29" x14ac:dyDescent="0.25">
      <c r="AB714" s="562"/>
      <c r="AC714" s="562"/>
    </row>
    <row r="715" spans="28:29" x14ac:dyDescent="0.25">
      <c r="AB715" s="562"/>
      <c r="AC715" s="562"/>
    </row>
    <row r="716" spans="28:29" x14ac:dyDescent="0.25">
      <c r="AB716" s="562"/>
      <c r="AC716" s="562"/>
    </row>
    <row r="717" spans="28:29" x14ac:dyDescent="0.25">
      <c r="AB717" s="562"/>
      <c r="AC717" s="562"/>
    </row>
    <row r="718" spans="28:29" x14ac:dyDescent="0.25">
      <c r="AB718" s="562"/>
      <c r="AC718" s="562"/>
    </row>
    <row r="719" spans="28:29" x14ac:dyDescent="0.25">
      <c r="AB719" s="562"/>
      <c r="AC719" s="562"/>
    </row>
    <row r="720" spans="28:29" x14ac:dyDescent="0.25">
      <c r="AB720" s="562"/>
      <c r="AC720" s="562"/>
    </row>
    <row r="721" spans="28:29" x14ac:dyDescent="0.25">
      <c r="AB721" s="562"/>
      <c r="AC721" s="562"/>
    </row>
    <row r="722" spans="28:29" x14ac:dyDescent="0.25">
      <c r="AB722" s="562"/>
      <c r="AC722" s="562"/>
    </row>
    <row r="723" spans="28:29" x14ac:dyDescent="0.25">
      <c r="AB723" s="562"/>
      <c r="AC723" s="562"/>
    </row>
    <row r="724" spans="28:29" x14ac:dyDescent="0.25">
      <c r="AB724" s="562"/>
      <c r="AC724" s="562"/>
    </row>
    <row r="725" spans="28:29" x14ac:dyDescent="0.25">
      <c r="AB725" s="562"/>
      <c r="AC725" s="562"/>
    </row>
    <row r="726" spans="28:29" x14ac:dyDescent="0.25">
      <c r="AB726" s="562"/>
      <c r="AC726" s="562"/>
    </row>
    <row r="727" spans="28:29" x14ac:dyDescent="0.25">
      <c r="AB727" s="562"/>
      <c r="AC727" s="562"/>
    </row>
    <row r="728" spans="28:29" x14ac:dyDescent="0.25">
      <c r="AB728" s="562"/>
      <c r="AC728" s="562"/>
    </row>
    <row r="729" spans="28:29" x14ac:dyDescent="0.25">
      <c r="AB729" s="562"/>
      <c r="AC729" s="562"/>
    </row>
    <row r="730" spans="28:29" x14ac:dyDescent="0.25">
      <c r="AB730" s="562"/>
      <c r="AC730" s="562"/>
    </row>
    <row r="731" spans="28:29" x14ac:dyDescent="0.25">
      <c r="AB731" s="562"/>
      <c r="AC731" s="562"/>
    </row>
    <row r="732" spans="28:29" x14ac:dyDescent="0.25">
      <c r="AB732" s="562"/>
      <c r="AC732" s="562"/>
    </row>
    <row r="733" spans="28:29" x14ac:dyDescent="0.25">
      <c r="AB733" s="562"/>
      <c r="AC733" s="562"/>
    </row>
    <row r="734" spans="28:29" x14ac:dyDescent="0.25">
      <c r="AB734" s="562"/>
      <c r="AC734" s="562"/>
    </row>
    <row r="735" spans="28:29" x14ac:dyDescent="0.25">
      <c r="AB735" s="562"/>
      <c r="AC735" s="562"/>
    </row>
    <row r="736" spans="28:29" x14ac:dyDescent="0.25">
      <c r="AB736" s="562"/>
      <c r="AC736" s="562"/>
    </row>
    <row r="737" spans="28:29" x14ac:dyDescent="0.25">
      <c r="AB737" s="562"/>
      <c r="AC737" s="562"/>
    </row>
    <row r="738" spans="28:29" x14ac:dyDescent="0.25">
      <c r="AB738" s="562"/>
      <c r="AC738" s="562"/>
    </row>
    <row r="739" spans="28:29" x14ac:dyDescent="0.25">
      <c r="AB739" s="562"/>
      <c r="AC739" s="562"/>
    </row>
    <row r="740" spans="28:29" x14ac:dyDescent="0.25">
      <c r="AB740" s="562"/>
      <c r="AC740" s="562"/>
    </row>
    <row r="741" spans="28:29" x14ac:dyDescent="0.25">
      <c r="AB741" s="562"/>
      <c r="AC741" s="562"/>
    </row>
    <row r="742" spans="28:29" x14ac:dyDescent="0.25">
      <c r="AB742" s="562"/>
      <c r="AC742" s="562"/>
    </row>
    <row r="743" spans="28:29" x14ac:dyDescent="0.25">
      <c r="AB743" s="562"/>
      <c r="AC743" s="562"/>
    </row>
    <row r="744" spans="28:29" x14ac:dyDescent="0.25">
      <c r="AB744" s="562"/>
      <c r="AC744" s="562"/>
    </row>
    <row r="745" spans="28:29" x14ac:dyDescent="0.25">
      <c r="AB745" s="562"/>
      <c r="AC745" s="562"/>
    </row>
    <row r="746" spans="28:29" x14ac:dyDescent="0.25">
      <c r="AB746" s="562"/>
      <c r="AC746" s="562"/>
    </row>
    <row r="747" spans="28:29" x14ac:dyDescent="0.25">
      <c r="AB747" s="562"/>
      <c r="AC747" s="562"/>
    </row>
    <row r="748" spans="28:29" x14ac:dyDescent="0.25">
      <c r="AB748" s="562"/>
      <c r="AC748" s="562"/>
    </row>
    <row r="749" spans="28:29" x14ac:dyDescent="0.25">
      <c r="AB749" s="562"/>
      <c r="AC749" s="562"/>
    </row>
    <row r="750" spans="28:29" x14ac:dyDescent="0.25">
      <c r="AB750" s="562"/>
      <c r="AC750" s="562"/>
    </row>
    <row r="751" spans="28:29" x14ac:dyDescent="0.25">
      <c r="AB751" s="562"/>
      <c r="AC751" s="562"/>
    </row>
    <row r="752" spans="28:29" x14ac:dyDescent="0.25">
      <c r="AB752" s="562"/>
      <c r="AC752" s="562"/>
    </row>
    <row r="753" spans="28:29" x14ac:dyDescent="0.25">
      <c r="AB753" s="562"/>
      <c r="AC753" s="562"/>
    </row>
    <row r="754" spans="28:29" x14ac:dyDescent="0.25">
      <c r="AB754" s="562"/>
      <c r="AC754" s="562"/>
    </row>
    <row r="755" spans="28:29" x14ac:dyDescent="0.25">
      <c r="AB755" s="562"/>
      <c r="AC755" s="562"/>
    </row>
    <row r="756" spans="28:29" x14ac:dyDescent="0.25">
      <c r="AB756" s="562"/>
      <c r="AC756" s="562"/>
    </row>
    <row r="757" spans="28:29" x14ac:dyDescent="0.25">
      <c r="AB757" s="562"/>
      <c r="AC757" s="562"/>
    </row>
    <row r="758" spans="28:29" x14ac:dyDescent="0.25">
      <c r="AB758" s="562"/>
      <c r="AC758" s="562"/>
    </row>
    <row r="759" spans="28:29" x14ac:dyDescent="0.25">
      <c r="AB759" s="562"/>
      <c r="AC759" s="562"/>
    </row>
    <row r="760" spans="28:29" x14ac:dyDescent="0.25">
      <c r="AB760" s="562"/>
      <c r="AC760" s="562"/>
    </row>
    <row r="761" spans="28:29" x14ac:dyDescent="0.25">
      <c r="AB761" s="562"/>
      <c r="AC761" s="562"/>
    </row>
    <row r="762" spans="28:29" x14ac:dyDescent="0.25">
      <c r="AB762" s="562"/>
      <c r="AC762" s="562"/>
    </row>
    <row r="763" spans="28:29" x14ac:dyDescent="0.25">
      <c r="AB763" s="562"/>
      <c r="AC763" s="562"/>
    </row>
    <row r="764" spans="28:29" x14ac:dyDescent="0.25">
      <c r="AB764" s="562"/>
      <c r="AC764" s="562"/>
    </row>
    <row r="765" spans="28:29" x14ac:dyDescent="0.25">
      <c r="AB765" s="562"/>
      <c r="AC765" s="562"/>
    </row>
    <row r="766" spans="28:29" x14ac:dyDescent="0.25">
      <c r="AB766" s="562"/>
      <c r="AC766" s="562"/>
    </row>
    <row r="767" spans="28:29" x14ac:dyDescent="0.25">
      <c r="AB767" s="562"/>
      <c r="AC767" s="562"/>
    </row>
    <row r="768" spans="28:29" x14ac:dyDescent="0.25">
      <c r="AB768" s="562"/>
      <c r="AC768" s="562"/>
    </row>
    <row r="769" spans="28:29" x14ac:dyDescent="0.25">
      <c r="AB769" s="562"/>
      <c r="AC769" s="562"/>
    </row>
    <row r="770" spans="28:29" x14ac:dyDescent="0.25">
      <c r="AB770" s="562"/>
      <c r="AC770" s="562"/>
    </row>
    <row r="771" spans="28:29" x14ac:dyDescent="0.25">
      <c r="AB771" s="562"/>
      <c r="AC771" s="562"/>
    </row>
    <row r="772" spans="28:29" x14ac:dyDescent="0.25">
      <c r="AB772" s="562"/>
      <c r="AC772" s="562"/>
    </row>
    <row r="773" spans="28:29" x14ac:dyDescent="0.25">
      <c r="AB773" s="562"/>
      <c r="AC773" s="562"/>
    </row>
    <row r="774" spans="28:29" x14ac:dyDescent="0.25">
      <c r="AB774" s="562"/>
      <c r="AC774" s="562"/>
    </row>
    <row r="775" spans="28:29" x14ac:dyDescent="0.25">
      <c r="AB775" s="562"/>
      <c r="AC775" s="562"/>
    </row>
    <row r="776" spans="28:29" x14ac:dyDescent="0.25">
      <c r="AB776" s="562"/>
      <c r="AC776" s="562"/>
    </row>
    <row r="777" spans="28:29" x14ac:dyDescent="0.25">
      <c r="AB777" s="562"/>
      <c r="AC777" s="562"/>
    </row>
    <row r="778" spans="28:29" x14ac:dyDescent="0.25">
      <c r="AB778" s="562"/>
      <c r="AC778" s="562"/>
    </row>
    <row r="779" spans="28:29" x14ac:dyDescent="0.25">
      <c r="AB779" s="562"/>
      <c r="AC779" s="562"/>
    </row>
    <row r="780" spans="28:29" x14ac:dyDescent="0.25">
      <c r="AB780" s="562"/>
      <c r="AC780" s="562"/>
    </row>
    <row r="781" spans="28:29" x14ac:dyDescent="0.25">
      <c r="AB781" s="562"/>
      <c r="AC781" s="562"/>
    </row>
    <row r="782" spans="28:29" x14ac:dyDescent="0.25">
      <c r="AB782" s="562"/>
      <c r="AC782" s="562"/>
    </row>
    <row r="783" spans="28:29" x14ac:dyDescent="0.25">
      <c r="AB783" s="562"/>
      <c r="AC783" s="562"/>
    </row>
    <row r="784" spans="28:29" x14ac:dyDescent="0.25">
      <c r="AB784" s="562"/>
      <c r="AC784" s="562"/>
    </row>
    <row r="785" spans="28:29" x14ac:dyDescent="0.25">
      <c r="AB785" s="562"/>
      <c r="AC785" s="562"/>
    </row>
    <row r="786" spans="28:29" x14ac:dyDescent="0.25">
      <c r="AB786" s="562"/>
      <c r="AC786" s="562"/>
    </row>
    <row r="787" spans="28:29" x14ac:dyDescent="0.25">
      <c r="AB787" s="562"/>
      <c r="AC787" s="562"/>
    </row>
    <row r="788" spans="28:29" x14ac:dyDescent="0.25">
      <c r="AB788" s="562"/>
      <c r="AC788" s="562"/>
    </row>
    <row r="789" spans="28:29" x14ac:dyDescent="0.25">
      <c r="AB789" s="562"/>
      <c r="AC789" s="562"/>
    </row>
    <row r="790" spans="28:29" x14ac:dyDescent="0.25">
      <c r="AB790" s="562"/>
      <c r="AC790" s="562"/>
    </row>
    <row r="791" spans="28:29" x14ac:dyDescent="0.25">
      <c r="AB791" s="562"/>
      <c r="AC791" s="562"/>
    </row>
    <row r="792" spans="28:29" x14ac:dyDescent="0.25">
      <c r="AB792" s="562"/>
      <c r="AC792" s="562"/>
    </row>
    <row r="793" spans="28:29" x14ac:dyDescent="0.25">
      <c r="AB793" s="562"/>
      <c r="AC793" s="562"/>
    </row>
    <row r="794" spans="28:29" x14ac:dyDescent="0.25">
      <c r="AB794" s="562"/>
      <c r="AC794" s="562"/>
    </row>
    <row r="795" spans="28:29" x14ac:dyDescent="0.25">
      <c r="AB795" s="562"/>
      <c r="AC795" s="562"/>
    </row>
    <row r="796" spans="28:29" x14ac:dyDescent="0.25">
      <c r="AB796" s="562"/>
      <c r="AC796" s="562"/>
    </row>
    <row r="797" spans="28:29" x14ac:dyDescent="0.25">
      <c r="AB797" s="562"/>
      <c r="AC797" s="562"/>
    </row>
    <row r="798" spans="28:29" x14ac:dyDescent="0.25">
      <c r="AB798" s="562"/>
      <c r="AC798" s="562"/>
    </row>
    <row r="799" spans="28:29" x14ac:dyDescent="0.25">
      <c r="AB799" s="562"/>
      <c r="AC799" s="562"/>
    </row>
    <row r="800" spans="28:29" x14ac:dyDescent="0.25">
      <c r="AB800" s="562"/>
      <c r="AC800" s="562"/>
    </row>
    <row r="801" spans="28:29" x14ac:dyDescent="0.25">
      <c r="AB801" s="562"/>
      <c r="AC801" s="562"/>
    </row>
    <row r="802" spans="28:29" x14ac:dyDescent="0.25">
      <c r="AB802" s="562"/>
      <c r="AC802" s="562"/>
    </row>
    <row r="803" spans="28:29" x14ac:dyDescent="0.25">
      <c r="AB803" s="562"/>
      <c r="AC803" s="562"/>
    </row>
    <row r="804" spans="28:29" x14ac:dyDescent="0.25">
      <c r="AB804" s="562"/>
      <c r="AC804" s="562"/>
    </row>
    <row r="805" spans="28:29" x14ac:dyDescent="0.25">
      <c r="AB805" s="562"/>
      <c r="AC805" s="562"/>
    </row>
    <row r="806" spans="28:29" x14ac:dyDescent="0.25">
      <c r="AB806" s="562"/>
      <c r="AC806" s="562"/>
    </row>
    <row r="807" spans="28:29" x14ac:dyDescent="0.25">
      <c r="AB807" s="562"/>
      <c r="AC807" s="562"/>
    </row>
    <row r="808" spans="28:29" x14ac:dyDescent="0.25">
      <c r="AB808" s="562"/>
      <c r="AC808" s="562"/>
    </row>
    <row r="809" spans="28:29" x14ac:dyDescent="0.25">
      <c r="AB809" s="562"/>
      <c r="AC809" s="562"/>
    </row>
    <row r="810" spans="28:29" x14ac:dyDescent="0.25">
      <c r="AB810" s="562"/>
      <c r="AC810" s="562"/>
    </row>
    <row r="811" spans="28:29" x14ac:dyDescent="0.25">
      <c r="AB811" s="562"/>
      <c r="AC811" s="562"/>
    </row>
    <row r="812" spans="28:29" x14ac:dyDescent="0.25">
      <c r="AB812" s="562"/>
      <c r="AC812" s="562"/>
    </row>
    <row r="813" spans="28:29" x14ac:dyDescent="0.25">
      <c r="AB813" s="562"/>
      <c r="AC813" s="562"/>
    </row>
    <row r="814" spans="28:29" x14ac:dyDescent="0.25">
      <c r="AB814" s="562"/>
      <c r="AC814" s="562"/>
    </row>
    <row r="815" spans="28:29" x14ac:dyDescent="0.25">
      <c r="AB815" s="562"/>
      <c r="AC815" s="562"/>
    </row>
    <row r="816" spans="28:29" x14ac:dyDescent="0.25">
      <c r="AB816" s="562"/>
      <c r="AC816" s="562"/>
    </row>
    <row r="817" spans="28:29" x14ac:dyDescent="0.25">
      <c r="AB817" s="562"/>
      <c r="AC817" s="562"/>
    </row>
    <row r="818" spans="28:29" x14ac:dyDescent="0.25">
      <c r="AB818" s="562"/>
      <c r="AC818" s="562"/>
    </row>
    <row r="819" spans="28:29" x14ac:dyDescent="0.25">
      <c r="AB819" s="562"/>
      <c r="AC819" s="562"/>
    </row>
    <row r="820" spans="28:29" x14ac:dyDescent="0.25">
      <c r="AB820" s="562"/>
      <c r="AC820" s="562"/>
    </row>
    <row r="821" spans="28:29" x14ac:dyDescent="0.25">
      <c r="AB821" s="562"/>
      <c r="AC821" s="562"/>
    </row>
    <row r="822" spans="28:29" x14ac:dyDescent="0.25">
      <c r="AB822" s="562"/>
      <c r="AC822" s="562"/>
    </row>
    <row r="823" spans="28:29" x14ac:dyDescent="0.25">
      <c r="AB823" s="562"/>
      <c r="AC823" s="562"/>
    </row>
    <row r="824" spans="28:29" x14ac:dyDescent="0.25">
      <c r="AB824" s="562"/>
      <c r="AC824" s="562"/>
    </row>
    <row r="825" spans="28:29" x14ac:dyDescent="0.25">
      <c r="AB825" s="562"/>
      <c r="AC825" s="562"/>
    </row>
    <row r="826" spans="28:29" x14ac:dyDescent="0.25">
      <c r="AB826" s="562"/>
      <c r="AC826" s="562"/>
    </row>
    <row r="827" spans="28:29" x14ac:dyDescent="0.25">
      <c r="AB827" s="562"/>
      <c r="AC827" s="562"/>
    </row>
    <row r="828" spans="28:29" x14ac:dyDescent="0.25">
      <c r="AB828" s="562"/>
      <c r="AC828" s="562"/>
    </row>
    <row r="829" spans="28:29" x14ac:dyDescent="0.25">
      <c r="AB829" s="562"/>
      <c r="AC829" s="562"/>
    </row>
    <row r="830" spans="28:29" x14ac:dyDescent="0.25">
      <c r="AB830" s="562"/>
      <c r="AC830" s="562"/>
    </row>
    <row r="831" spans="28:29" x14ac:dyDescent="0.25">
      <c r="AB831" s="562"/>
      <c r="AC831" s="562"/>
    </row>
    <row r="832" spans="28:29" x14ac:dyDescent="0.25">
      <c r="AB832" s="562"/>
      <c r="AC832" s="562"/>
    </row>
    <row r="833" spans="28:29" x14ac:dyDescent="0.25">
      <c r="AB833" s="562"/>
      <c r="AC833" s="562"/>
    </row>
    <row r="834" spans="28:29" x14ac:dyDescent="0.25">
      <c r="AB834" s="562"/>
      <c r="AC834" s="562"/>
    </row>
    <row r="835" spans="28:29" x14ac:dyDescent="0.25">
      <c r="AB835" s="562"/>
      <c r="AC835" s="562"/>
    </row>
    <row r="836" spans="28:29" x14ac:dyDescent="0.25">
      <c r="AB836" s="562"/>
      <c r="AC836" s="562"/>
    </row>
    <row r="837" spans="28:29" x14ac:dyDescent="0.25">
      <c r="AB837" s="562"/>
      <c r="AC837" s="562"/>
    </row>
    <row r="838" spans="28:29" x14ac:dyDescent="0.25">
      <c r="AB838" s="562"/>
      <c r="AC838" s="562"/>
    </row>
    <row r="839" spans="28:29" x14ac:dyDescent="0.25">
      <c r="AB839" s="562"/>
      <c r="AC839" s="562"/>
    </row>
    <row r="840" spans="28:29" x14ac:dyDescent="0.25">
      <c r="AB840" s="562"/>
      <c r="AC840" s="562"/>
    </row>
    <row r="841" spans="28:29" x14ac:dyDescent="0.25">
      <c r="AB841" s="562"/>
      <c r="AC841" s="562"/>
    </row>
    <row r="842" spans="28:29" x14ac:dyDescent="0.25">
      <c r="AB842" s="562"/>
      <c r="AC842" s="562"/>
    </row>
    <row r="843" spans="28:29" x14ac:dyDescent="0.25">
      <c r="AB843" s="562"/>
      <c r="AC843" s="562"/>
    </row>
    <row r="844" spans="28:29" x14ac:dyDescent="0.25">
      <c r="AB844" s="562"/>
      <c r="AC844" s="562"/>
    </row>
    <row r="845" spans="28:29" x14ac:dyDescent="0.25">
      <c r="AB845" s="562"/>
      <c r="AC845" s="562"/>
    </row>
    <row r="846" spans="28:29" x14ac:dyDescent="0.25">
      <c r="AB846" s="562"/>
      <c r="AC846" s="562"/>
    </row>
    <row r="847" spans="28:29" x14ac:dyDescent="0.25">
      <c r="AB847" s="562"/>
      <c r="AC847" s="562"/>
    </row>
    <row r="848" spans="28:29" x14ac:dyDescent="0.25">
      <c r="AB848" s="562"/>
      <c r="AC848" s="562"/>
    </row>
    <row r="849" spans="28:29" x14ac:dyDescent="0.25">
      <c r="AB849" s="562"/>
      <c r="AC849" s="562"/>
    </row>
    <row r="850" spans="28:29" x14ac:dyDescent="0.25">
      <c r="AB850" s="562"/>
      <c r="AC850" s="562"/>
    </row>
    <row r="851" spans="28:29" x14ac:dyDescent="0.25">
      <c r="AB851" s="562"/>
      <c r="AC851" s="562"/>
    </row>
    <row r="852" spans="28:29" x14ac:dyDescent="0.25">
      <c r="AB852" s="562"/>
      <c r="AC852" s="562"/>
    </row>
    <row r="853" spans="28:29" x14ac:dyDescent="0.25">
      <c r="AB853" s="562"/>
      <c r="AC853" s="562"/>
    </row>
    <row r="854" spans="28:29" x14ac:dyDescent="0.25">
      <c r="AB854" s="562"/>
      <c r="AC854" s="562"/>
    </row>
    <row r="855" spans="28:29" x14ac:dyDescent="0.25">
      <c r="AB855" s="562"/>
      <c r="AC855" s="562"/>
    </row>
    <row r="856" spans="28:29" x14ac:dyDescent="0.25">
      <c r="AB856" s="562"/>
      <c r="AC856" s="562"/>
    </row>
    <row r="857" spans="28:29" x14ac:dyDescent="0.25">
      <c r="AB857" s="562"/>
      <c r="AC857" s="562"/>
    </row>
    <row r="858" spans="28:29" x14ac:dyDescent="0.25">
      <c r="AB858" s="562"/>
      <c r="AC858" s="562"/>
    </row>
    <row r="859" spans="28:29" x14ac:dyDescent="0.25">
      <c r="AB859" s="562"/>
      <c r="AC859" s="562"/>
    </row>
    <row r="860" spans="28:29" x14ac:dyDescent="0.25">
      <c r="AB860" s="562"/>
      <c r="AC860" s="562"/>
    </row>
    <row r="861" spans="28:29" x14ac:dyDescent="0.25">
      <c r="AB861" s="562"/>
      <c r="AC861" s="562"/>
    </row>
    <row r="862" spans="28:29" x14ac:dyDescent="0.25">
      <c r="AB862" s="562"/>
      <c r="AC862" s="562"/>
    </row>
    <row r="863" spans="28:29" x14ac:dyDescent="0.25">
      <c r="AB863" s="562"/>
      <c r="AC863" s="562"/>
    </row>
    <row r="864" spans="28:29" x14ac:dyDescent="0.25">
      <c r="AB864" s="562"/>
      <c r="AC864" s="562"/>
    </row>
    <row r="865" spans="28:29" x14ac:dyDescent="0.25">
      <c r="AB865" s="562"/>
      <c r="AC865" s="562"/>
    </row>
    <row r="866" spans="28:29" x14ac:dyDescent="0.25">
      <c r="AB866" s="562"/>
      <c r="AC866" s="562"/>
    </row>
    <row r="867" spans="28:29" x14ac:dyDescent="0.25">
      <c r="AB867" s="562"/>
      <c r="AC867" s="562"/>
    </row>
    <row r="868" spans="28:29" x14ac:dyDescent="0.25">
      <c r="AB868" s="562"/>
      <c r="AC868" s="562"/>
    </row>
    <row r="869" spans="28:29" x14ac:dyDescent="0.25">
      <c r="AB869" s="562"/>
      <c r="AC869" s="562"/>
    </row>
    <row r="870" spans="28:29" x14ac:dyDescent="0.25">
      <c r="AB870" s="562"/>
      <c r="AC870" s="562"/>
    </row>
    <row r="871" spans="28:29" x14ac:dyDescent="0.25">
      <c r="AB871" s="562"/>
      <c r="AC871" s="562"/>
    </row>
    <row r="872" spans="28:29" x14ac:dyDescent="0.25">
      <c r="AB872" s="562"/>
      <c r="AC872" s="562"/>
    </row>
    <row r="873" spans="28:29" x14ac:dyDescent="0.25">
      <c r="AB873" s="562"/>
      <c r="AC873" s="562"/>
    </row>
    <row r="874" spans="28:29" x14ac:dyDescent="0.25">
      <c r="AB874" s="562"/>
      <c r="AC874" s="562"/>
    </row>
    <row r="875" spans="28:29" x14ac:dyDescent="0.25">
      <c r="AB875" s="562"/>
      <c r="AC875" s="562"/>
    </row>
    <row r="876" spans="28:29" x14ac:dyDescent="0.25">
      <c r="AB876" s="562"/>
      <c r="AC876" s="562"/>
    </row>
    <row r="877" spans="28:29" x14ac:dyDescent="0.25">
      <c r="AB877" s="562"/>
      <c r="AC877" s="562"/>
    </row>
    <row r="878" spans="28:29" x14ac:dyDescent="0.25">
      <c r="AB878" s="562"/>
      <c r="AC878" s="562"/>
    </row>
    <row r="879" spans="28:29" x14ac:dyDescent="0.25">
      <c r="AB879" s="562"/>
      <c r="AC879" s="562"/>
    </row>
    <row r="880" spans="28:29" x14ac:dyDescent="0.25">
      <c r="AB880" s="562"/>
      <c r="AC880" s="562"/>
    </row>
    <row r="881" spans="28:29" x14ac:dyDescent="0.25">
      <c r="AB881" s="562"/>
      <c r="AC881" s="562"/>
    </row>
    <row r="882" spans="28:29" x14ac:dyDescent="0.25">
      <c r="AB882" s="562"/>
      <c r="AC882" s="562"/>
    </row>
    <row r="883" spans="28:29" x14ac:dyDescent="0.25">
      <c r="AB883" s="562"/>
      <c r="AC883" s="562"/>
    </row>
    <row r="884" spans="28:29" x14ac:dyDescent="0.25">
      <c r="AB884" s="562"/>
      <c r="AC884" s="562"/>
    </row>
    <row r="885" spans="28:29" x14ac:dyDescent="0.25">
      <c r="AB885" s="562"/>
      <c r="AC885" s="562"/>
    </row>
    <row r="886" spans="28:29" x14ac:dyDescent="0.25">
      <c r="AB886" s="562"/>
      <c r="AC886" s="562"/>
    </row>
    <row r="887" spans="28:29" x14ac:dyDescent="0.25">
      <c r="AB887" s="562"/>
      <c r="AC887" s="562"/>
    </row>
    <row r="888" spans="28:29" x14ac:dyDescent="0.25">
      <c r="AB888" s="562"/>
      <c r="AC888" s="562"/>
    </row>
    <row r="889" spans="28:29" x14ac:dyDescent="0.25">
      <c r="AB889" s="562"/>
      <c r="AC889" s="562"/>
    </row>
    <row r="890" spans="28:29" x14ac:dyDescent="0.25">
      <c r="AB890" s="562"/>
      <c r="AC890" s="562"/>
    </row>
    <row r="891" spans="28:29" x14ac:dyDescent="0.25">
      <c r="AB891" s="562"/>
      <c r="AC891" s="562"/>
    </row>
    <row r="892" spans="28:29" x14ac:dyDescent="0.25">
      <c r="AB892" s="562"/>
      <c r="AC892" s="562"/>
    </row>
    <row r="893" spans="28:29" x14ac:dyDescent="0.25">
      <c r="AB893" s="562"/>
      <c r="AC893" s="562"/>
    </row>
    <row r="894" spans="28:29" x14ac:dyDescent="0.25">
      <c r="AB894" s="562"/>
      <c r="AC894" s="562"/>
    </row>
    <row r="895" spans="28:29" x14ac:dyDescent="0.25">
      <c r="AB895" s="562"/>
      <c r="AC895" s="562"/>
    </row>
    <row r="896" spans="28:29" x14ac:dyDescent="0.25">
      <c r="AB896" s="562"/>
      <c r="AC896" s="562"/>
    </row>
    <row r="897" spans="28:29" x14ac:dyDescent="0.25">
      <c r="AB897" s="562"/>
      <c r="AC897" s="562"/>
    </row>
    <row r="898" spans="28:29" x14ac:dyDescent="0.25">
      <c r="AB898" s="562"/>
      <c r="AC898" s="562"/>
    </row>
    <row r="899" spans="28:29" x14ac:dyDescent="0.25">
      <c r="AB899" s="562"/>
      <c r="AC899" s="562"/>
    </row>
    <row r="900" spans="28:29" x14ac:dyDescent="0.25">
      <c r="AB900" s="562"/>
      <c r="AC900" s="562"/>
    </row>
    <row r="901" spans="28:29" x14ac:dyDescent="0.25">
      <c r="AB901" s="562"/>
      <c r="AC901" s="562"/>
    </row>
    <row r="902" spans="28:29" x14ac:dyDescent="0.25">
      <c r="AB902" s="562"/>
      <c r="AC902" s="562"/>
    </row>
    <row r="903" spans="28:29" x14ac:dyDescent="0.25">
      <c r="AB903" s="562"/>
      <c r="AC903" s="562"/>
    </row>
    <row r="904" spans="28:29" x14ac:dyDescent="0.25">
      <c r="AB904" s="562"/>
      <c r="AC904" s="562"/>
    </row>
    <row r="905" spans="28:29" x14ac:dyDescent="0.25">
      <c r="AB905" s="562"/>
      <c r="AC905" s="562"/>
    </row>
    <row r="906" spans="28:29" x14ac:dyDescent="0.25">
      <c r="AB906" s="562"/>
      <c r="AC906" s="562"/>
    </row>
    <row r="907" spans="28:29" x14ac:dyDescent="0.25">
      <c r="AB907" s="562"/>
      <c r="AC907" s="562"/>
    </row>
    <row r="908" spans="28:29" x14ac:dyDescent="0.25">
      <c r="AB908" s="562"/>
      <c r="AC908" s="562"/>
    </row>
    <row r="909" spans="28:29" x14ac:dyDescent="0.25">
      <c r="AB909" s="562"/>
      <c r="AC909" s="562"/>
    </row>
    <row r="910" spans="28:29" x14ac:dyDescent="0.25">
      <c r="AB910" s="562"/>
      <c r="AC910" s="562"/>
    </row>
    <row r="911" spans="28:29" x14ac:dyDescent="0.25">
      <c r="AB911" s="562"/>
      <c r="AC911" s="562"/>
    </row>
    <row r="912" spans="28:29" x14ac:dyDescent="0.25">
      <c r="AB912" s="562"/>
      <c r="AC912" s="562"/>
    </row>
    <row r="913" spans="28:29" x14ac:dyDescent="0.25">
      <c r="AB913" s="562"/>
      <c r="AC913" s="562"/>
    </row>
    <row r="914" spans="28:29" x14ac:dyDescent="0.25">
      <c r="AB914" s="562"/>
      <c r="AC914" s="562"/>
    </row>
    <row r="915" spans="28:29" x14ac:dyDescent="0.25">
      <c r="AB915" s="562"/>
      <c r="AC915" s="562"/>
    </row>
    <row r="916" spans="28:29" x14ac:dyDescent="0.25">
      <c r="AB916" s="562"/>
      <c r="AC916" s="562"/>
    </row>
    <row r="917" spans="28:29" x14ac:dyDescent="0.25">
      <c r="AB917" s="562"/>
      <c r="AC917" s="562"/>
    </row>
    <row r="918" spans="28:29" x14ac:dyDescent="0.25">
      <c r="AB918" s="562"/>
      <c r="AC918" s="562"/>
    </row>
    <row r="919" spans="28:29" x14ac:dyDescent="0.25">
      <c r="AB919" s="562"/>
      <c r="AC919" s="562"/>
    </row>
    <row r="920" spans="28:29" x14ac:dyDescent="0.25">
      <c r="AB920" s="562"/>
      <c r="AC920" s="562"/>
    </row>
    <row r="921" spans="28:29" x14ac:dyDescent="0.25">
      <c r="AB921" s="562"/>
      <c r="AC921" s="562"/>
    </row>
    <row r="922" spans="28:29" x14ac:dyDescent="0.25">
      <c r="AB922" s="562"/>
      <c r="AC922" s="562"/>
    </row>
    <row r="923" spans="28:29" x14ac:dyDescent="0.25">
      <c r="AB923" s="562"/>
      <c r="AC923" s="562"/>
    </row>
    <row r="924" spans="28:29" x14ac:dyDescent="0.25">
      <c r="AB924" s="562"/>
      <c r="AC924" s="562"/>
    </row>
    <row r="925" spans="28:29" x14ac:dyDescent="0.25">
      <c r="AB925" s="562"/>
      <c r="AC925" s="562"/>
    </row>
    <row r="926" spans="28:29" x14ac:dyDescent="0.25">
      <c r="AB926" s="562"/>
      <c r="AC926" s="562"/>
    </row>
    <row r="927" spans="28:29" x14ac:dyDescent="0.25">
      <c r="AB927" s="562"/>
      <c r="AC927" s="562"/>
    </row>
    <row r="928" spans="28:29" x14ac:dyDescent="0.25">
      <c r="AB928" s="562"/>
      <c r="AC928" s="562"/>
    </row>
    <row r="929" spans="28:29" x14ac:dyDescent="0.25">
      <c r="AB929" s="562"/>
      <c r="AC929" s="562"/>
    </row>
    <row r="930" spans="28:29" x14ac:dyDescent="0.25">
      <c r="AB930" s="562"/>
      <c r="AC930" s="562"/>
    </row>
    <row r="931" spans="28:29" x14ac:dyDescent="0.25">
      <c r="AB931" s="562"/>
      <c r="AC931" s="562"/>
    </row>
    <row r="932" spans="28:29" x14ac:dyDescent="0.25">
      <c r="AB932" s="562"/>
      <c r="AC932" s="562"/>
    </row>
    <row r="933" spans="28:29" x14ac:dyDescent="0.25">
      <c r="AB933" s="562"/>
      <c r="AC933" s="562"/>
    </row>
    <row r="934" spans="28:29" x14ac:dyDescent="0.25">
      <c r="AB934" s="562"/>
      <c r="AC934" s="562"/>
    </row>
    <row r="935" spans="28:29" x14ac:dyDescent="0.25">
      <c r="AB935" s="562"/>
      <c r="AC935" s="562"/>
    </row>
    <row r="936" spans="28:29" x14ac:dyDescent="0.25">
      <c r="AB936" s="562"/>
      <c r="AC936" s="562"/>
    </row>
    <row r="937" spans="28:29" x14ac:dyDescent="0.25">
      <c r="AB937" s="562"/>
      <c r="AC937" s="562"/>
    </row>
    <row r="938" spans="28:29" x14ac:dyDescent="0.25">
      <c r="AB938" s="562"/>
      <c r="AC938" s="562"/>
    </row>
    <row r="939" spans="28:29" x14ac:dyDescent="0.25">
      <c r="AB939" s="562"/>
      <c r="AC939" s="562"/>
    </row>
    <row r="940" spans="28:29" x14ac:dyDescent="0.25">
      <c r="AB940" s="562"/>
      <c r="AC940" s="562"/>
    </row>
    <row r="941" spans="28:29" x14ac:dyDescent="0.25">
      <c r="AB941" s="562"/>
      <c r="AC941" s="562"/>
    </row>
    <row r="942" spans="28:29" x14ac:dyDescent="0.25">
      <c r="AB942" s="562"/>
      <c r="AC942" s="562"/>
    </row>
    <row r="943" spans="28:29" x14ac:dyDescent="0.25">
      <c r="AB943" s="562"/>
      <c r="AC943" s="562"/>
    </row>
    <row r="944" spans="28:29" x14ac:dyDescent="0.25">
      <c r="AB944" s="562"/>
      <c r="AC944" s="562"/>
    </row>
    <row r="945" spans="28:29" x14ac:dyDescent="0.25">
      <c r="AB945" s="562"/>
      <c r="AC945" s="562"/>
    </row>
    <row r="946" spans="28:29" x14ac:dyDescent="0.25">
      <c r="AB946" s="562"/>
      <c r="AC946" s="562"/>
    </row>
    <row r="947" spans="28:29" x14ac:dyDescent="0.25">
      <c r="AB947" s="562"/>
      <c r="AC947" s="562"/>
    </row>
    <row r="948" spans="28:29" x14ac:dyDescent="0.25">
      <c r="AB948" s="562"/>
      <c r="AC948" s="562"/>
    </row>
    <row r="949" spans="28:29" x14ac:dyDescent="0.25">
      <c r="AB949" s="562"/>
      <c r="AC949" s="562"/>
    </row>
    <row r="950" spans="28:29" x14ac:dyDescent="0.25">
      <c r="AB950" s="562"/>
      <c r="AC950" s="562"/>
    </row>
    <row r="951" spans="28:29" x14ac:dyDescent="0.25">
      <c r="AB951" s="562"/>
      <c r="AC951" s="562"/>
    </row>
    <row r="952" spans="28:29" x14ac:dyDescent="0.25">
      <c r="AB952" s="562"/>
      <c r="AC952" s="562"/>
    </row>
    <row r="953" spans="28:29" x14ac:dyDescent="0.25">
      <c r="AB953" s="562"/>
      <c r="AC953" s="562"/>
    </row>
    <row r="954" spans="28:29" x14ac:dyDescent="0.25">
      <c r="AB954" s="562"/>
      <c r="AC954" s="562"/>
    </row>
    <row r="955" spans="28:29" x14ac:dyDescent="0.25">
      <c r="AB955" s="562"/>
      <c r="AC955" s="562"/>
    </row>
    <row r="956" spans="28:29" x14ac:dyDescent="0.25">
      <c r="AB956" s="562"/>
      <c r="AC956" s="562"/>
    </row>
    <row r="957" spans="28:29" x14ac:dyDescent="0.25">
      <c r="AB957" s="562"/>
      <c r="AC957" s="562"/>
    </row>
    <row r="958" spans="28:29" x14ac:dyDescent="0.25">
      <c r="AB958" s="562"/>
      <c r="AC958" s="562"/>
    </row>
    <row r="959" spans="28:29" x14ac:dyDescent="0.25">
      <c r="AB959" s="562"/>
      <c r="AC959" s="562"/>
    </row>
    <row r="960" spans="28:29" x14ac:dyDescent="0.25">
      <c r="AB960" s="562"/>
      <c r="AC960" s="562"/>
    </row>
    <row r="961" spans="28:29" x14ac:dyDescent="0.25">
      <c r="AB961" s="562"/>
      <c r="AC961" s="562"/>
    </row>
    <row r="962" spans="28:29" x14ac:dyDescent="0.25">
      <c r="AB962" s="562"/>
      <c r="AC962" s="562"/>
    </row>
    <row r="963" spans="28:29" x14ac:dyDescent="0.25">
      <c r="AB963" s="562"/>
      <c r="AC963" s="562"/>
    </row>
    <row r="964" spans="28:29" x14ac:dyDescent="0.25">
      <c r="AB964" s="562"/>
      <c r="AC964" s="562"/>
    </row>
    <row r="965" spans="28:29" x14ac:dyDescent="0.25">
      <c r="AB965" s="562"/>
      <c r="AC965" s="562"/>
    </row>
    <row r="966" spans="28:29" x14ac:dyDescent="0.25">
      <c r="AB966" s="562"/>
      <c r="AC966" s="562"/>
    </row>
    <row r="967" spans="28:29" x14ac:dyDescent="0.25">
      <c r="AB967" s="562"/>
      <c r="AC967" s="562"/>
    </row>
    <row r="968" spans="28:29" x14ac:dyDescent="0.25">
      <c r="AB968" s="562"/>
      <c r="AC968" s="562"/>
    </row>
    <row r="969" spans="28:29" x14ac:dyDescent="0.25">
      <c r="AB969" s="562"/>
      <c r="AC969" s="562"/>
    </row>
    <row r="970" spans="28:29" x14ac:dyDescent="0.25">
      <c r="AB970" s="562"/>
      <c r="AC970" s="562"/>
    </row>
    <row r="971" spans="28:29" x14ac:dyDescent="0.25">
      <c r="AB971" s="562"/>
      <c r="AC971" s="562"/>
    </row>
    <row r="972" spans="28:29" x14ac:dyDescent="0.25">
      <c r="AB972" s="562"/>
      <c r="AC972" s="562"/>
    </row>
    <row r="973" spans="28:29" x14ac:dyDescent="0.25">
      <c r="AB973" s="562"/>
      <c r="AC973" s="562"/>
    </row>
    <row r="974" spans="28:29" x14ac:dyDescent="0.25">
      <c r="AB974" s="562"/>
      <c r="AC974" s="562"/>
    </row>
    <row r="975" spans="28:29" x14ac:dyDescent="0.25">
      <c r="AB975" s="562"/>
      <c r="AC975" s="562"/>
    </row>
    <row r="976" spans="28:29" x14ac:dyDescent="0.25">
      <c r="AB976" s="562"/>
      <c r="AC976" s="562"/>
    </row>
    <row r="977" spans="28:29" x14ac:dyDescent="0.25">
      <c r="AB977" s="562"/>
      <c r="AC977" s="562"/>
    </row>
    <row r="978" spans="28:29" x14ac:dyDescent="0.25">
      <c r="AB978" s="562"/>
      <c r="AC978" s="562"/>
    </row>
    <row r="979" spans="28:29" x14ac:dyDescent="0.25">
      <c r="AB979" s="562"/>
      <c r="AC979" s="562"/>
    </row>
    <row r="980" spans="28:29" x14ac:dyDescent="0.25">
      <c r="AB980" s="562"/>
      <c r="AC980" s="562"/>
    </row>
    <row r="981" spans="28:29" x14ac:dyDescent="0.25">
      <c r="AB981" s="562"/>
      <c r="AC981" s="562"/>
    </row>
    <row r="982" spans="28:29" x14ac:dyDescent="0.25">
      <c r="AB982" s="562"/>
      <c r="AC982" s="562"/>
    </row>
    <row r="983" spans="28:29" x14ac:dyDescent="0.25">
      <c r="AB983" s="562"/>
      <c r="AC983" s="562"/>
    </row>
    <row r="984" spans="28:29" x14ac:dyDescent="0.25">
      <c r="AB984" s="562"/>
      <c r="AC984" s="562"/>
    </row>
    <row r="985" spans="28:29" x14ac:dyDescent="0.25">
      <c r="AB985" s="562"/>
      <c r="AC985" s="562"/>
    </row>
    <row r="986" spans="28:29" x14ac:dyDescent="0.25">
      <c r="AB986" s="562"/>
      <c r="AC986" s="562"/>
    </row>
    <row r="987" spans="28:29" x14ac:dyDescent="0.25">
      <c r="AB987" s="562"/>
      <c r="AC987" s="562"/>
    </row>
    <row r="988" spans="28:29" x14ac:dyDescent="0.25">
      <c r="AB988" s="562"/>
      <c r="AC988" s="562"/>
    </row>
    <row r="989" spans="28:29" x14ac:dyDescent="0.25">
      <c r="AB989" s="562"/>
      <c r="AC989" s="562"/>
    </row>
    <row r="990" spans="28:29" x14ac:dyDescent="0.25">
      <c r="AB990" s="562"/>
      <c r="AC990" s="562"/>
    </row>
    <row r="991" spans="28:29" x14ac:dyDescent="0.25">
      <c r="AB991" s="562"/>
      <c r="AC991" s="562"/>
    </row>
    <row r="992" spans="28:29" x14ac:dyDescent="0.25">
      <c r="AB992" s="562"/>
      <c r="AC992" s="562"/>
    </row>
    <row r="993" spans="28:29" x14ac:dyDescent="0.25">
      <c r="AB993" s="562"/>
      <c r="AC993" s="562"/>
    </row>
    <row r="994" spans="28:29" x14ac:dyDescent="0.25">
      <c r="AB994" s="562"/>
      <c r="AC994" s="562"/>
    </row>
    <row r="995" spans="28:29" x14ac:dyDescent="0.25">
      <c r="AB995" s="562"/>
      <c r="AC995" s="562"/>
    </row>
    <row r="996" spans="28:29" x14ac:dyDescent="0.25">
      <c r="AB996" s="562"/>
      <c r="AC996" s="562"/>
    </row>
    <row r="997" spans="28:29" x14ac:dyDescent="0.25">
      <c r="AB997" s="562"/>
      <c r="AC997" s="562"/>
    </row>
    <row r="998" spans="28:29" x14ac:dyDescent="0.25">
      <c r="AB998" s="562"/>
      <c r="AC998" s="562"/>
    </row>
    <row r="999" spans="28:29" x14ac:dyDescent="0.25">
      <c r="AB999" s="562"/>
      <c r="AC999" s="562"/>
    </row>
    <row r="1000" spans="28:29" x14ac:dyDescent="0.25">
      <c r="AB1000" s="562"/>
      <c r="AC1000" s="562"/>
    </row>
    <row r="1001" spans="28:29" x14ac:dyDescent="0.25">
      <c r="AB1001" s="562"/>
      <c r="AC1001" s="562"/>
    </row>
    <row r="1002" spans="28:29" x14ac:dyDescent="0.25">
      <c r="AB1002" s="562"/>
      <c r="AC1002" s="562"/>
    </row>
    <row r="1003" spans="28:29" x14ac:dyDescent="0.25">
      <c r="AB1003" s="562"/>
      <c r="AC1003" s="562"/>
    </row>
    <row r="1004" spans="28:29" x14ac:dyDescent="0.25">
      <c r="AB1004" s="562"/>
      <c r="AC1004" s="562"/>
    </row>
    <row r="1005" spans="28:29" x14ac:dyDescent="0.25">
      <c r="AB1005" s="562"/>
      <c r="AC1005" s="562"/>
    </row>
    <row r="1006" spans="28:29" x14ac:dyDescent="0.25">
      <c r="AB1006" s="562"/>
      <c r="AC1006" s="562"/>
    </row>
    <row r="1007" spans="28:29" x14ac:dyDescent="0.25">
      <c r="AB1007" s="562"/>
      <c r="AC1007" s="562"/>
    </row>
    <row r="1008" spans="28:29" x14ac:dyDescent="0.25">
      <c r="AB1008" s="562"/>
      <c r="AC1008" s="562"/>
    </row>
    <row r="1009" spans="28:29" x14ac:dyDescent="0.25">
      <c r="AB1009" s="562"/>
      <c r="AC1009" s="562"/>
    </row>
    <row r="1010" spans="28:29" x14ac:dyDescent="0.25">
      <c r="AB1010" s="562"/>
      <c r="AC1010" s="562"/>
    </row>
    <row r="1011" spans="28:29" x14ac:dyDescent="0.25">
      <c r="AB1011" s="562"/>
      <c r="AC1011" s="562"/>
    </row>
    <row r="1012" spans="28:29" x14ac:dyDescent="0.25">
      <c r="AB1012" s="562"/>
      <c r="AC1012" s="562"/>
    </row>
    <row r="1013" spans="28:29" x14ac:dyDescent="0.25">
      <c r="AB1013" s="562"/>
      <c r="AC1013" s="562"/>
    </row>
    <row r="1014" spans="28:29" x14ac:dyDescent="0.25">
      <c r="AB1014" s="562"/>
      <c r="AC1014" s="562"/>
    </row>
    <row r="1015" spans="28:29" x14ac:dyDescent="0.25">
      <c r="AB1015" s="562"/>
      <c r="AC1015" s="562"/>
    </row>
    <row r="1016" spans="28:29" x14ac:dyDescent="0.25">
      <c r="AB1016" s="562"/>
      <c r="AC1016" s="562"/>
    </row>
    <row r="1017" spans="28:29" x14ac:dyDescent="0.25">
      <c r="AB1017" s="562"/>
      <c r="AC1017" s="562"/>
    </row>
    <row r="1018" spans="28:29" x14ac:dyDescent="0.25">
      <c r="AB1018" s="562"/>
      <c r="AC1018" s="562"/>
    </row>
    <row r="1019" spans="28:29" x14ac:dyDescent="0.25">
      <c r="AB1019" s="562"/>
      <c r="AC1019" s="562"/>
    </row>
    <row r="1020" spans="28:29" x14ac:dyDescent="0.25">
      <c r="AB1020" s="562"/>
      <c r="AC1020" s="562"/>
    </row>
    <row r="1021" spans="28:29" x14ac:dyDescent="0.25">
      <c r="AB1021" s="562"/>
      <c r="AC1021" s="562"/>
    </row>
    <row r="1022" spans="28:29" x14ac:dyDescent="0.25">
      <c r="AB1022" s="562"/>
      <c r="AC1022" s="562"/>
    </row>
    <row r="1023" spans="28:29" x14ac:dyDescent="0.25">
      <c r="AB1023" s="562"/>
      <c r="AC1023" s="562"/>
    </row>
    <row r="1024" spans="28:29" x14ac:dyDescent="0.25">
      <c r="AB1024" s="562"/>
      <c r="AC1024" s="562"/>
    </row>
    <row r="1025" spans="28:29" x14ac:dyDescent="0.25">
      <c r="AB1025" s="562"/>
      <c r="AC1025" s="562"/>
    </row>
    <row r="1026" spans="28:29" x14ac:dyDescent="0.25">
      <c r="AB1026" s="562"/>
      <c r="AC1026" s="562"/>
    </row>
    <row r="1027" spans="28:29" x14ac:dyDescent="0.25">
      <c r="AB1027" s="562"/>
      <c r="AC1027" s="562"/>
    </row>
    <row r="1028" spans="28:29" x14ac:dyDescent="0.25">
      <c r="AB1028" s="562"/>
      <c r="AC1028" s="562"/>
    </row>
    <row r="1029" spans="28:29" x14ac:dyDescent="0.25">
      <c r="AB1029" s="562"/>
      <c r="AC1029" s="562"/>
    </row>
    <row r="1030" spans="28:29" x14ac:dyDescent="0.25">
      <c r="AB1030" s="562"/>
      <c r="AC1030" s="562"/>
    </row>
    <row r="1031" spans="28:29" x14ac:dyDescent="0.25">
      <c r="AB1031" s="562"/>
      <c r="AC1031" s="562"/>
    </row>
    <row r="1032" spans="28:29" x14ac:dyDescent="0.25">
      <c r="AB1032" s="562"/>
      <c r="AC1032" s="562"/>
    </row>
    <row r="1033" spans="28:29" x14ac:dyDescent="0.25">
      <c r="AB1033" s="562"/>
      <c r="AC1033" s="562"/>
    </row>
    <row r="1034" spans="28:29" x14ac:dyDescent="0.25">
      <c r="AB1034" s="562"/>
      <c r="AC1034" s="562"/>
    </row>
    <row r="1035" spans="28:29" x14ac:dyDescent="0.25">
      <c r="AB1035" s="562"/>
      <c r="AC1035" s="562"/>
    </row>
    <row r="1036" spans="28:29" x14ac:dyDescent="0.25">
      <c r="AB1036" s="562"/>
      <c r="AC1036" s="562"/>
    </row>
    <row r="1037" spans="28:29" x14ac:dyDescent="0.25">
      <c r="AB1037" s="562"/>
      <c r="AC1037" s="562"/>
    </row>
    <row r="1038" spans="28:29" x14ac:dyDescent="0.25">
      <c r="AB1038" s="562"/>
      <c r="AC1038" s="562"/>
    </row>
    <row r="1039" spans="28:29" x14ac:dyDescent="0.25">
      <c r="AB1039" s="562"/>
      <c r="AC1039" s="562"/>
    </row>
    <row r="1040" spans="28:29" x14ac:dyDescent="0.25">
      <c r="AB1040" s="562"/>
      <c r="AC1040" s="562"/>
    </row>
    <row r="1041" spans="28:29" x14ac:dyDescent="0.25">
      <c r="AB1041" s="562"/>
      <c r="AC1041" s="562"/>
    </row>
    <row r="1042" spans="28:29" x14ac:dyDescent="0.25">
      <c r="AB1042" s="562"/>
      <c r="AC1042" s="562"/>
    </row>
    <row r="1043" spans="28:29" x14ac:dyDescent="0.25">
      <c r="AB1043" s="562"/>
      <c r="AC1043" s="562"/>
    </row>
    <row r="1044" spans="28:29" x14ac:dyDescent="0.25">
      <c r="AB1044" s="562"/>
      <c r="AC1044" s="562"/>
    </row>
    <row r="1045" spans="28:29" x14ac:dyDescent="0.25">
      <c r="AB1045" s="562"/>
      <c r="AC1045" s="562"/>
    </row>
    <row r="1046" spans="28:29" x14ac:dyDescent="0.25">
      <c r="AB1046" s="562"/>
      <c r="AC1046" s="562"/>
    </row>
    <row r="1047" spans="28:29" x14ac:dyDescent="0.25">
      <c r="AB1047" s="562"/>
      <c r="AC1047" s="562"/>
    </row>
    <row r="1048" spans="28:29" x14ac:dyDescent="0.25">
      <c r="AB1048" s="562"/>
      <c r="AC1048" s="562"/>
    </row>
    <row r="1049" spans="28:29" x14ac:dyDescent="0.25">
      <c r="AB1049" s="562"/>
      <c r="AC1049" s="562"/>
    </row>
    <row r="1050" spans="28:29" x14ac:dyDescent="0.25">
      <c r="AB1050" s="562"/>
      <c r="AC1050" s="562"/>
    </row>
    <row r="1051" spans="28:29" x14ac:dyDescent="0.25">
      <c r="AB1051" s="562"/>
      <c r="AC1051" s="562"/>
    </row>
    <row r="1052" spans="28:29" x14ac:dyDescent="0.25">
      <c r="AB1052" s="562"/>
      <c r="AC1052" s="562"/>
    </row>
    <row r="1053" spans="28:29" x14ac:dyDescent="0.25">
      <c r="AB1053" s="562"/>
      <c r="AC1053" s="562"/>
    </row>
    <row r="1054" spans="28:29" x14ac:dyDescent="0.25">
      <c r="AB1054" s="562"/>
      <c r="AC1054" s="562"/>
    </row>
    <row r="1055" spans="28:29" x14ac:dyDescent="0.25">
      <c r="AB1055" s="562"/>
      <c r="AC1055" s="562"/>
    </row>
    <row r="1056" spans="28:29" x14ac:dyDescent="0.25">
      <c r="AB1056" s="562"/>
      <c r="AC1056" s="562"/>
    </row>
    <row r="1057" spans="28:29" x14ac:dyDescent="0.25">
      <c r="AB1057" s="562"/>
      <c r="AC1057" s="562"/>
    </row>
    <row r="1058" spans="28:29" x14ac:dyDescent="0.25">
      <c r="AB1058" s="562"/>
      <c r="AC1058" s="562"/>
    </row>
    <row r="1059" spans="28:29" x14ac:dyDescent="0.25">
      <c r="AB1059" s="562"/>
      <c r="AC1059" s="562"/>
    </row>
    <row r="1060" spans="28:29" x14ac:dyDescent="0.25">
      <c r="AB1060" s="562"/>
      <c r="AC1060" s="562"/>
    </row>
    <row r="1061" spans="28:29" x14ac:dyDescent="0.25">
      <c r="AB1061" s="562"/>
      <c r="AC1061" s="562"/>
    </row>
    <row r="1062" spans="28:29" x14ac:dyDescent="0.25">
      <c r="AB1062" s="562"/>
      <c r="AC1062" s="562"/>
    </row>
    <row r="1063" spans="28:29" x14ac:dyDescent="0.25">
      <c r="AB1063" s="562"/>
      <c r="AC1063" s="562"/>
    </row>
    <row r="1064" spans="28:29" x14ac:dyDescent="0.25">
      <c r="AB1064" s="562"/>
      <c r="AC1064" s="562"/>
    </row>
    <row r="1065" spans="28:29" x14ac:dyDescent="0.25">
      <c r="AB1065" s="562"/>
      <c r="AC1065" s="562"/>
    </row>
    <row r="1066" spans="28:29" x14ac:dyDescent="0.25">
      <c r="AB1066" s="562"/>
      <c r="AC1066" s="562"/>
    </row>
    <row r="1067" spans="28:29" x14ac:dyDescent="0.25">
      <c r="AB1067" s="562"/>
      <c r="AC1067" s="562"/>
    </row>
    <row r="1068" spans="28:29" x14ac:dyDescent="0.25">
      <c r="AB1068" s="562"/>
      <c r="AC1068" s="562"/>
    </row>
    <row r="1069" spans="28:29" x14ac:dyDescent="0.25">
      <c r="AB1069" s="562"/>
      <c r="AC1069" s="562"/>
    </row>
    <row r="1070" spans="28:29" x14ac:dyDescent="0.25">
      <c r="AB1070" s="562"/>
      <c r="AC1070" s="562"/>
    </row>
    <row r="1071" spans="28:29" x14ac:dyDescent="0.25">
      <c r="AB1071" s="562"/>
      <c r="AC1071" s="562"/>
    </row>
    <row r="1072" spans="28:29" x14ac:dyDescent="0.25">
      <c r="AB1072" s="562"/>
      <c r="AC1072" s="562"/>
    </row>
    <row r="1073" spans="28:29" x14ac:dyDescent="0.25">
      <c r="AB1073" s="562"/>
      <c r="AC1073" s="562"/>
    </row>
    <row r="1074" spans="28:29" x14ac:dyDescent="0.25">
      <c r="AB1074" s="562"/>
      <c r="AC1074" s="562"/>
    </row>
    <row r="1075" spans="28:29" x14ac:dyDescent="0.25">
      <c r="AB1075" s="562"/>
      <c r="AC1075" s="562"/>
    </row>
    <row r="1076" spans="28:29" x14ac:dyDescent="0.25">
      <c r="AB1076" s="562"/>
      <c r="AC1076" s="562"/>
    </row>
    <row r="1077" spans="28:29" x14ac:dyDescent="0.25">
      <c r="AB1077" s="562"/>
      <c r="AC1077" s="562"/>
    </row>
    <row r="1078" spans="28:29" x14ac:dyDescent="0.25">
      <c r="AB1078" s="562"/>
      <c r="AC1078" s="562"/>
    </row>
    <row r="1079" spans="28:29" x14ac:dyDescent="0.25">
      <c r="AB1079" s="562"/>
      <c r="AC1079" s="562"/>
    </row>
    <row r="1080" spans="28:29" x14ac:dyDescent="0.25">
      <c r="AB1080" s="562"/>
      <c r="AC1080" s="562"/>
    </row>
    <row r="1081" spans="28:29" x14ac:dyDescent="0.25">
      <c r="AB1081" s="562"/>
      <c r="AC1081" s="562"/>
    </row>
    <row r="1082" spans="28:29" x14ac:dyDescent="0.25">
      <c r="AB1082" s="562"/>
      <c r="AC1082" s="562"/>
    </row>
    <row r="1083" spans="28:29" x14ac:dyDescent="0.25">
      <c r="AB1083" s="562"/>
      <c r="AC1083" s="562"/>
    </row>
    <row r="1084" spans="28:29" x14ac:dyDescent="0.25">
      <c r="AB1084" s="562"/>
      <c r="AC1084" s="562"/>
    </row>
    <row r="1085" spans="28:29" x14ac:dyDescent="0.25">
      <c r="AB1085" s="562"/>
      <c r="AC1085" s="562"/>
    </row>
    <row r="1086" spans="28:29" x14ac:dyDescent="0.25">
      <c r="AB1086" s="562"/>
      <c r="AC1086" s="562"/>
    </row>
    <row r="1087" spans="28:29" x14ac:dyDescent="0.25">
      <c r="AB1087" s="562"/>
      <c r="AC1087" s="562"/>
    </row>
    <row r="1088" spans="28:29" x14ac:dyDescent="0.25">
      <c r="AB1088" s="562"/>
      <c r="AC1088" s="562"/>
    </row>
    <row r="1089" spans="28:29" x14ac:dyDescent="0.25">
      <c r="AB1089" s="562"/>
      <c r="AC1089" s="562"/>
    </row>
    <row r="1090" spans="28:29" x14ac:dyDescent="0.25">
      <c r="AB1090" s="562"/>
      <c r="AC1090" s="562"/>
    </row>
    <row r="1091" spans="28:29" x14ac:dyDescent="0.25">
      <c r="AB1091" s="562"/>
      <c r="AC1091" s="562"/>
    </row>
    <row r="1092" spans="28:29" x14ac:dyDescent="0.25">
      <c r="AB1092" s="562"/>
      <c r="AC1092" s="562"/>
    </row>
    <row r="1093" spans="28:29" x14ac:dyDescent="0.25">
      <c r="AB1093" s="562"/>
      <c r="AC1093" s="562"/>
    </row>
    <row r="1094" spans="28:29" x14ac:dyDescent="0.25">
      <c r="AB1094" s="562"/>
      <c r="AC1094" s="562"/>
    </row>
    <row r="1095" spans="28:29" x14ac:dyDescent="0.25">
      <c r="AB1095" s="562"/>
      <c r="AC1095" s="562"/>
    </row>
    <row r="1096" spans="28:29" x14ac:dyDescent="0.25">
      <c r="AB1096" s="562"/>
      <c r="AC1096" s="562"/>
    </row>
    <row r="1097" spans="28:29" x14ac:dyDescent="0.25">
      <c r="AB1097" s="562"/>
      <c r="AC1097" s="562"/>
    </row>
    <row r="1098" spans="28:29" x14ac:dyDescent="0.25">
      <c r="AB1098" s="562"/>
      <c r="AC1098" s="562"/>
    </row>
    <row r="1099" spans="28:29" x14ac:dyDescent="0.25">
      <c r="AB1099" s="562"/>
      <c r="AC1099" s="562"/>
    </row>
    <row r="1100" spans="28:29" x14ac:dyDescent="0.25">
      <c r="AB1100" s="562"/>
      <c r="AC1100" s="562"/>
    </row>
    <row r="1101" spans="28:29" x14ac:dyDescent="0.25">
      <c r="AB1101" s="562"/>
      <c r="AC1101" s="562"/>
    </row>
    <row r="1102" spans="28:29" x14ac:dyDescent="0.25">
      <c r="AB1102" s="562"/>
      <c r="AC1102" s="562"/>
    </row>
    <row r="1103" spans="28:29" x14ac:dyDescent="0.25">
      <c r="AB1103" s="562"/>
      <c r="AC1103" s="562"/>
    </row>
    <row r="1104" spans="28:29" x14ac:dyDescent="0.25">
      <c r="AB1104" s="562"/>
      <c r="AC1104" s="562"/>
    </row>
    <row r="1105" spans="28:29" x14ac:dyDescent="0.25">
      <c r="AB1105" s="562"/>
      <c r="AC1105" s="562"/>
    </row>
    <row r="1106" spans="28:29" x14ac:dyDescent="0.25">
      <c r="AB1106" s="562"/>
      <c r="AC1106" s="562"/>
    </row>
    <row r="1107" spans="28:29" x14ac:dyDescent="0.25">
      <c r="AB1107" s="562"/>
      <c r="AC1107" s="562"/>
    </row>
    <row r="1108" spans="28:29" x14ac:dyDescent="0.25">
      <c r="AB1108" s="562"/>
      <c r="AC1108" s="562"/>
    </row>
    <row r="1109" spans="28:29" x14ac:dyDescent="0.25">
      <c r="AB1109" s="562"/>
      <c r="AC1109" s="562"/>
    </row>
    <row r="1110" spans="28:29" x14ac:dyDescent="0.25">
      <c r="AB1110" s="562"/>
      <c r="AC1110" s="562"/>
    </row>
    <row r="1111" spans="28:29" x14ac:dyDescent="0.25">
      <c r="AB1111" s="562"/>
      <c r="AC1111" s="562"/>
    </row>
    <row r="1112" spans="28:29" x14ac:dyDescent="0.25">
      <c r="AB1112" s="562"/>
      <c r="AC1112" s="562"/>
    </row>
    <row r="1113" spans="28:29" x14ac:dyDescent="0.25">
      <c r="AB1113" s="562"/>
      <c r="AC1113" s="562"/>
    </row>
    <row r="1114" spans="28:29" x14ac:dyDescent="0.25">
      <c r="AB1114" s="562"/>
      <c r="AC1114" s="562"/>
    </row>
    <row r="1115" spans="28:29" x14ac:dyDescent="0.25">
      <c r="AB1115" s="562"/>
      <c r="AC1115" s="562"/>
    </row>
    <row r="1116" spans="28:29" x14ac:dyDescent="0.25">
      <c r="AB1116" s="562"/>
      <c r="AC1116" s="562"/>
    </row>
    <row r="1117" spans="28:29" x14ac:dyDescent="0.25">
      <c r="AB1117" s="562"/>
      <c r="AC1117" s="562"/>
    </row>
    <row r="1118" spans="28:29" x14ac:dyDescent="0.25">
      <c r="AB1118" s="562"/>
      <c r="AC1118" s="562"/>
    </row>
    <row r="1119" spans="28:29" x14ac:dyDescent="0.25">
      <c r="AB1119" s="562"/>
      <c r="AC1119" s="562"/>
    </row>
    <row r="1120" spans="28:29" x14ac:dyDescent="0.25">
      <c r="AB1120" s="562"/>
      <c r="AC1120" s="562"/>
    </row>
    <row r="1121" spans="28:29" x14ac:dyDescent="0.25">
      <c r="AB1121" s="562"/>
      <c r="AC1121" s="562"/>
    </row>
    <row r="1122" spans="28:29" x14ac:dyDescent="0.25">
      <c r="AB1122" s="562"/>
      <c r="AC1122" s="562"/>
    </row>
    <row r="1123" spans="28:29" x14ac:dyDescent="0.25">
      <c r="AB1123" s="562"/>
      <c r="AC1123" s="562"/>
    </row>
    <row r="1124" spans="28:29" x14ac:dyDescent="0.25">
      <c r="AB1124" s="562"/>
      <c r="AC1124" s="562"/>
    </row>
    <row r="1125" spans="28:29" x14ac:dyDescent="0.25">
      <c r="AB1125" s="562"/>
      <c r="AC1125" s="562"/>
    </row>
    <row r="1126" spans="28:29" x14ac:dyDescent="0.25">
      <c r="AB1126" s="562"/>
      <c r="AC1126" s="562"/>
    </row>
    <row r="1127" spans="28:29" x14ac:dyDescent="0.25">
      <c r="AB1127" s="562"/>
      <c r="AC1127" s="562"/>
    </row>
    <row r="1128" spans="28:29" x14ac:dyDescent="0.25">
      <c r="AB1128" s="562"/>
      <c r="AC1128" s="562"/>
    </row>
    <row r="1129" spans="28:29" x14ac:dyDescent="0.25">
      <c r="AB1129" s="562"/>
      <c r="AC1129" s="562"/>
    </row>
    <row r="1130" spans="28:29" x14ac:dyDescent="0.25">
      <c r="AB1130" s="562"/>
      <c r="AC1130" s="562"/>
    </row>
    <row r="1131" spans="28:29" x14ac:dyDescent="0.25">
      <c r="AB1131" s="562"/>
      <c r="AC1131" s="562"/>
    </row>
    <row r="1132" spans="28:29" x14ac:dyDescent="0.25">
      <c r="AB1132" s="562"/>
      <c r="AC1132" s="562"/>
    </row>
    <row r="1133" spans="28:29" x14ac:dyDescent="0.25">
      <c r="AB1133" s="562"/>
      <c r="AC1133" s="562"/>
    </row>
    <row r="1134" spans="28:29" x14ac:dyDescent="0.25">
      <c r="AB1134" s="562"/>
      <c r="AC1134" s="562"/>
    </row>
    <row r="1135" spans="28:29" x14ac:dyDescent="0.25">
      <c r="AB1135" s="562"/>
      <c r="AC1135" s="562"/>
    </row>
    <row r="1136" spans="28:29" x14ac:dyDescent="0.25">
      <c r="AB1136" s="562"/>
      <c r="AC1136" s="562"/>
    </row>
    <row r="1137" spans="28:29" x14ac:dyDescent="0.25">
      <c r="AB1137" s="562"/>
      <c r="AC1137" s="562"/>
    </row>
    <row r="1138" spans="28:29" x14ac:dyDescent="0.25">
      <c r="AB1138" s="562"/>
      <c r="AC1138" s="562"/>
    </row>
    <row r="1139" spans="28:29" x14ac:dyDescent="0.25">
      <c r="AB1139" s="562"/>
      <c r="AC1139" s="562"/>
    </row>
    <row r="1140" spans="28:29" x14ac:dyDescent="0.25">
      <c r="AB1140" s="562"/>
      <c r="AC1140" s="562"/>
    </row>
    <row r="1141" spans="28:29" x14ac:dyDescent="0.25">
      <c r="AB1141" s="562"/>
      <c r="AC1141" s="562"/>
    </row>
    <row r="1142" spans="28:29" x14ac:dyDescent="0.25">
      <c r="AB1142" s="562"/>
      <c r="AC1142" s="562"/>
    </row>
    <row r="1143" spans="28:29" x14ac:dyDescent="0.25">
      <c r="AB1143" s="562"/>
      <c r="AC1143" s="562"/>
    </row>
    <row r="1144" spans="28:29" x14ac:dyDescent="0.25">
      <c r="AB1144" s="562"/>
      <c r="AC1144" s="562"/>
    </row>
    <row r="1145" spans="28:29" x14ac:dyDescent="0.25">
      <c r="AB1145" s="562"/>
      <c r="AC1145" s="562"/>
    </row>
    <row r="1146" spans="28:29" x14ac:dyDescent="0.25">
      <c r="AB1146" s="562"/>
      <c r="AC1146" s="562"/>
    </row>
    <row r="1147" spans="28:29" x14ac:dyDescent="0.25">
      <c r="AB1147" s="562"/>
      <c r="AC1147" s="562"/>
    </row>
    <row r="1148" spans="28:29" x14ac:dyDescent="0.25">
      <c r="AB1148" s="562"/>
      <c r="AC1148" s="562"/>
    </row>
    <row r="1149" spans="28:29" x14ac:dyDescent="0.25">
      <c r="AB1149" s="562"/>
      <c r="AC1149" s="562"/>
    </row>
    <row r="1150" spans="28:29" x14ac:dyDescent="0.25">
      <c r="AB1150" s="562"/>
      <c r="AC1150" s="562"/>
    </row>
    <row r="1151" spans="28:29" x14ac:dyDescent="0.25">
      <c r="AB1151" s="562"/>
      <c r="AC1151" s="562"/>
    </row>
    <row r="1152" spans="28:29" x14ac:dyDescent="0.25">
      <c r="AB1152" s="562"/>
      <c r="AC1152" s="562"/>
    </row>
    <row r="1153" spans="28:29" x14ac:dyDescent="0.25">
      <c r="AB1153" s="562"/>
      <c r="AC1153" s="562"/>
    </row>
    <row r="1154" spans="28:29" x14ac:dyDescent="0.25">
      <c r="AB1154" s="562"/>
      <c r="AC1154" s="562"/>
    </row>
    <row r="1155" spans="28:29" x14ac:dyDescent="0.25">
      <c r="AB1155" s="562"/>
      <c r="AC1155" s="562"/>
    </row>
    <row r="1156" spans="28:29" x14ac:dyDescent="0.25">
      <c r="AB1156" s="562"/>
      <c r="AC1156" s="562"/>
    </row>
    <row r="1157" spans="28:29" x14ac:dyDescent="0.25">
      <c r="AB1157" s="562"/>
      <c r="AC1157" s="562"/>
    </row>
    <row r="1158" spans="28:29" x14ac:dyDescent="0.25">
      <c r="AB1158" s="562"/>
      <c r="AC1158" s="562"/>
    </row>
    <row r="1159" spans="28:29" x14ac:dyDescent="0.25">
      <c r="AB1159" s="562"/>
      <c r="AC1159" s="562"/>
    </row>
    <row r="1160" spans="28:29" x14ac:dyDescent="0.25">
      <c r="AB1160" s="562"/>
      <c r="AC1160" s="562"/>
    </row>
    <row r="1161" spans="28:29" x14ac:dyDescent="0.25">
      <c r="AB1161" s="562"/>
      <c r="AC1161" s="562"/>
    </row>
    <row r="1162" spans="28:29" x14ac:dyDescent="0.25">
      <c r="AB1162" s="562"/>
      <c r="AC1162" s="562"/>
    </row>
    <row r="1163" spans="28:29" x14ac:dyDescent="0.25">
      <c r="AB1163" s="562"/>
      <c r="AC1163" s="562"/>
    </row>
    <row r="1164" spans="28:29" x14ac:dyDescent="0.25">
      <c r="AB1164" s="562"/>
      <c r="AC1164" s="562"/>
    </row>
    <row r="1165" spans="28:29" x14ac:dyDescent="0.25">
      <c r="AB1165" s="562"/>
      <c r="AC1165" s="562"/>
    </row>
    <row r="1166" spans="28:29" x14ac:dyDescent="0.25">
      <c r="AB1166" s="562"/>
      <c r="AC1166" s="562"/>
    </row>
    <row r="1167" spans="28:29" x14ac:dyDescent="0.25">
      <c r="AB1167" s="562"/>
      <c r="AC1167" s="562"/>
    </row>
    <row r="1168" spans="28:29" x14ac:dyDescent="0.25">
      <c r="AB1168" s="562"/>
      <c r="AC1168" s="562"/>
    </row>
    <row r="1169" spans="28:29" x14ac:dyDescent="0.25">
      <c r="AB1169" s="562"/>
      <c r="AC1169" s="562"/>
    </row>
    <row r="1170" spans="28:29" x14ac:dyDescent="0.25">
      <c r="AB1170" s="562"/>
      <c r="AC1170" s="562"/>
    </row>
    <row r="1171" spans="28:29" x14ac:dyDescent="0.25">
      <c r="AB1171" s="562"/>
      <c r="AC1171" s="562"/>
    </row>
    <row r="1172" spans="28:29" x14ac:dyDescent="0.25">
      <c r="AB1172" s="562"/>
      <c r="AC1172" s="562"/>
    </row>
    <row r="1173" spans="28:29" x14ac:dyDescent="0.25">
      <c r="AB1173" s="562"/>
      <c r="AC1173" s="562"/>
    </row>
    <row r="1174" spans="28:29" x14ac:dyDescent="0.25">
      <c r="AB1174" s="562"/>
      <c r="AC1174" s="562"/>
    </row>
    <row r="1175" spans="28:29" x14ac:dyDescent="0.25">
      <c r="AB1175" s="562"/>
      <c r="AC1175" s="562"/>
    </row>
    <row r="1176" spans="28:29" x14ac:dyDescent="0.25">
      <c r="AB1176" s="562"/>
      <c r="AC1176" s="562"/>
    </row>
    <row r="1177" spans="28:29" x14ac:dyDescent="0.25">
      <c r="AB1177" s="562"/>
      <c r="AC1177" s="562"/>
    </row>
    <row r="1178" spans="28:29" x14ac:dyDescent="0.25">
      <c r="AB1178" s="562"/>
      <c r="AC1178" s="562"/>
    </row>
    <row r="1179" spans="28:29" x14ac:dyDescent="0.25">
      <c r="AB1179" s="562"/>
      <c r="AC1179" s="562"/>
    </row>
    <row r="1180" spans="28:29" x14ac:dyDescent="0.25">
      <c r="AB1180" s="562"/>
      <c r="AC1180" s="562"/>
    </row>
    <row r="1181" spans="28:29" x14ac:dyDescent="0.25">
      <c r="AB1181" s="562"/>
      <c r="AC1181" s="562"/>
    </row>
    <row r="1182" spans="28:29" x14ac:dyDescent="0.25">
      <c r="AB1182" s="562"/>
      <c r="AC1182" s="562"/>
    </row>
    <row r="1183" spans="28:29" x14ac:dyDescent="0.25">
      <c r="AB1183" s="562"/>
      <c r="AC1183" s="562"/>
    </row>
    <row r="1184" spans="28:29" x14ac:dyDescent="0.25">
      <c r="AB1184" s="562"/>
      <c r="AC1184" s="562"/>
    </row>
    <row r="1185" spans="28:29" x14ac:dyDescent="0.25">
      <c r="AB1185" s="562"/>
      <c r="AC1185" s="562"/>
    </row>
    <row r="1186" spans="28:29" x14ac:dyDescent="0.25">
      <c r="AB1186" s="562"/>
      <c r="AC1186" s="562"/>
    </row>
    <row r="1187" spans="28:29" x14ac:dyDescent="0.25">
      <c r="AB1187" s="562"/>
      <c r="AC1187" s="562"/>
    </row>
    <row r="1188" spans="28:29" x14ac:dyDescent="0.25">
      <c r="AB1188" s="562"/>
      <c r="AC1188" s="562"/>
    </row>
    <row r="1189" spans="28:29" x14ac:dyDescent="0.25">
      <c r="AB1189" s="562"/>
      <c r="AC1189" s="562"/>
    </row>
    <row r="1190" spans="28:29" x14ac:dyDescent="0.25">
      <c r="AB1190" s="562"/>
      <c r="AC1190" s="562"/>
    </row>
    <row r="1191" spans="28:29" x14ac:dyDescent="0.25">
      <c r="AB1191" s="562"/>
      <c r="AC1191" s="562"/>
    </row>
    <row r="1192" spans="28:29" x14ac:dyDescent="0.25">
      <c r="AB1192" s="562"/>
      <c r="AC1192" s="562"/>
    </row>
    <row r="1193" spans="28:29" x14ac:dyDescent="0.25">
      <c r="AB1193" s="562"/>
      <c r="AC1193" s="562"/>
    </row>
    <row r="1194" spans="28:29" x14ac:dyDescent="0.25">
      <c r="AB1194" s="562"/>
      <c r="AC1194" s="562"/>
    </row>
    <row r="1195" spans="28:29" x14ac:dyDescent="0.25">
      <c r="AB1195" s="562"/>
      <c r="AC1195" s="562"/>
    </row>
    <row r="1196" spans="28:29" x14ac:dyDescent="0.25">
      <c r="AB1196" s="562"/>
      <c r="AC1196" s="562"/>
    </row>
    <row r="1197" spans="28:29" x14ac:dyDescent="0.25">
      <c r="AB1197" s="562"/>
      <c r="AC1197" s="562"/>
    </row>
    <row r="1198" spans="28:29" x14ac:dyDescent="0.25">
      <c r="AB1198" s="562"/>
      <c r="AC1198" s="562"/>
    </row>
    <row r="1199" spans="28:29" x14ac:dyDescent="0.25">
      <c r="AB1199" s="562"/>
      <c r="AC1199" s="562"/>
    </row>
    <row r="1200" spans="28:29" x14ac:dyDescent="0.25">
      <c r="AB1200" s="562"/>
      <c r="AC1200" s="562"/>
    </row>
    <row r="1201" spans="28:29" x14ac:dyDescent="0.25">
      <c r="AB1201" s="562"/>
      <c r="AC1201" s="562"/>
    </row>
    <row r="1202" spans="28:29" x14ac:dyDescent="0.25">
      <c r="AB1202" s="562"/>
      <c r="AC1202" s="562"/>
    </row>
    <row r="1203" spans="28:29" x14ac:dyDescent="0.25">
      <c r="AB1203" s="562"/>
      <c r="AC1203" s="562"/>
    </row>
    <row r="1204" spans="28:29" x14ac:dyDescent="0.25">
      <c r="AB1204" s="562"/>
      <c r="AC1204" s="562"/>
    </row>
    <row r="1205" spans="28:29" x14ac:dyDescent="0.25">
      <c r="AB1205" s="562"/>
      <c r="AC1205" s="562"/>
    </row>
    <row r="1206" spans="28:29" x14ac:dyDescent="0.25">
      <c r="AB1206" s="562"/>
      <c r="AC1206" s="562"/>
    </row>
    <row r="1207" spans="28:29" x14ac:dyDescent="0.25">
      <c r="AB1207" s="562"/>
      <c r="AC1207" s="562"/>
    </row>
    <row r="1208" spans="28:29" x14ac:dyDescent="0.25">
      <c r="AB1208" s="562"/>
      <c r="AC1208" s="562"/>
    </row>
    <row r="1209" spans="28:29" x14ac:dyDescent="0.25">
      <c r="AB1209" s="562"/>
      <c r="AC1209" s="562"/>
    </row>
    <row r="1210" spans="28:29" x14ac:dyDescent="0.25">
      <c r="AB1210" s="562"/>
      <c r="AC1210" s="562"/>
    </row>
    <row r="1211" spans="28:29" x14ac:dyDescent="0.25">
      <c r="AB1211" s="562"/>
      <c r="AC1211" s="562"/>
    </row>
    <row r="1212" spans="28:29" x14ac:dyDescent="0.25">
      <c r="AB1212" s="562"/>
      <c r="AC1212" s="562"/>
    </row>
    <row r="1213" spans="28:29" x14ac:dyDescent="0.25">
      <c r="AB1213" s="562"/>
      <c r="AC1213" s="562"/>
    </row>
    <row r="1214" spans="28:29" x14ac:dyDescent="0.25">
      <c r="AB1214" s="562"/>
      <c r="AC1214" s="562"/>
    </row>
    <row r="1215" spans="28:29" x14ac:dyDescent="0.25">
      <c r="AB1215" s="562"/>
      <c r="AC1215" s="562"/>
    </row>
    <row r="1216" spans="28:29" x14ac:dyDescent="0.25">
      <c r="AB1216" s="562"/>
      <c r="AC1216" s="562"/>
    </row>
    <row r="1217" spans="28:29" x14ac:dyDescent="0.25">
      <c r="AB1217" s="562"/>
      <c r="AC1217" s="562"/>
    </row>
    <row r="1218" spans="28:29" x14ac:dyDescent="0.25">
      <c r="AB1218" s="562"/>
      <c r="AC1218" s="562"/>
    </row>
    <row r="1219" spans="28:29" x14ac:dyDescent="0.25">
      <c r="AB1219" s="562"/>
      <c r="AC1219" s="562"/>
    </row>
    <row r="1220" spans="28:29" x14ac:dyDescent="0.25">
      <c r="AB1220" s="562"/>
      <c r="AC1220" s="562"/>
    </row>
    <row r="1221" spans="28:29" x14ac:dyDescent="0.25">
      <c r="AB1221" s="562"/>
      <c r="AC1221" s="562"/>
    </row>
    <row r="1222" spans="28:29" x14ac:dyDescent="0.25">
      <c r="AB1222" s="562"/>
      <c r="AC1222" s="562"/>
    </row>
    <row r="1223" spans="28:29" x14ac:dyDescent="0.25">
      <c r="AB1223" s="562"/>
      <c r="AC1223" s="562"/>
    </row>
    <row r="1224" spans="28:29" x14ac:dyDescent="0.25">
      <c r="AB1224" s="562"/>
      <c r="AC1224" s="562"/>
    </row>
    <row r="1225" spans="28:29" x14ac:dyDescent="0.25">
      <c r="AB1225" s="562"/>
      <c r="AC1225" s="562"/>
    </row>
    <row r="1226" spans="28:29" x14ac:dyDescent="0.25">
      <c r="AB1226" s="562"/>
      <c r="AC1226" s="562"/>
    </row>
    <row r="1227" spans="28:29" x14ac:dyDescent="0.25">
      <c r="AB1227" s="562"/>
      <c r="AC1227" s="562"/>
    </row>
    <row r="1228" spans="28:29" x14ac:dyDescent="0.25">
      <c r="AB1228" s="562"/>
      <c r="AC1228" s="562"/>
    </row>
    <row r="1229" spans="28:29" x14ac:dyDescent="0.25">
      <c r="AB1229" s="562"/>
      <c r="AC1229" s="562"/>
    </row>
    <row r="1230" spans="28:29" x14ac:dyDescent="0.25">
      <c r="AB1230" s="562"/>
      <c r="AC1230" s="562"/>
    </row>
    <row r="1231" spans="28:29" x14ac:dyDescent="0.25">
      <c r="AB1231" s="562"/>
      <c r="AC1231" s="562"/>
    </row>
    <row r="1232" spans="28:29" x14ac:dyDescent="0.25">
      <c r="AB1232" s="562"/>
      <c r="AC1232" s="562"/>
    </row>
    <row r="1233" spans="28:29" x14ac:dyDescent="0.25">
      <c r="AB1233" s="562"/>
      <c r="AC1233" s="562"/>
    </row>
    <row r="1234" spans="28:29" x14ac:dyDescent="0.25">
      <c r="AB1234" s="562"/>
      <c r="AC1234" s="562"/>
    </row>
    <row r="1235" spans="28:29" x14ac:dyDescent="0.25">
      <c r="AB1235" s="562"/>
      <c r="AC1235" s="562"/>
    </row>
    <row r="1236" spans="28:29" x14ac:dyDescent="0.25">
      <c r="AB1236" s="562"/>
      <c r="AC1236" s="562"/>
    </row>
    <row r="1237" spans="28:29" x14ac:dyDescent="0.25">
      <c r="AB1237" s="562"/>
      <c r="AC1237" s="562"/>
    </row>
    <row r="1238" spans="28:29" x14ac:dyDescent="0.25">
      <c r="AB1238" s="562"/>
      <c r="AC1238" s="562"/>
    </row>
    <row r="1239" spans="28:29" x14ac:dyDescent="0.25">
      <c r="AB1239" s="562"/>
      <c r="AC1239" s="562"/>
    </row>
    <row r="1240" spans="28:29" x14ac:dyDescent="0.25">
      <c r="AB1240" s="562"/>
      <c r="AC1240" s="562"/>
    </row>
    <row r="1241" spans="28:29" x14ac:dyDescent="0.25">
      <c r="AB1241" s="562"/>
      <c r="AC1241" s="562"/>
    </row>
    <row r="1242" spans="28:29" x14ac:dyDescent="0.25">
      <c r="AB1242" s="562"/>
      <c r="AC1242" s="562"/>
    </row>
    <row r="1243" spans="28:29" x14ac:dyDescent="0.25">
      <c r="AB1243" s="562"/>
      <c r="AC1243" s="562"/>
    </row>
    <row r="1244" spans="28:29" x14ac:dyDescent="0.25">
      <c r="AB1244" s="562"/>
      <c r="AC1244" s="562"/>
    </row>
    <row r="1245" spans="28:29" x14ac:dyDescent="0.25">
      <c r="AB1245" s="562"/>
      <c r="AC1245" s="562"/>
    </row>
    <row r="1246" spans="28:29" x14ac:dyDescent="0.25">
      <c r="AB1246" s="562"/>
      <c r="AC1246" s="562"/>
    </row>
    <row r="1247" spans="28:29" x14ac:dyDescent="0.25">
      <c r="AB1247" s="562"/>
      <c r="AC1247" s="562"/>
    </row>
    <row r="1248" spans="28:29" x14ac:dyDescent="0.25">
      <c r="AB1248" s="562"/>
      <c r="AC1248" s="562"/>
    </row>
    <row r="1249" spans="28:29" x14ac:dyDescent="0.25">
      <c r="AB1249" s="562"/>
      <c r="AC1249" s="562"/>
    </row>
    <row r="1250" spans="28:29" x14ac:dyDescent="0.25">
      <c r="AB1250" s="562"/>
      <c r="AC1250" s="562"/>
    </row>
    <row r="1251" spans="28:29" x14ac:dyDescent="0.25">
      <c r="AB1251" s="562"/>
      <c r="AC1251" s="562"/>
    </row>
    <row r="1252" spans="28:29" x14ac:dyDescent="0.25">
      <c r="AB1252" s="562"/>
      <c r="AC1252" s="562"/>
    </row>
    <row r="1253" spans="28:29" x14ac:dyDescent="0.25">
      <c r="AB1253" s="562"/>
      <c r="AC1253" s="562"/>
    </row>
    <row r="1254" spans="28:29" x14ac:dyDescent="0.25">
      <c r="AB1254" s="562"/>
      <c r="AC1254" s="562"/>
    </row>
    <row r="1255" spans="28:29" x14ac:dyDescent="0.25">
      <c r="AB1255" s="562"/>
      <c r="AC1255" s="562"/>
    </row>
    <row r="1256" spans="28:29" x14ac:dyDescent="0.25">
      <c r="AB1256" s="562"/>
      <c r="AC1256" s="562"/>
    </row>
    <row r="1257" spans="28:29" x14ac:dyDescent="0.25">
      <c r="AB1257" s="562"/>
      <c r="AC1257" s="562"/>
    </row>
    <row r="1258" spans="28:29" x14ac:dyDescent="0.25">
      <c r="AB1258" s="562"/>
      <c r="AC1258" s="562"/>
    </row>
    <row r="1259" spans="28:29" x14ac:dyDescent="0.25">
      <c r="AB1259" s="562"/>
      <c r="AC1259" s="562"/>
    </row>
    <row r="1260" spans="28:29" x14ac:dyDescent="0.25">
      <c r="AB1260" s="562"/>
      <c r="AC1260" s="562"/>
    </row>
    <row r="1261" spans="28:29" x14ac:dyDescent="0.25">
      <c r="AB1261" s="562"/>
      <c r="AC1261" s="562"/>
    </row>
    <row r="1262" spans="28:29" x14ac:dyDescent="0.25">
      <c r="AB1262" s="562"/>
      <c r="AC1262" s="562"/>
    </row>
    <row r="1263" spans="28:29" x14ac:dyDescent="0.25">
      <c r="AB1263" s="562"/>
      <c r="AC1263" s="562"/>
    </row>
    <row r="1264" spans="28:29" x14ac:dyDescent="0.25">
      <c r="AB1264" s="562"/>
      <c r="AC1264" s="562"/>
    </row>
    <row r="1265" spans="28:29" x14ac:dyDescent="0.25">
      <c r="AB1265" s="562"/>
      <c r="AC1265" s="562"/>
    </row>
    <row r="1266" spans="28:29" x14ac:dyDescent="0.25">
      <c r="AB1266" s="562"/>
      <c r="AC1266" s="562"/>
    </row>
    <row r="1267" spans="28:29" x14ac:dyDescent="0.25">
      <c r="AB1267" s="562"/>
      <c r="AC1267" s="562"/>
    </row>
    <row r="1268" spans="28:29" x14ac:dyDescent="0.25">
      <c r="AB1268" s="562"/>
      <c r="AC1268" s="562"/>
    </row>
    <row r="1269" spans="28:29" x14ac:dyDescent="0.25">
      <c r="AB1269" s="562"/>
      <c r="AC1269" s="562"/>
    </row>
    <row r="1270" spans="28:29" x14ac:dyDescent="0.25">
      <c r="AB1270" s="562"/>
      <c r="AC1270" s="562"/>
    </row>
    <row r="1271" spans="28:29" x14ac:dyDescent="0.25">
      <c r="AB1271" s="562"/>
      <c r="AC1271" s="562"/>
    </row>
    <row r="1272" spans="28:29" x14ac:dyDescent="0.25">
      <c r="AB1272" s="562"/>
      <c r="AC1272" s="562"/>
    </row>
    <row r="1273" spans="28:29" x14ac:dyDescent="0.25">
      <c r="AB1273" s="562"/>
      <c r="AC1273" s="562"/>
    </row>
    <row r="1274" spans="28:29" x14ac:dyDescent="0.25">
      <c r="AB1274" s="562"/>
      <c r="AC1274" s="562"/>
    </row>
    <row r="1275" spans="28:29" x14ac:dyDescent="0.25">
      <c r="AB1275" s="562"/>
      <c r="AC1275" s="562"/>
    </row>
    <row r="1276" spans="28:29" x14ac:dyDescent="0.25">
      <c r="AB1276" s="562"/>
      <c r="AC1276" s="562"/>
    </row>
    <row r="1277" spans="28:29" x14ac:dyDescent="0.25">
      <c r="AB1277" s="562"/>
      <c r="AC1277" s="562"/>
    </row>
    <row r="1278" spans="28:29" x14ac:dyDescent="0.25">
      <c r="AB1278" s="562"/>
      <c r="AC1278" s="562"/>
    </row>
    <row r="1279" spans="28:29" x14ac:dyDescent="0.25">
      <c r="AB1279" s="562"/>
      <c r="AC1279" s="562"/>
    </row>
    <row r="1280" spans="28:29" x14ac:dyDescent="0.25">
      <c r="AB1280" s="562"/>
      <c r="AC1280" s="562"/>
    </row>
    <row r="1281" spans="28:29" x14ac:dyDescent="0.25">
      <c r="AB1281" s="562"/>
      <c r="AC1281" s="562"/>
    </row>
    <row r="1282" spans="28:29" x14ac:dyDescent="0.25">
      <c r="AB1282" s="562"/>
      <c r="AC1282" s="562"/>
    </row>
    <row r="1283" spans="28:29" x14ac:dyDescent="0.25">
      <c r="AB1283" s="562"/>
      <c r="AC1283" s="562"/>
    </row>
    <row r="1284" spans="28:29" x14ac:dyDescent="0.25">
      <c r="AB1284" s="562"/>
      <c r="AC1284" s="562"/>
    </row>
    <row r="1285" spans="28:29" x14ac:dyDescent="0.25">
      <c r="AB1285" s="562"/>
      <c r="AC1285" s="562"/>
    </row>
    <row r="1286" spans="28:29" x14ac:dyDescent="0.25">
      <c r="AB1286" s="562"/>
      <c r="AC1286" s="562"/>
    </row>
    <row r="1287" spans="28:29" x14ac:dyDescent="0.25">
      <c r="AB1287" s="562"/>
      <c r="AC1287" s="562"/>
    </row>
    <row r="1288" spans="28:29" x14ac:dyDescent="0.25">
      <c r="AB1288" s="562"/>
      <c r="AC1288" s="562"/>
    </row>
    <row r="1289" spans="28:29" x14ac:dyDescent="0.25">
      <c r="AB1289" s="562"/>
      <c r="AC1289" s="562"/>
    </row>
    <row r="1290" spans="28:29" x14ac:dyDescent="0.25">
      <c r="AB1290" s="562"/>
      <c r="AC1290" s="562"/>
    </row>
    <row r="1291" spans="28:29" x14ac:dyDescent="0.25">
      <c r="AB1291" s="562"/>
      <c r="AC1291" s="562"/>
    </row>
    <row r="1292" spans="28:29" x14ac:dyDescent="0.25">
      <c r="AB1292" s="562"/>
      <c r="AC1292" s="562"/>
    </row>
    <row r="1293" spans="28:29" x14ac:dyDescent="0.25">
      <c r="AB1293" s="562"/>
      <c r="AC1293" s="562"/>
    </row>
    <row r="1294" spans="28:29" x14ac:dyDescent="0.25">
      <c r="AB1294" s="562"/>
      <c r="AC1294" s="562"/>
    </row>
    <row r="1295" spans="28:29" x14ac:dyDescent="0.25">
      <c r="AB1295" s="562"/>
      <c r="AC1295" s="562"/>
    </row>
    <row r="1296" spans="28:29" x14ac:dyDescent="0.25">
      <c r="AB1296" s="562"/>
      <c r="AC1296" s="562"/>
    </row>
    <row r="1297" spans="28:29" x14ac:dyDescent="0.25">
      <c r="AB1297" s="562"/>
      <c r="AC1297" s="562"/>
    </row>
    <row r="1298" spans="28:29" x14ac:dyDescent="0.25">
      <c r="AB1298" s="562"/>
      <c r="AC1298" s="562"/>
    </row>
    <row r="1299" spans="28:29" x14ac:dyDescent="0.25">
      <c r="AB1299" s="562"/>
      <c r="AC1299" s="562"/>
    </row>
    <row r="1300" spans="28:29" x14ac:dyDescent="0.25">
      <c r="AB1300" s="562"/>
      <c r="AC1300" s="562"/>
    </row>
    <row r="1301" spans="28:29" x14ac:dyDescent="0.25">
      <c r="AB1301" s="562"/>
      <c r="AC1301" s="562"/>
    </row>
    <row r="1302" spans="28:29" x14ac:dyDescent="0.25">
      <c r="AB1302" s="562"/>
      <c r="AC1302" s="562"/>
    </row>
    <row r="1303" spans="28:29" x14ac:dyDescent="0.25">
      <c r="AB1303" s="562"/>
      <c r="AC1303" s="562"/>
    </row>
    <row r="1304" spans="28:29" x14ac:dyDescent="0.25">
      <c r="AB1304" s="562"/>
      <c r="AC1304" s="562"/>
    </row>
    <row r="1305" spans="28:29" x14ac:dyDescent="0.25">
      <c r="AB1305" s="562"/>
      <c r="AC1305" s="562"/>
    </row>
    <row r="1306" spans="28:29" x14ac:dyDescent="0.25">
      <c r="AB1306" s="562"/>
      <c r="AC1306" s="562"/>
    </row>
    <row r="1307" spans="28:29" x14ac:dyDescent="0.25">
      <c r="AB1307" s="562"/>
      <c r="AC1307" s="562"/>
    </row>
    <row r="1308" spans="28:29" x14ac:dyDescent="0.25">
      <c r="AB1308" s="562"/>
      <c r="AC1308" s="562"/>
    </row>
    <row r="1309" spans="28:29" x14ac:dyDescent="0.25">
      <c r="AB1309" s="562"/>
      <c r="AC1309" s="562"/>
    </row>
    <row r="1310" spans="28:29" x14ac:dyDescent="0.25">
      <c r="AB1310" s="562"/>
      <c r="AC1310" s="562"/>
    </row>
    <row r="1311" spans="28:29" x14ac:dyDescent="0.25">
      <c r="AB1311" s="562"/>
      <c r="AC1311" s="562"/>
    </row>
    <row r="1312" spans="28:29" x14ac:dyDescent="0.25">
      <c r="AB1312" s="562"/>
      <c r="AC1312" s="562"/>
    </row>
    <row r="1313" spans="28:29" x14ac:dyDescent="0.25">
      <c r="AB1313" s="562"/>
      <c r="AC1313" s="562"/>
    </row>
    <row r="1314" spans="28:29" x14ac:dyDescent="0.25">
      <c r="AB1314" s="562"/>
      <c r="AC1314" s="562"/>
    </row>
    <row r="1315" spans="28:29" x14ac:dyDescent="0.25">
      <c r="AB1315" s="562"/>
      <c r="AC1315" s="562"/>
    </row>
    <row r="1316" spans="28:29" x14ac:dyDescent="0.25">
      <c r="AB1316" s="562"/>
      <c r="AC1316" s="562"/>
    </row>
    <row r="1317" spans="28:29" x14ac:dyDescent="0.25">
      <c r="AB1317" s="562"/>
      <c r="AC1317" s="562"/>
    </row>
    <row r="1318" spans="28:29" x14ac:dyDescent="0.25">
      <c r="AB1318" s="562"/>
      <c r="AC1318" s="562"/>
    </row>
    <row r="1319" spans="28:29" x14ac:dyDescent="0.25">
      <c r="AB1319" s="562"/>
      <c r="AC1319" s="562"/>
    </row>
    <row r="1320" spans="28:29" x14ac:dyDescent="0.25">
      <c r="AB1320" s="562"/>
      <c r="AC1320" s="562"/>
    </row>
    <row r="1321" spans="28:29" x14ac:dyDescent="0.25">
      <c r="AB1321" s="562"/>
      <c r="AC1321" s="562"/>
    </row>
    <row r="1322" spans="28:29" x14ac:dyDescent="0.25">
      <c r="AB1322" s="562"/>
      <c r="AC1322" s="562"/>
    </row>
    <row r="1323" spans="28:29" x14ac:dyDescent="0.25">
      <c r="AB1323" s="562"/>
      <c r="AC1323" s="562"/>
    </row>
    <row r="1324" spans="28:29" x14ac:dyDescent="0.25">
      <c r="AB1324" s="562"/>
      <c r="AC1324" s="562"/>
    </row>
    <row r="1325" spans="28:29" x14ac:dyDescent="0.25">
      <c r="AB1325" s="562"/>
      <c r="AC1325" s="562"/>
    </row>
    <row r="1326" spans="28:29" x14ac:dyDescent="0.25">
      <c r="AB1326" s="562"/>
      <c r="AC1326" s="562"/>
    </row>
    <row r="1327" spans="28:29" x14ac:dyDescent="0.25">
      <c r="AB1327" s="562"/>
      <c r="AC1327" s="562"/>
    </row>
    <row r="1328" spans="28:29" x14ac:dyDescent="0.25">
      <c r="AB1328" s="562"/>
      <c r="AC1328" s="562"/>
    </row>
    <row r="1329" spans="28:29" x14ac:dyDescent="0.25">
      <c r="AB1329" s="562"/>
      <c r="AC1329" s="562"/>
    </row>
    <row r="1330" spans="28:29" x14ac:dyDescent="0.25">
      <c r="AB1330" s="562"/>
      <c r="AC1330" s="562"/>
    </row>
    <row r="1331" spans="28:29" x14ac:dyDescent="0.25">
      <c r="AB1331" s="562"/>
      <c r="AC1331" s="562"/>
    </row>
    <row r="1332" spans="28:29" x14ac:dyDescent="0.25">
      <c r="AB1332" s="562"/>
      <c r="AC1332" s="562"/>
    </row>
    <row r="1333" spans="28:29" x14ac:dyDescent="0.25">
      <c r="AB1333" s="562"/>
      <c r="AC1333" s="562"/>
    </row>
    <row r="1334" spans="28:29" x14ac:dyDescent="0.25">
      <c r="AB1334" s="562"/>
      <c r="AC1334" s="562"/>
    </row>
    <row r="1335" spans="28:29" x14ac:dyDescent="0.25">
      <c r="AB1335" s="562"/>
      <c r="AC1335" s="562"/>
    </row>
    <row r="1336" spans="28:29" x14ac:dyDescent="0.25">
      <c r="AB1336" s="562"/>
      <c r="AC1336" s="562"/>
    </row>
    <row r="1337" spans="28:29" x14ac:dyDescent="0.25">
      <c r="AB1337" s="562"/>
      <c r="AC1337" s="562"/>
    </row>
    <row r="1338" spans="28:29" x14ac:dyDescent="0.25">
      <c r="AB1338" s="562"/>
      <c r="AC1338" s="562"/>
    </row>
    <row r="1339" spans="28:29" x14ac:dyDescent="0.25">
      <c r="AB1339" s="562"/>
      <c r="AC1339" s="562"/>
    </row>
    <row r="1340" spans="28:29" x14ac:dyDescent="0.25">
      <c r="AB1340" s="562"/>
      <c r="AC1340" s="562"/>
    </row>
    <row r="1341" spans="28:29" x14ac:dyDescent="0.25">
      <c r="AB1341" s="562"/>
      <c r="AC1341" s="562"/>
    </row>
    <row r="1342" spans="28:29" x14ac:dyDescent="0.25">
      <c r="AB1342" s="562"/>
      <c r="AC1342" s="562"/>
    </row>
    <row r="1343" spans="28:29" x14ac:dyDescent="0.25">
      <c r="AB1343" s="562"/>
      <c r="AC1343" s="562"/>
    </row>
    <row r="1344" spans="28:29" x14ac:dyDescent="0.25">
      <c r="AB1344" s="562"/>
      <c r="AC1344" s="562"/>
    </row>
    <row r="1345" spans="28:29" x14ac:dyDescent="0.25">
      <c r="AB1345" s="562"/>
      <c r="AC1345" s="562"/>
    </row>
    <row r="1346" spans="28:29" x14ac:dyDescent="0.25">
      <c r="AB1346" s="562"/>
      <c r="AC1346" s="562"/>
    </row>
    <row r="1347" spans="28:29" x14ac:dyDescent="0.25">
      <c r="AB1347" s="562"/>
      <c r="AC1347" s="562"/>
    </row>
    <row r="1348" spans="28:29" x14ac:dyDescent="0.25">
      <c r="AB1348" s="562"/>
      <c r="AC1348" s="562"/>
    </row>
    <row r="1349" spans="28:29" x14ac:dyDescent="0.25">
      <c r="AB1349" s="562"/>
      <c r="AC1349" s="562"/>
    </row>
    <row r="1350" spans="28:29" x14ac:dyDescent="0.25">
      <c r="AB1350" s="562"/>
      <c r="AC1350" s="562"/>
    </row>
    <row r="1351" spans="28:29" x14ac:dyDescent="0.25">
      <c r="AB1351" s="562"/>
      <c r="AC1351" s="562"/>
    </row>
    <row r="1352" spans="28:29" x14ac:dyDescent="0.25">
      <c r="AB1352" s="562"/>
      <c r="AC1352" s="562"/>
    </row>
    <row r="1353" spans="28:29" x14ac:dyDescent="0.25">
      <c r="AB1353" s="562"/>
      <c r="AC1353" s="562"/>
    </row>
    <row r="1354" spans="28:29" x14ac:dyDescent="0.25">
      <c r="AB1354" s="562"/>
      <c r="AC1354" s="562"/>
    </row>
    <row r="1355" spans="28:29" x14ac:dyDescent="0.25">
      <c r="AB1355" s="562"/>
      <c r="AC1355" s="562"/>
    </row>
    <row r="1356" spans="28:29" x14ac:dyDescent="0.25">
      <c r="AB1356" s="562"/>
      <c r="AC1356" s="562"/>
    </row>
    <row r="1357" spans="28:29" x14ac:dyDescent="0.25">
      <c r="AB1357" s="562"/>
      <c r="AC1357" s="562"/>
    </row>
    <row r="1358" spans="28:29" x14ac:dyDescent="0.25">
      <c r="AB1358" s="562"/>
      <c r="AC1358" s="562"/>
    </row>
    <row r="1359" spans="28:29" x14ac:dyDescent="0.25">
      <c r="AB1359" s="562"/>
      <c r="AC1359" s="562"/>
    </row>
    <row r="1360" spans="28:29" x14ac:dyDescent="0.25">
      <c r="AB1360" s="562"/>
      <c r="AC1360" s="562"/>
    </row>
    <row r="1361" spans="28:29" x14ac:dyDescent="0.25">
      <c r="AB1361" s="562"/>
      <c r="AC1361" s="562"/>
    </row>
    <row r="1362" spans="28:29" x14ac:dyDescent="0.25">
      <c r="AB1362" s="562"/>
      <c r="AC1362" s="562"/>
    </row>
    <row r="1363" spans="28:29" x14ac:dyDescent="0.25">
      <c r="AB1363" s="562"/>
      <c r="AC1363" s="562"/>
    </row>
    <row r="1364" spans="28:29" x14ac:dyDescent="0.25">
      <c r="AB1364" s="562"/>
      <c r="AC1364" s="562"/>
    </row>
    <row r="1365" spans="28:29" x14ac:dyDescent="0.25">
      <c r="AB1365" s="562"/>
      <c r="AC1365" s="562"/>
    </row>
    <row r="1366" spans="28:29" x14ac:dyDescent="0.25">
      <c r="AB1366" s="562"/>
      <c r="AC1366" s="562"/>
    </row>
    <row r="1367" spans="28:29" x14ac:dyDescent="0.25">
      <c r="AB1367" s="562"/>
      <c r="AC1367" s="562"/>
    </row>
    <row r="1368" spans="28:29" x14ac:dyDescent="0.25">
      <c r="AB1368" s="562"/>
      <c r="AC1368" s="562"/>
    </row>
    <row r="1369" spans="28:29" x14ac:dyDescent="0.25">
      <c r="AB1369" s="562"/>
      <c r="AC1369" s="562"/>
    </row>
    <row r="1370" spans="28:29" x14ac:dyDescent="0.25">
      <c r="AB1370" s="562"/>
      <c r="AC1370" s="562"/>
    </row>
    <row r="1371" spans="28:29" x14ac:dyDescent="0.25">
      <c r="AB1371" s="562"/>
      <c r="AC1371" s="562"/>
    </row>
    <row r="1372" spans="28:29" x14ac:dyDescent="0.25">
      <c r="AB1372" s="562"/>
      <c r="AC1372" s="562"/>
    </row>
    <row r="1373" spans="28:29" x14ac:dyDescent="0.25">
      <c r="AB1373" s="562"/>
      <c r="AC1373" s="562"/>
    </row>
    <row r="1374" spans="28:29" x14ac:dyDescent="0.25">
      <c r="AB1374" s="562"/>
      <c r="AC1374" s="562"/>
    </row>
    <row r="1375" spans="28:29" x14ac:dyDescent="0.25">
      <c r="AB1375" s="562"/>
      <c r="AC1375" s="562"/>
    </row>
    <row r="1376" spans="28:29" x14ac:dyDescent="0.25">
      <c r="AB1376" s="562"/>
      <c r="AC1376" s="562"/>
    </row>
    <row r="1377" spans="28:29" x14ac:dyDescent="0.25">
      <c r="AB1377" s="562"/>
      <c r="AC1377" s="562"/>
    </row>
    <row r="1378" spans="28:29" x14ac:dyDescent="0.25">
      <c r="AB1378" s="562"/>
      <c r="AC1378" s="562"/>
    </row>
    <row r="1379" spans="28:29" x14ac:dyDescent="0.25">
      <c r="AB1379" s="562"/>
      <c r="AC1379" s="562"/>
    </row>
    <row r="1380" spans="28:29" x14ac:dyDescent="0.25">
      <c r="AB1380" s="562"/>
      <c r="AC1380" s="562"/>
    </row>
    <row r="1381" spans="28:29" x14ac:dyDescent="0.25">
      <c r="AB1381" s="562"/>
      <c r="AC1381" s="562"/>
    </row>
    <row r="1382" spans="28:29" x14ac:dyDescent="0.25">
      <c r="AB1382" s="562"/>
      <c r="AC1382" s="562"/>
    </row>
    <row r="1383" spans="28:29" x14ac:dyDescent="0.25">
      <c r="AB1383" s="562"/>
      <c r="AC1383" s="562"/>
    </row>
    <row r="1384" spans="28:29" x14ac:dyDescent="0.25">
      <c r="AB1384" s="562"/>
      <c r="AC1384" s="562"/>
    </row>
    <row r="1385" spans="28:29" x14ac:dyDescent="0.25">
      <c r="AB1385" s="562"/>
      <c r="AC1385" s="562"/>
    </row>
    <row r="1386" spans="28:29" x14ac:dyDescent="0.25">
      <c r="AB1386" s="562"/>
      <c r="AC1386" s="562"/>
    </row>
    <row r="1387" spans="28:29" x14ac:dyDescent="0.25">
      <c r="AB1387" s="562"/>
      <c r="AC1387" s="562"/>
    </row>
    <row r="1388" spans="28:29" x14ac:dyDescent="0.25">
      <c r="AB1388" s="562"/>
      <c r="AC1388" s="562"/>
    </row>
    <row r="1389" spans="28:29" x14ac:dyDescent="0.25">
      <c r="AB1389" s="562"/>
      <c r="AC1389" s="562"/>
    </row>
    <row r="1390" spans="28:29" x14ac:dyDescent="0.25">
      <c r="AB1390" s="562"/>
      <c r="AC1390" s="562"/>
    </row>
    <row r="1391" spans="28:29" x14ac:dyDescent="0.25">
      <c r="AB1391" s="562"/>
      <c r="AC1391" s="562"/>
    </row>
    <row r="1392" spans="28:29" x14ac:dyDescent="0.25">
      <c r="AB1392" s="562"/>
      <c r="AC1392" s="562"/>
    </row>
    <row r="1393" spans="28:29" x14ac:dyDescent="0.25">
      <c r="AB1393" s="562"/>
      <c r="AC1393" s="562"/>
    </row>
    <row r="1394" spans="28:29" x14ac:dyDescent="0.25">
      <c r="AB1394" s="562"/>
      <c r="AC1394" s="562"/>
    </row>
    <row r="1395" spans="28:29" x14ac:dyDescent="0.25">
      <c r="AB1395" s="562"/>
      <c r="AC1395" s="562"/>
    </row>
    <row r="1396" spans="28:29" x14ac:dyDescent="0.25">
      <c r="AB1396" s="562"/>
      <c r="AC1396" s="562"/>
    </row>
    <row r="1397" spans="28:29" x14ac:dyDescent="0.25">
      <c r="AB1397" s="562"/>
      <c r="AC1397" s="562"/>
    </row>
    <row r="1398" spans="28:29" x14ac:dyDescent="0.25">
      <c r="AB1398" s="562"/>
      <c r="AC1398" s="562"/>
    </row>
    <row r="1399" spans="28:29" x14ac:dyDescent="0.25">
      <c r="AB1399" s="562"/>
      <c r="AC1399" s="562"/>
    </row>
    <row r="1400" spans="28:29" x14ac:dyDescent="0.25">
      <c r="AB1400" s="562"/>
      <c r="AC1400" s="562"/>
    </row>
    <row r="1401" spans="28:29" x14ac:dyDescent="0.25">
      <c r="AB1401" s="562"/>
      <c r="AC1401" s="562"/>
    </row>
    <row r="1402" spans="28:29" x14ac:dyDescent="0.25">
      <c r="AB1402" s="562"/>
      <c r="AC1402" s="562"/>
    </row>
    <row r="1403" spans="28:29" x14ac:dyDescent="0.25">
      <c r="AB1403" s="562"/>
      <c r="AC1403" s="562"/>
    </row>
    <row r="1404" spans="28:29" x14ac:dyDescent="0.25">
      <c r="AB1404" s="562"/>
      <c r="AC1404" s="562"/>
    </row>
    <row r="1405" spans="28:29" x14ac:dyDescent="0.25">
      <c r="AB1405" s="562"/>
      <c r="AC1405" s="562"/>
    </row>
    <row r="1406" spans="28:29" x14ac:dyDescent="0.25">
      <c r="AB1406" s="562"/>
      <c r="AC1406" s="562"/>
    </row>
    <row r="1407" spans="28:29" x14ac:dyDescent="0.25">
      <c r="AB1407" s="562"/>
      <c r="AC1407" s="562"/>
    </row>
    <row r="1408" spans="28:29" x14ac:dyDescent="0.25">
      <c r="AB1408" s="562"/>
      <c r="AC1408" s="562"/>
    </row>
    <row r="1409" spans="28:29" x14ac:dyDescent="0.25">
      <c r="AB1409" s="562"/>
      <c r="AC1409" s="562"/>
    </row>
    <row r="1410" spans="28:29" x14ac:dyDescent="0.25">
      <c r="AB1410" s="562"/>
      <c r="AC1410" s="562"/>
    </row>
    <row r="1411" spans="28:29" x14ac:dyDescent="0.25">
      <c r="AB1411" s="562"/>
      <c r="AC1411" s="562"/>
    </row>
    <row r="1412" spans="28:29" x14ac:dyDescent="0.25">
      <c r="AB1412" s="562"/>
      <c r="AC1412" s="562"/>
    </row>
    <row r="1413" spans="28:29" x14ac:dyDescent="0.25">
      <c r="AB1413" s="562"/>
      <c r="AC1413" s="562"/>
    </row>
    <row r="1414" spans="28:29" x14ac:dyDescent="0.25">
      <c r="AB1414" s="562"/>
      <c r="AC1414" s="562"/>
    </row>
    <row r="1415" spans="28:29" x14ac:dyDescent="0.25">
      <c r="AB1415" s="562"/>
      <c r="AC1415" s="562"/>
    </row>
    <row r="1416" spans="28:29" x14ac:dyDescent="0.25">
      <c r="AB1416" s="562"/>
      <c r="AC1416" s="562"/>
    </row>
    <row r="1417" spans="28:29" x14ac:dyDescent="0.25">
      <c r="AB1417" s="562"/>
      <c r="AC1417" s="562"/>
    </row>
    <row r="1418" spans="28:29" x14ac:dyDescent="0.25">
      <c r="AB1418" s="562"/>
      <c r="AC1418" s="562"/>
    </row>
    <row r="1419" spans="28:29" x14ac:dyDescent="0.25">
      <c r="AB1419" s="562"/>
      <c r="AC1419" s="562"/>
    </row>
    <row r="1420" spans="28:29" x14ac:dyDescent="0.25">
      <c r="AB1420" s="562"/>
      <c r="AC1420" s="562"/>
    </row>
    <row r="1421" spans="28:29" x14ac:dyDescent="0.25">
      <c r="AB1421" s="562"/>
      <c r="AC1421" s="562"/>
    </row>
    <row r="1422" spans="28:29" x14ac:dyDescent="0.25">
      <c r="AB1422" s="562"/>
      <c r="AC1422" s="562"/>
    </row>
    <row r="1423" spans="28:29" x14ac:dyDescent="0.25">
      <c r="AB1423" s="562"/>
      <c r="AC1423" s="562"/>
    </row>
    <row r="1424" spans="28:29" x14ac:dyDescent="0.25">
      <c r="AB1424" s="562"/>
      <c r="AC1424" s="562"/>
    </row>
    <row r="1425" spans="28:29" x14ac:dyDescent="0.25">
      <c r="AB1425" s="562"/>
      <c r="AC1425" s="562"/>
    </row>
    <row r="1426" spans="28:29" x14ac:dyDescent="0.25">
      <c r="AB1426" s="562"/>
      <c r="AC1426" s="562"/>
    </row>
    <row r="1427" spans="28:29" x14ac:dyDescent="0.25">
      <c r="AB1427" s="562"/>
      <c r="AC1427" s="562"/>
    </row>
    <row r="1428" spans="28:29" x14ac:dyDescent="0.25">
      <c r="AB1428" s="562"/>
      <c r="AC1428" s="562"/>
    </row>
    <row r="1429" spans="28:29" x14ac:dyDescent="0.25">
      <c r="AB1429" s="562"/>
      <c r="AC1429" s="562"/>
    </row>
    <row r="1430" spans="28:29" x14ac:dyDescent="0.25">
      <c r="AB1430" s="562"/>
      <c r="AC1430" s="562"/>
    </row>
    <row r="1431" spans="28:29" x14ac:dyDescent="0.25">
      <c r="AB1431" s="562"/>
      <c r="AC1431" s="562"/>
    </row>
    <row r="1432" spans="28:29" x14ac:dyDescent="0.25">
      <c r="AB1432" s="562"/>
      <c r="AC1432" s="562"/>
    </row>
    <row r="1433" spans="28:29" x14ac:dyDescent="0.25">
      <c r="AB1433" s="562"/>
      <c r="AC1433" s="562"/>
    </row>
    <row r="1434" spans="28:29" x14ac:dyDescent="0.25">
      <c r="AB1434" s="562"/>
      <c r="AC1434" s="562"/>
    </row>
    <row r="1435" spans="28:29" x14ac:dyDescent="0.25">
      <c r="AB1435" s="562"/>
      <c r="AC1435" s="562"/>
    </row>
    <row r="1436" spans="28:29" x14ac:dyDescent="0.25">
      <c r="AB1436" s="562"/>
      <c r="AC1436" s="562"/>
    </row>
    <row r="1437" spans="28:29" x14ac:dyDescent="0.25">
      <c r="AB1437" s="562"/>
      <c r="AC1437" s="562"/>
    </row>
    <row r="1438" spans="28:29" x14ac:dyDescent="0.25">
      <c r="AB1438" s="562"/>
      <c r="AC1438" s="562"/>
    </row>
    <row r="1439" spans="28:29" x14ac:dyDescent="0.25">
      <c r="AB1439" s="562"/>
      <c r="AC1439" s="562"/>
    </row>
    <row r="1440" spans="28:29" x14ac:dyDescent="0.25">
      <c r="AB1440" s="562"/>
      <c r="AC1440" s="562"/>
    </row>
    <row r="1441" spans="28:29" x14ac:dyDescent="0.25">
      <c r="AB1441" s="562"/>
      <c r="AC1441" s="562"/>
    </row>
    <row r="1442" spans="28:29" x14ac:dyDescent="0.25">
      <c r="AB1442" s="562"/>
      <c r="AC1442" s="562"/>
    </row>
    <row r="1443" spans="28:29" x14ac:dyDescent="0.25">
      <c r="AB1443" s="562"/>
      <c r="AC1443" s="562"/>
    </row>
    <row r="1444" spans="28:29" x14ac:dyDescent="0.25">
      <c r="AB1444" s="562"/>
      <c r="AC1444" s="562"/>
    </row>
    <row r="1445" spans="28:29" x14ac:dyDescent="0.25">
      <c r="AB1445" s="562"/>
      <c r="AC1445" s="562"/>
    </row>
    <row r="1446" spans="28:29" x14ac:dyDescent="0.25">
      <c r="AB1446" s="562"/>
      <c r="AC1446" s="562"/>
    </row>
    <row r="1447" spans="28:29" x14ac:dyDescent="0.25">
      <c r="AB1447" s="562"/>
      <c r="AC1447" s="562"/>
    </row>
    <row r="1448" spans="28:29" x14ac:dyDescent="0.25">
      <c r="AB1448" s="562"/>
      <c r="AC1448" s="562"/>
    </row>
    <row r="1449" spans="28:29" x14ac:dyDescent="0.25">
      <c r="AB1449" s="562"/>
      <c r="AC1449" s="562"/>
    </row>
    <row r="1450" spans="28:29" x14ac:dyDescent="0.25">
      <c r="AB1450" s="562"/>
      <c r="AC1450" s="562"/>
    </row>
    <row r="1451" spans="28:29" x14ac:dyDescent="0.25">
      <c r="AB1451" s="562"/>
      <c r="AC1451" s="562"/>
    </row>
    <row r="1452" spans="28:29" x14ac:dyDescent="0.25">
      <c r="AB1452" s="562"/>
      <c r="AC1452" s="562"/>
    </row>
    <row r="1453" spans="28:29" x14ac:dyDescent="0.25">
      <c r="AB1453" s="562"/>
      <c r="AC1453" s="562"/>
    </row>
    <row r="1454" spans="28:29" x14ac:dyDescent="0.25">
      <c r="AB1454" s="562"/>
      <c r="AC1454" s="562"/>
    </row>
    <row r="1455" spans="28:29" x14ac:dyDescent="0.25">
      <c r="AB1455" s="562"/>
      <c r="AC1455" s="562"/>
    </row>
    <row r="1456" spans="28:29" x14ac:dyDescent="0.25">
      <c r="AB1456" s="562"/>
      <c r="AC1456" s="562"/>
    </row>
    <row r="1457" spans="28:29" x14ac:dyDescent="0.25">
      <c r="AB1457" s="562"/>
      <c r="AC1457" s="562"/>
    </row>
    <row r="1458" spans="28:29" x14ac:dyDescent="0.25">
      <c r="AB1458" s="562"/>
      <c r="AC1458" s="562"/>
    </row>
    <row r="1459" spans="28:29" x14ac:dyDescent="0.25">
      <c r="AB1459" s="562"/>
      <c r="AC1459" s="562"/>
    </row>
    <row r="1460" spans="28:29" x14ac:dyDescent="0.25">
      <c r="AB1460" s="562"/>
      <c r="AC1460" s="562"/>
    </row>
    <row r="1461" spans="28:29" x14ac:dyDescent="0.25">
      <c r="AB1461" s="562"/>
      <c r="AC1461" s="562"/>
    </row>
    <row r="1462" spans="28:29" x14ac:dyDescent="0.25">
      <c r="AB1462" s="562"/>
      <c r="AC1462" s="562"/>
    </row>
    <row r="1463" spans="28:29" x14ac:dyDescent="0.25">
      <c r="AB1463" s="562"/>
      <c r="AC1463" s="562"/>
    </row>
    <row r="1464" spans="28:29" x14ac:dyDescent="0.25">
      <c r="AB1464" s="562"/>
      <c r="AC1464" s="562"/>
    </row>
    <row r="1465" spans="28:29" x14ac:dyDescent="0.25">
      <c r="AB1465" s="562"/>
      <c r="AC1465" s="562"/>
    </row>
    <row r="1466" spans="28:29" x14ac:dyDescent="0.25">
      <c r="AB1466" s="562"/>
      <c r="AC1466" s="562"/>
    </row>
    <row r="1467" spans="28:29" x14ac:dyDescent="0.25">
      <c r="AB1467" s="562"/>
      <c r="AC1467" s="562"/>
    </row>
    <row r="1468" spans="28:29" x14ac:dyDescent="0.25">
      <c r="AB1468" s="562"/>
      <c r="AC1468" s="562"/>
    </row>
    <row r="1469" spans="28:29" x14ac:dyDescent="0.25">
      <c r="AB1469" s="562"/>
      <c r="AC1469" s="562"/>
    </row>
    <row r="1470" spans="28:29" x14ac:dyDescent="0.25">
      <c r="AB1470" s="562"/>
      <c r="AC1470" s="562"/>
    </row>
    <row r="1471" spans="28:29" x14ac:dyDescent="0.25">
      <c r="AB1471" s="562"/>
      <c r="AC1471" s="562"/>
    </row>
    <row r="1472" spans="28:29" x14ac:dyDescent="0.25">
      <c r="AB1472" s="562"/>
      <c r="AC1472" s="562"/>
    </row>
    <row r="1473" spans="28:29" x14ac:dyDescent="0.25">
      <c r="AB1473" s="562"/>
      <c r="AC1473" s="562"/>
    </row>
    <row r="1474" spans="28:29" x14ac:dyDescent="0.25">
      <c r="AB1474" s="562"/>
      <c r="AC1474" s="562"/>
    </row>
    <row r="1475" spans="28:29" x14ac:dyDescent="0.25">
      <c r="AB1475" s="562"/>
      <c r="AC1475" s="562"/>
    </row>
    <row r="1476" spans="28:29" x14ac:dyDescent="0.25">
      <c r="AB1476" s="562"/>
      <c r="AC1476" s="562"/>
    </row>
    <row r="1477" spans="28:29" x14ac:dyDescent="0.25">
      <c r="AB1477" s="562"/>
      <c r="AC1477" s="562"/>
    </row>
    <row r="1478" spans="28:29" x14ac:dyDescent="0.25">
      <c r="AB1478" s="562"/>
      <c r="AC1478" s="562"/>
    </row>
    <row r="1479" spans="28:29" x14ac:dyDescent="0.25">
      <c r="AB1479" s="562"/>
      <c r="AC1479" s="562"/>
    </row>
    <row r="1480" spans="28:29" x14ac:dyDescent="0.25">
      <c r="AB1480" s="562"/>
      <c r="AC1480" s="562"/>
    </row>
    <row r="1481" spans="28:29" x14ac:dyDescent="0.25">
      <c r="AB1481" s="562"/>
      <c r="AC1481" s="562"/>
    </row>
    <row r="1482" spans="28:29" x14ac:dyDescent="0.25">
      <c r="AB1482" s="562"/>
      <c r="AC1482" s="562"/>
    </row>
    <row r="1483" spans="28:29" x14ac:dyDescent="0.25">
      <c r="AB1483" s="562"/>
      <c r="AC1483" s="562"/>
    </row>
    <row r="1484" spans="28:29" x14ac:dyDescent="0.25">
      <c r="AB1484" s="562"/>
      <c r="AC1484" s="562"/>
    </row>
    <row r="1485" spans="28:29" x14ac:dyDescent="0.25">
      <c r="AB1485" s="562"/>
      <c r="AC1485" s="562"/>
    </row>
    <row r="1486" spans="28:29" x14ac:dyDescent="0.25">
      <c r="AB1486" s="562"/>
      <c r="AC1486" s="562"/>
    </row>
    <row r="1487" spans="28:29" x14ac:dyDescent="0.25">
      <c r="AB1487" s="562"/>
      <c r="AC1487" s="562"/>
    </row>
    <row r="1488" spans="28:29" x14ac:dyDescent="0.25">
      <c r="AB1488" s="562"/>
      <c r="AC1488" s="562"/>
    </row>
    <row r="1489" spans="28:29" x14ac:dyDescent="0.25">
      <c r="AB1489" s="562"/>
      <c r="AC1489" s="562"/>
    </row>
    <row r="1490" spans="28:29" x14ac:dyDescent="0.25">
      <c r="AB1490" s="562"/>
      <c r="AC1490" s="562"/>
    </row>
    <row r="1491" spans="28:29" x14ac:dyDescent="0.25">
      <c r="AB1491" s="562"/>
      <c r="AC1491" s="562"/>
    </row>
    <row r="1492" spans="28:29" x14ac:dyDescent="0.25">
      <c r="AB1492" s="562"/>
      <c r="AC1492" s="562"/>
    </row>
    <row r="1493" spans="28:29" x14ac:dyDescent="0.25">
      <c r="AB1493" s="562"/>
      <c r="AC1493" s="562"/>
    </row>
    <row r="1494" spans="28:29" x14ac:dyDescent="0.25">
      <c r="AB1494" s="562"/>
      <c r="AC1494" s="562"/>
    </row>
    <row r="1495" spans="28:29" x14ac:dyDescent="0.25">
      <c r="AB1495" s="562"/>
      <c r="AC1495" s="562"/>
    </row>
    <row r="1496" spans="28:29" x14ac:dyDescent="0.25">
      <c r="AB1496" s="562"/>
      <c r="AC1496" s="562"/>
    </row>
    <row r="1497" spans="28:29" x14ac:dyDescent="0.25">
      <c r="AB1497" s="562"/>
      <c r="AC1497" s="562"/>
    </row>
    <row r="1498" spans="28:29" x14ac:dyDescent="0.25">
      <c r="AB1498" s="562"/>
      <c r="AC1498" s="562"/>
    </row>
    <row r="1499" spans="28:29" x14ac:dyDescent="0.25">
      <c r="AB1499" s="562"/>
      <c r="AC1499" s="562"/>
    </row>
    <row r="1500" spans="28:29" x14ac:dyDescent="0.25">
      <c r="AB1500" s="562"/>
      <c r="AC1500" s="562"/>
    </row>
    <row r="1501" spans="28:29" x14ac:dyDescent="0.25">
      <c r="AB1501" s="562"/>
      <c r="AC1501" s="562"/>
    </row>
    <row r="1502" spans="28:29" x14ac:dyDescent="0.25">
      <c r="AB1502" s="562"/>
      <c r="AC1502" s="562"/>
    </row>
    <row r="1503" spans="28:29" x14ac:dyDescent="0.25">
      <c r="AB1503" s="562"/>
      <c r="AC1503" s="562"/>
    </row>
    <row r="1504" spans="28:29" x14ac:dyDescent="0.25">
      <c r="AB1504" s="562"/>
      <c r="AC1504" s="562"/>
    </row>
    <row r="1505" spans="28:29" x14ac:dyDescent="0.25">
      <c r="AB1505" s="562"/>
      <c r="AC1505" s="562"/>
    </row>
    <row r="1506" spans="28:29" x14ac:dyDescent="0.25">
      <c r="AB1506" s="562"/>
      <c r="AC1506" s="562"/>
    </row>
    <row r="1507" spans="28:29" x14ac:dyDescent="0.25">
      <c r="AB1507" s="562"/>
      <c r="AC1507" s="562"/>
    </row>
    <row r="1508" spans="28:29" x14ac:dyDescent="0.25">
      <c r="AB1508" s="562"/>
      <c r="AC1508" s="562"/>
    </row>
    <row r="1509" spans="28:29" x14ac:dyDescent="0.25">
      <c r="AB1509" s="562"/>
      <c r="AC1509" s="562"/>
    </row>
    <row r="1510" spans="28:29" x14ac:dyDescent="0.25">
      <c r="AB1510" s="562"/>
      <c r="AC1510" s="562"/>
    </row>
    <row r="1511" spans="28:29" x14ac:dyDescent="0.25">
      <c r="AB1511" s="562"/>
      <c r="AC1511" s="562"/>
    </row>
    <row r="1512" spans="28:29" x14ac:dyDescent="0.25">
      <c r="AB1512" s="562"/>
      <c r="AC1512" s="562"/>
    </row>
    <row r="1513" spans="28:29" x14ac:dyDescent="0.25">
      <c r="AB1513" s="562"/>
      <c r="AC1513" s="562"/>
    </row>
    <row r="1514" spans="28:29" x14ac:dyDescent="0.25">
      <c r="AB1514" s="562"/>
      <c r="AC1514" s="562"/>
    </row>
    <row r="1515" spans="28:29" x14ac:dyDescent="0.25">
      <c r="AB1515" s="562"/>
      <c r="AC1515" s="562"/>
    </row>
    <row r="1516" spans="28:29" x14ac:dyDescent="0.25">
      <c r="AB1516" s="562"/>
      <c r="AC1516" s="562"/>
    </row>
    <row r="1517" spans="28:29" x14ac:dyDescent="0.25">
      <c r="AB1517" s="562"/>
      <c r="AC1517" s="562"/>
    </row>
    <row r="1518" spans="28:29" x14ac:dyDescent="0.25">
      <c r="AB1518" s="562"/>
      <c r="AC1518" s="562"/>
    </row>
    <row r="1519" spans="28:29" x14ac:dyDescent="0.25">
      <c r="AB1519" s="562"/>
      <c r="AC1519" s="562"/>
    </row>
    <row r="1520" spans="28:29" x14ac:dyDescent="0.25">
      <c r="AB1520" s="562"/>
      <c r="AC1520" s="562"/>
    </row>
    <row r="1521" spans="28:29" x14ac:dyDescent="0.25">
      <c r="AB1521" s="562"/>
      <c r="AC1521" s="562"/>
    </row>
    <row r="1522" spans="28:29" x14ac:dyDescent="0.25">
      <c r="AB1522" s="562"/>
      <c r="AC1522" s="562"/>
    </row>
    <row r="1523" spans="28:29" x14ac:dyDescent="0.25">
      <c r="AB1523" s="562"/>
      <c r="AC1523" s="562"/>
    </row>
    <row r="1524" spans="28:29" x14ac:dyDescent="0.25">
      <c r="AB1524" s="562"/>
      <c r="AC1524" s="562"/>
    </row>
    <row r="1525" spans="28:29" x14ac:dyDescent="0.25">
      <c r="AB1525" s="562"/>
      <c r="AC1525" s="562"/>
    </row>
    <row r="1526" spans="28:29" x14ac:dyDescent="0.25">
      <c r="AB1526" s="562"/>
      <c r="AC1526" s="562"/>
    </row>
    <row r="1527" spans="28:29" x14ac:dyDescent="0.25">
      <c r="AB1527" s="562"/>
      <c r="AC1527" s="562"/>
    </row>
    <row r="1528" spans="28:29" x14ac:dyDescent="0.25">
      <c r="AB1528" s="562"/>
      <c r="AC1528" s="562"/>
    </row>
    <row r="1529" spans="28:29" x14ac:dyDescent="0.25">
      <c r="AB1529" s="562"/>
      <c r="AC1529" s="562"/>
    </row>
    <row r="1530" spans="28:29" x14ac:dyDescent="0.25">
      <c r="AB1530" s="562"/>
      <c r="AC1530" s="562"/>
    </row>
    <row r="1531" spans="28:29" x14ac:dyDescent="0.25">
      <c r="AB1531" s="562"/>
      <c r="AC1531" s="562"/>
    </row>
    <row r="1532" spans="28:29" x14ac:dyDescent="0.25">
      <c r="AB1532" s="562"/>
      <c r="AC1532" s="562"/>
    </row>
    <row r="1533" spans="28:29" x14ac:dyDescent="0.25">
      <c r="AB1533" s="562"/>
      <c r="AC1533" s="562"/>
    </row>
    <row r="1534" spans="28:29" x14ac:dyDescent="0.25">
      <c r="AB1534" s="562"/>
      <c r="AC1534" s="562"/>
    </row>
    <row r="1535" spans="28:29" x14ac:dyDescent="0.25">
      <c r="AB1535" s="562"/>
      <c r="AC1535" s="562"/>
    </row>
    <row r="1536" spans="28:29" x14ac:dyDescent="0.25">
      <c r="AB1536" s="562"/>
      <c r="AC1536" s="562"/>
    </row>
    <row r="1537" spans="28:29" x14ac:dyDescent="0.25">
      <c r="AB1537" s="562"/>
      <c r="AC1537" s="562"/>
    </row>
    <row r="1538" spans="28:29" x14ac:dyDescent="0.25">
      <c r="AB1538" s="562"/>
      <c r="AC1538" s="562"/>
    </row>
    <row r="1539" spans="28:29" x14ac:dyDescent="0.25">
      <c r="AB1539" s="562"/>
      <c r="AC1539" s="562"/>
    </row>
    <row r="1540" spans="28:29" x14ac:dyDescent="0.25">
      <c r="AB1540" s="562"/>
      <c r="AC1540" s="562"/>
    </row>
    <row r="1541" spans="28:29" x14ac:dyDescent="0.25">
      <c r="AB1541" s="562"/>
      <c r="AC1541" s="562"/>
    </row>
    <row r="1542" spans="28:29" x14ac:dyDescent="0.25">
      <c r="AB1542" s="562"/>
      <c r="AC1542" s="562"/>
    </row>
    <row r="1543" spans="28:29" x14ac:dyDescent="0.25">
      <c r="AB1543" s="562"/>
      <c r="AC1543" s="562"/>
    </row>
    <row r="1544" spans="28:29" x14ac:dyDescent="0.25">
      <c r="AB1544" s="562"/>
      <c r="AC1544" s="562"/>
    </row>
    <row r="1545" spans="28:29" x14ac:dyDescent="0.25">
      <c r="AB1545" s="562"/>
      <c r="AC1545" s="562"/>
    </row>
    <row r="1546" spans="28:29" x14ac:dyDescent="0.25">
      <c r="AB1546" s="562"/>
      <c r="AC1546" s="562"/>
    </row>
    <row r="1547" spans="28:29" x14ac:dyDescent="0.25">
      <c r="AB1547" s="562"/>
      <c r="AC1547" s="562"/>
    </row>
    <row r="1548" spans="28:29" x14ac:dyDescent="0.25">
      <c r="AB1548" s="562"/>
      <c r="AC1548" s="562"/>
    </row>
    <row r="1549" spans="28:29" x14ac:dyDescent="0.25">
      <c r="AB1549" s="562"/>
      <c r="AC1549" s="562"/>
    </row>
    <row r="1550" spans="28:29" x14ac:dyDescent="0.25">
      <c r="AB1550" s="562"/>
      <c r="AC1550" s="562"/>
    </row>
    <row r="1551" spans="28:29" x14ac:dyDescent="0.25">
      <c r="AB1551" s="562"/>
      <c r="AC1551" s="562"/>
    </row>
    <row r="1552" spans="28:29" x14ac:dyDescent="0.25">
      <c r="AB1552" s="562"/>
      <c r="AC1552" s="562"/>
    </row>
    <row r="1553" spans="28:29" x14ac:dyDescent="0.25">
      <c r="AB1553" s="562"/>
      <c r="AC1553" s="562"/>
    </row>
    <row r="1554" spans="28:29" x14ac:dyDescent="0.25">
      <c r="AB1554" s="562"/>
      <c r="AC1554" s="562"/>
    </row>
    <row r="1555" spans="28:29" x14ac:dyDescent="0.25">
      <c r="AB1555" s="562"/>
      <c r="AC1555" s="562"/>
    </row>
    <row r="1556" spans="28:29" x14ac:dyDescent="0.25">
      <c r="AB1556" s="562"/>
      <c r="AC1556" s="562"/>
    </row>
    <row r="1557" spans="28:29" x14ac:dyDescent="0.25">
      <c r="AB1557" s="562"/>
      <c r="AC1557" s="562"/>
    </row>
    <row r="1558" spans="28:29" x14ac:dyDescent="0.25">
      <c r="AB1558" s="562"/>
      <c r="AC1558" s="562"/>
    </row>
    <row r="1559" spans="28:29" x14ac:dyDescent="0.25">
      <c r="AB1559" s="562"/>
      <c r="AC1559" s="562"/>
    </row>
    <row r="1560" spans="28:29" x14ac:dyDescent="0.25">
      <c r="AB1560" s="562"/>
      <c r="AC1560" s="562"/>
    </row>
    <row r="1561" spans="28:29" x14ac:dyDescent="0.25">
      <c r="AB1561" s="562"/>
      <c r="AC1561" s="562"/>
    </row>
    <row r="1562" spans="28:29" x14ac:dyDescent="0.25">
      <c r="AB1562" s="562"/>
      <c r="AC1562" s="562"/>
    </row>
    <row r="1563" spans="28:29" x14ac:dyDescent="0.25">
      <c r="AB1563" s="562"/>
      <c r="AC1563" s="562"/>
    </row>
    <row r="1564" spans="28:29" x14ac:dyDescent="0.25">
      <c r="AB1564" s="562"/>
      <c r="AC1564" s="562"/>
    </row>
    <row r="1565" spans="28:29" x14ac:dyDescent="0.25">
      <c r="AB1565" s="562"/>
      <c r="AC1565" s="562"/>
    </row>
    <row r="1566" spans="28:29" x14ac:dyDescent="0.25">
      <c r="AB1566" s="562"/>
      <c r="AC1566" s="562"/>
    </row>
    <row r="1567" spans="28:29" x14ac:dyDescent="0.25">
      <c r="AB1567" s="562"/>
      <c r="AC1567" s="562"/>
    </row>
    <row r="1568" spans="28:29" x14ac:dyDescent="0.25">
      <c r="AB1568" s="562"/>
      <c r="AC1568" s="562"/>
    </row>
    <row r="1569" spans="28:29" x14ac:dyDescent="0.25">
      <c r="AB1569" s="562"/>
      <c r="AC1569" s="562"/>
    </row>
    <row r="1570" spans="28:29" x14ac:dyDescent="0.25">
      <c r="AB1570" s="562"/>
      <c r="AC1570" s="562"/>
    </row>
    <row r="1571" spans="28:29" x14ac:dyDescent="0.25">
      <c r="AB1571" s="562"/>
      <c r="AC1571" s="562"/>
    </row>
    <row r="1572" spans="28:29" x14ac:dyDescent="0.25">
      <c r="AB1572" s="562"/>
      <c r="AC1572" s="562"/>
    </row>
    <row r="1573" spans="28:29" x14ac:dyDescent="0.25">
      <c r="AB1573" s="562"/>
      <c r="AC1573" s="562"/>
    </row>
    <row r="1574" spans="28:29" x14ac:dyDescent="0.25">
      <c r="AB1574" s="562"/>
      <c r="AC1574" s="562"/>
    </row>
    <row r="1575" spans="28:29" x14ac:dyDescent="0.25">
      <c r="AB1575" s="562"/>
      <c r="AC1575" s="562"/>
    </row>
    <row r="1576" spans="28:29" x14ac:dyDescent="0.25">
      <c r="AB1576" s="562"/>
      <c r="AC1576" s="562"/>
    </row>
    <row r="1577" spans="28:29" x14ac:dyDescent="0.25">
      <c r="AB1577" s="562"/>
      <c r="AC1577" s="562"/>
    </row>
    <row r="1578" spans="28:29" x14ac:dyDescent="0.25">
      <c r="AB1578" s="562"/>
      <c r="AC1578" s="562"/>
    </row>
    <row r="1579" spans="28:29" x14ac:dyDescent="0.25">
      <c r="AB1579" s="562"/>
      <c r="AC1579" s="562"/>
    </row>
    <row r="1580" spans="28:29" x14ac:dyDescent="0.25">
      <c r="AB1580" s="562"/>
      <c r="AC1580" s="562"/>
    </row>
    <row r="1581" spans="28:29" x14ac:dyDescent="0.25">
      <c r="AB1581" s="562"/>
      <c r="AC1581" s="562"/>
    </row>
    <row r="1582" spans="28:29" x14ac:dyDescent="0.25">
      <c r="AB1582" s="562"/>
      <c r="AC1582" s="562"/>
    </row>
    <row r="1583" spans="28:29" x14ac:dyDescent="0.25">
      <c r="AB1583" s="562"/>
      <c r="AC1583" s="562"/>
    </row>
    <row r="1584" spans="28:29" x14ac:dyDescent="0.25">
      <c r="AB1584" s="562"/>
      <c r="AC1584" s="562"/>
    </row>
    <row r="1585" spans="28:29" x14ac:dyDescent="0.25">
      <c r="AB1585" s="562"/>
      <c r="AC1585" s="562"/>
    </row>
    <row r="1586" spans="28:29" x14ac:dyDescent="0.25">
      <c r="AB1586" s="562"/>
      <c r="AC1586" s="562"/>
    </row>
    <row r="1587" spans="28:29" x14ac:dyDescent="0.25">
      <c r="AB1587" s="562"/>
      <c r="AC1587" s="562"/>
    </row>
    <row r="1588" spans="28:29" x14ac:dyDescent="0.25">
      <c r="AB1588" s="562"/>
      <c r="AC1588" s="562"/>
    </row>
    <row r="1589" spans="28:29" x14ac:dyDescent="0.25">
      <c r="AB1589" s="562"/>
      <c r="AC1589" s="562"/>
    </row>
    <row r="1590" spans="28:29" x14ac:dyDescent="0.25">
      <c r="AB1590" s="562"/>
      <c r="AC1590" s="562"/>
    </row>
    <row r="1591" spans="28:29" x14ac:dyDescent="0.25">
      <c r="AB1591" s="562"/>
      <c r="AC1591" s="562"/>
    </row>
    <row r="1592" spans="28:29" x14ac:dyDescent="0.25">
      <c r="AB1592" s="562"/>
      <c r="AC1592" s="562"/>
    </row>
    <row r="1593" spans="28:29" x14ac:dyDescent="0.25">
      <c r="AB1593" s="562"/>
      <c r="AC1593" s="562"/>
    </row>
    <row r="1594" spans="28:29" x14ac:dyDescent="0.25">
      <c r="AB1594" s="562"/>
      <c r="AC1594" s="562"/>
    </row>
    <row r="1595" spans="28:29" x14ac:dyDescent="0.25">
      <c r="AB1595" s="562"/>
      <c r="AC1595" s="562"/>
    </row>
    <row r="1596" spans="28:29" x14ac:dyDescent="0.25">
      <c r="AB1596" s="562"/>
      <c r="AC1596" s="562"/>
    </row>
    <row r="1597" spans="28:29" x14ac:dyDescent="0.25">
      <c r="AB1597" s="562"/>
      <c r="AC1597" s="562"/>
    </row>
    <row r="1598" spans="28:29" x14ac:dyDescent="0.25">
      <c r="AB1598" s="562"/>
      <c r="AC1598" s="562"/>
    </row>
    <row r="1599" spans="28:29" x14ac:dyDescent="0.25">
      <c r="AB1599" s="562"/>
      <c r="AC1599" s="562"/>
    </row>
    <row r="1600" spans="28:29" x14ac:dyDescent="0.25">
      <c r="AB1600" s="562"/>
      <c r="AC1600" s="562"/>
    </row>
    <row r="1601" spans="28:29" x14ac:dyDescent="0.25">
      <c r="AB1601" s="562"/>
      <c r="AC1601" s="562"/>
    </row>
    <row r="1602" spans="28:29" x14ac:dyDescent="0.25">
      <c r="AB1602" s="562"/>
      <c r="AC1602" s="562"/>
    </row>
    <row r="1603" spans="28:29" x14ac:dyDescent="0.25">
      <c r="AB1603" s="562"/>
      <c r="AC1603" s="562"/>
    </row>
    <row r="1604" spans="28:29" x14ac:dyDescent="0.25">
      <c r="AB1604" s="562"/>
      <c r="AC1604" s="562"/>
    </row>
    <row r="1605" spans="28:29" x14ac:dyDescent="0.25">
      <c r="AB1605" s="562"/>
      <c r="AC1605" s="562"/>
    </row>
    <row r="1606" spans="28:29" x14ac:dyDescent="0.25">
      <c r="AB1606" s="562"/>
      <c r="AC1606" s="562"/>
    </row>
    <row r="1607" spans="28:29" x14ac:dyDescent="0.25">
      <c r="AB1607" s="562"/>
      <c r="AC1607" s="562"/>
    </row>
    <row r="1608" spans="28:29" x14ac:dyDescent="0.25">
      <c r="AB1608" s="562"/>
      <c r="AC1608" s="562"/>
    </row>
    <row r="1609" spans="28:29" x14ac:dyDescent="0.25">
      <c r="AB1609" s="562"/>
      <c r="AC1609" s="562"/>
    </row>
    <row r="1610" spans="28:29" x14ac:dyDescent="0.25">
      <c r="AB1610" s="562"/>
      <c r="AC1610" s="562"/>
    </row>
    <row r="1611" spans="28:29" x14ac:dyDescent="0.25">
      <c r="AB1611" s="562"/>
      <c r="AC1611" s="562"/>
    </row>
    <row r="1612" spans="28:29" x14ac:dyDescent="0.25">
      <c r="AB1612" s="562"/>
      <c r="AC1612" s="562"/>
    </row>
    <row r="1613" spans="28:29" x14ac:dyDescent="0.25">
      <c r="AB1613" s="562"/>
      <c r="AC1613" s="562"/>
    </row>
    <row r="1614" spans="28:29" x14ac:dyDescent="0.25">
      <c r="AB1614" s="562"/>
      <c r="AC1614" s="562"/>
    </row>
    <row r="1615" spans="28:29" x14ac:dyDescent="0.25">
      <c r="AB1615" s="562"/>
      <c r="AC1615" s="562"/>
    </row>
    <row r="1616" spans="28:29" x14ac:dyDescent="0.25">
      <c r="AB1616" s="562"/>
      <c r="AC1616" s="562"/>
    </row>
    <row r="1617" spans="28:29" x14ac:dyDescent="0.25">
      <c r="AB1617" s="562"/>
      <c r="AC1617" s="562"/>
    </row>
    <row r="1618" spans="28:29" x14ac:dyDescent="0.25">
      <c r="AB1618" s="562"/>
      <c r="AC1618" s="562"/>
    </row>
    <row r="1619" spans="28:29" x14ac:dyDescent="0.25">
      <c r="AB1619" s="562"/>
      <c r="AC1619" s="562"/>
    </row>
    <row r="1620" spans="28:29" x14ac:dyDescent="0.25">
      <c r="AB1620" s="562"/>
      <c r="AC1620" s="562"/>
    </row>
    <row r="1621" spans="28:29" x14ac:dyDescent="0.25">
      <c r="AB1621" s="562"/>
      <c r="AC1621" s="562"/>
    </row>
    <row r="1622" spans="28:29" x14ac:dyDescent="0.25">
      <c r="AB1622" s="562"/>
      <c r="AC1622" s="562"/>
    </row>
    <row r="1623" spans="28:29" x14ac:dyDescent="0.25">
      <c r="AB1623" s="562"/>
      <c r="AC1623" s="562"/>
    </row>
    <row r="1624" spans="28:29" x14ac:dyDescent="0.25">
      <c r="AB1624" s="562"/>
      <c r="AC1624" s="562"/>
    </row>
    <row r="1625" spans="28:29" x14ac:dyDescent="0.25">
      <c r="AB1625" s="562"/>
      <c r="AC1625" s="562"/>
    </row>
    <row r="1626" spans="28:29" x14ac:dyDescent="0.25">
      <c r="AB1626" s="562"/>
      <c r="AC1626" s="562"/>
    </row>
    <row r="1627" spans="28:29" x14ac:dyDescent="0.25">
      <c r="AB1627" s="562"/>
      <c r="AC1627" s="562"/>
    </row>
    <row r="1628" spans="28:29" x14ac:dyDescent="0.25">
      <c r="AB1628" s="562"/>
      <c r="AC1628" s="562"/>
    </row>
    <row r="1629" spans="28:29" x14ac:dyDescent="0.25">
      <c r="AB1629" s="562"/>
      <c r="AC1629" s="562"/>
    </row>
    <row r="1630" spans="28:29" x14ac:dyDescent="0.25">
      <c r="AB1630" s="562"/>
      <c r="AC1630" s="562"/>
    </row>
    <row r="1631" spans="28:29" x14ac:dyDescent="0.25">
      <c r="AB1631" s="562"/>
      <c r="AC1631" s="562"/>
    </row>
    <row r="1632" spans="28:29" x14ac:dyDescent="0.25">
      <c r="AB1632" s="562"/>
      <c r="AC1632" s="562"/>
    </row>
    <row r="1633" spans="28:29" x14ac:dyDescent="0.25">
      <c r="AB1633" s="562"/>
      <c r="AC1633" s="562"/>
    </row>
    <row r="1634" spans="28:29" x14ac:dyDescent="0.25">
      <c r="AB1634" s="562"/>
      <c r="AC1634" s="562"/>
    </row>
    <row r="1635" spans="28:29" x14ac:dyDescent="0.25">
      <c r="AB1635" s="562"/>
      <c r="AC1635" s="562"/>
    </row>
    <row r="1636" spans="28:29" x14ac:dyDescent="0.25">
      <c r="AB1636" s="562"/>
      <c r="AC1636" s="562"/>
    </row>
    <row r="1637" spans="28:29" x14ac:dyDescent="0.25">
      <c r="AB1637" s="562"/>
      <c r="AC1637" s="562"/>
    </row>
    <row r="1638" spans="28:29" x14ac:dyDescent="0.25">
      <c r="AB1638" s="562"/>
      <c r="AC1638" s="562"/>
    </row>
    <row r="1639" spans="28:29" x14ac:dyDescent="0.25">
      <c r="AB1639" s="562"/>
      <c r="AC1639" s="562"/>
    </row>
    <row r="1640" spans="28:29" x14ac:dyDescent="0.25">
      <c r="AB1640" s="562"/>
      <c r="AC1640" s="562"/>
    </row>
    <row r="1641" spans="28:29" x14ac:dyDescent="0.25">
      <c r="AB1641" s="562"/>
      <c r="AC1641" s="562"/>
    </row>
    <row r="1642" spans="28:29" x14ac:dyDescent="0.25">
      <c r="AB1642" s="562"/>
      <c r="AC1642" s="562"/>
    </row>
    <row r="1643" spans="28:29" x14ac:dyDescent="0.25">
      <c r="AB1643" s="562"/>
      <c r="AC1643" s="562"/>
    </row>
    <row r="1644" spans="28:29" x14ac:dyDescent="0.25">
      <c r="AB1644" s="562"/>
      <c r="AC1644" s="562"/>
    </row>
    <row r="1645" spans="28:29" x14ac:dyDescent="0.25">
      <c r="AB1645" s="562"/>
      <c r="AC1645" s="562"/>
    </row>
    <row r="1646" spans="28:29" x14ac:dyDescent="0.25">
      <c r="AB1646" s="562"/>
      <c r="AC1646" s="562"/>
    </row>
    <row r="1647" spans="28:29" x14ac:dyDescent="0.25">
      <c r="AB1647" s="562"/>
      <c r="AC1647" s="562"/>
    </row>
    <row r="1648" spans="28:29" x14ac:dyDescent="0.25">
      <c r="AB1648" s="562"/>
      <c r="AC1648" s="562"/>
    </row>
    <row r="1649" spans="28:29" x14ac:dyDescent="0.25">
      <c r="AB1649" s="562"/>
      <c r="AC1649" s="562"/>
    </row>
    <row r="1650" spans="28:29" x14ac:dyDescent="0.25">
      <c r="AB1650" s="562"/>
      <c r="AC1650" s="562"/>
    </row>
    <row r="1651" spans="28:29" x14ac:dyDescent="0.25">
      <c r="AB1651" s="562"/>
      <c r="AC1651" s="562"/>
    </row>
    <row r="1652" spans="28:29" x14ac:dyDescent="0.25">
      <c r="AB1652" s="562"/>
      <c r="AC1652" s="562"/>
    </row>
    <row r="1653" spans="28:29" x14ac:dyDescent="0.25">
      <c r="AB1653" s="562"/>
      <c r="AC1653" s="562"/>
    </row>
    <row r="1654" spans="28:29" x14ac:dyDescent="0.25">
      <c r="AB1654" s="562"/>
      <c r="AC1654" s="562"/>
    </row>
    <row r="1655" spans="28:29" x14ac:dyDescent="0.25">
      <c r="AB1655" s="562"/>
      <c r="AC1655" s="562"/>
    </row>
    <row r="1656" spans="28:29" x14ac:dyDescent="0.25">
      <c r="AB1656" s="562"/>
      <c r="AC1656" s="562"/>
    </row>
    <row r="1657" spans="28:29" x14ac:dyDescent="0.25">
      <c r="AB1657" s="562"/>
      <c r="AC1657" s="562"/>
    </row>
    <row r="1658" spans="28:29" x14ac:dyDescent="0.25">
      <c r="AB1658" s="562"/>
      <c r="AC1658" s="562"/>
    </row>
    <row r="1659" spans="28:29" x14ac:dyDescent="0.25">
      <c r="AB1659" s="562"/>
      <c r="AC1659" s="562"/>
    </row>
    <row r="1660" spans="28:29" x14ac:dyDescent="0.25">
      <c r="AB1660" s="562"/>
      <c r="AC1660" s="562"/>
    </row>
    <row r="1661" spans="28:29" x14ac:dyDescent="0.25">
      <c r="AB1661" s="562"/>
      <c r="AC1661" s="562"/>
    </row>
    <row r="1662" spans="28:29" x14ac:dyDescent="0.25">
      <c r="AB1662" s="562"/>
      <c r="AC1662" s="562"/>
    </row>
    <row r="1663" spans="28:29" x14ac:dyDescent="0.25">
      <c r="AB1663" s="562"/>
      <c r="AC1663" s="562"/>
    </row>
    <row r="1664" spans="28:29" x14ac:dyDescent="0.25">
      <c r="AB1664" s="562"/>
      <c r="AC1664" s="562"/>
    </row>
    <row r="1665" spans="28:29" x14ac:dyDescent="0.25">
      <c r="AB1665" s="562"/>
      <c r="AC1665" s="562"/>
    </row>
    <row r="1666" spans="28:29" x14ac:dyDescent="0.25">
      <c r="AB1666" s="562"/>
      <c r="AC1666" s="562"/>
    </row>
    <row r="1667" spans="28:29" x14ac:dyDescent="0.25">
      <c r="AB1667" s="562"/>
      <c r="AC1667" s="562"/>
    </row>
    <row r="1668" spans="28:29" x14ac:dyDescent="0.25">
      <c r="AB1668" s="562"/>
      <c r="AC1668" s="562"/>
    </row>
    <row r="1669" spans="28:29" x14ac:dyDescent="0.25">
      <c r="AB1669" s="562"/>
      <c r="AC1669" s="562"/>
    </row>
    <row r="1670" spans="28:29" x14ac:dyDescent="0.25">
      <c r="AB1670" s="562"/>
      <c r="AC1670" s="562"/>
    </row>
    <row r="1671" spans="28:29" x14ac:dyDescent="0.25">
      <c r="AB1671" s="562"/>
      <c r="AC1671" s="562"/>
    </row>
    <row r="1672" spans="28:29" x14ac:dyDescent="0.25">
      <c r="AB1672" s="562"/>
      <c r="AC1672" s="562"/>
    </row>
    <row r="1673" spans="28:29" x14ac:dyDescent="0.25">
      <c r="AB1673" s="562"/>
      <c r="AC1673" s="562"/>
    </row>
    <row r="1674" spans="28:29" x14ac:dyDescent="0.25">
      <c r="AB1674" s="562"/>
      <c r="AC1674" s="562"/>
    </row>
    <row r="1675" spans="28:29" x14ac:dyDescent="0.25">
      <c r="AB1675" s="562"/>
      <c r="AC1675" s="562"/>
    </row>
    <row r="1676" spans="28:29" x14ac:dyDescent="0.25">
      <c r="AB1676" s="562"/>
      <c r="AC1676" s="562"/>
    </row>
    <row r="1677" spans="28:29" x14ac:dyDescent="0.25">
      <c r="AB1677" s="562"/>
      <c r="AC1677" s="562"/>
    </row>
    <row r="1678" spans="28:29" x14ac:dyDescent="0.25">
      <c r="AB1678" s="562"/>
      <c r="AC1678" s="562"/>
    </row>
    <row r="1679" spans="28:29" x14ac:dyDescent="0.25">
      <c r="AB1679" s="562"/>
      <c r="AC1679" s="562"/>
    </row>
    <row r="1680" spans="28:29" x14ac:dyDescent="0.25">
      <c r="AB1680" s="562"/>
      <c r="AC1680" s="562"/>
    </row>
    <row r="1681" spans="28:29" x14ac:dyDescent="0.25">
      <c r="AB1681" s="562"/>
      <c r="AC1681" s="562"/>
    </row>
    <row r="1682" spans="28:29" x14ac:dyDescent="0.25">
      <c r="AB1682" s="562"/>
      <c r="AC1682" s="562"/>
    </row>
    <row r="1683" spans="28:29" x14ac:dyDescent="0.25">
      <c r="AB1683" s="562"/>
      <c r="AC1683" s="562"/>
    </row>
    <row r="1684" spans="28:29" x14ac:dyDescent="0.25">
      <c r="AB1684" s="562"/>
      <c r="AC1684" s="562"/>
    </row>
    <row r="1685" spans="28:29" x14ac:dyDescent="0.25">
      <c r="AB1685" s="562"/>
      <c r="AC1685" s="562"/>
    </row>
    <row r="1686" spans="28:29" x14ac:dyDescent="0.25">
      <c r="AB1686" s="562"/>
      <c r="AC1686" s="562"/>
    </row>
    <row r="1687" spans="28:29" x14ac:dyDescent="0.25">
      <c r="AB1687" s="562"/>
      <c r="AC1687" s="562"/>
    </row>
    <row r="1688" spans="28:29" x14ac:dyDescent="0.25">
      <c r="AB1688" s="562"/>
      <c r="AC1688" s="562"/>
    </row>
    <row r="1689" spans="28:29" x14ac:dyDescent="0.25">
      <c r="AB1689" s="562"/>
      <c r="AC1689" s="562"/>
    </row>
    <row r="1690" spans="28:29" x14ac:dyDescent="0.25">
      <c r="AB1690" s="562"/>
      <c r="AC1690" s="562"/>
    </row>
    <row r="1691" spans="28:29" x14ac:dyDescent="0.25">
      <c r="AB1691" s="562"/>
      <c r="AC1691" s="562"/>
    </row>
    <row r="1692" spans="28:29" x14ac:dyDescent="0.25">
      <c r="AB1692" s="562"/>
      <c r="AC1692" s="562"/>
    </row>
    <row r="1693" spans="28:29" x14ac:dyDescent="0.25">
      <c r="AB1693" s="562"/>
      <c r="AC1693" s="562"/>
    </row>
    <row r="1694" spans="28:29" x14ac:dyDescent="0.25">
      <c r="AB1694" s="562"/>
      <c r="AC1694" s="562"/>
    </row>
    <row r="1695" spans="28:29" x14ac:dyDescent="0.25">
      <c r="AB1695" s="562"/>
      <c r="AC1695" s="562"/>
    </row>
    <row r="1696" spans="28:29" x14ac:dyDescent="0.25">
      <c r="AB1696" s="562"/>
      <c r="AC1696" s="562"/>
    </row>
  </sheetData>
  <autoFilter ref="A1:O606"/>
  <phoneticPr fontId="87" type="noConversion"/>
  <conditionalFormatting sqref="C112:H221 J112:O221 C2:O111 J277:O606 C277:H606">
    <cfRule type="expression" dxfId="3986" priority="31">
      <formula>$F2="MC"</formula>
    </cfRule>
  </conditionalFormatting>
  <conditionalFormatting sqref="B2:B56">
    <cfRule type="expression" dxfId="3985" priority="30">
      <formula>#REF!="MC"</formula>
    </cfRule>
  </conditionalFormatting>
  <conditionalFormatting sqref="B57:B111">
    <cfRule type="expression" dxfId="3984" priority="28">
      <formula>#REF!="MC"</formula>
    </cfRule>
  </conditionalFormatting>
  <conditionalFormatting sqref="B112:B166">
    <cfRule type="expression" dxfId="3983" priority="26">
      <formula>#REF!="MC"</formula>
    </cfRule>
  </conditionalFormatting>
  <conditionalFormatting sqref="B167:B221">
    <cfRule type="expression" dxfId="3982" priority="24">
      <formula>#REF!="MC"</formula>
    </cfRule>
  </conditionalFormatting>
  <conditionalFormatting sqref="B222:B276">
    <cfRule type="expression" dxfId="3981" priority="22">
      <formula>#REF!="MC"</formula>
    </cfRule>
  </conditionalFormatting>
  <conditionalFormatting sqref="B277:B331">
    <cfRule type="expression" dxfId="3980" priority="20">
      <formula>#REF!="MC"</formula>
    </cfRule>
  </conditionalFormatting>
  <conditionalFormatting sqref="B332:B386">
    <cfRule type="expression" dxfId="3979" priority="18">
      <formula>#REF!="MC"</formula>
    </cfRule>
  </conditionalFormatting>
  <conditionalFormatting sqref="B387:B441">
    <cfRule type="expression" dxfId="3978" priority="16">
      <formula>#REF!="MC"</formula>
    </cfRule>
  </conditionalFormatting>
  <conditionalFormatting sqref="B442:B496">
    <cfRule type="expression" dxfId="3977" priority="14">
      <formula>#REF!="MC"</formula>
    </cfRule>
  </conditionalFormatting>
  <conditionalFormatting sqref="B497:B551">
    <cfRule type="expression" dxfId="3976" priority="12">
      <formula>#REF!="MC"</formula>
    </cfRule>
  </conditionalFormatting>
  <conditionalFormatting sqref="B552:B606">
    <cfRule type="expression" dxfId="3975" priority="10">
      <formula>#REF!="MC"</formula>
    </cfRule>
  </conditionalFormatting>
  <conditionalFormatting sqref="I167:I221">
    <cfRule type="expression" dxfId="3974" priority="8">
      <formula>$F167="MC"</formula>
    </cfRule>
  </conditionalFormatting>
  <conditionalFormatting sqref="C222:H276 J222:O276">
    <cfRule type="expression" dxfId="3973" priority="7">
      <formula>$F222="MC"</formula>
    </cfRule>
  </conditionalFormatting>
  <conditionalFormatting sqref="I222:I276">
    <cfRule type="expression" dxfId="3972" priority="6">
      <formula>$F222="MC"</formula>
    </cfRule>
  </conditionalFormatting>
  <conditionalFormatting sqref="S1">
    <cfRule type="cellIs" dxfId="3971" priority="3" operator="equal">
      <formula>3</formula>
    </cfRule>
    <cfRule type="cellIs" dxfId="3970" priority="4" operator="equal">
      <formula>2</formula>
    </cfRule>
    <cfRule type="cellIs" dxfId="3969" priority="5" operator="equal">
      <formula>1</formula>
    </cfRule>
  </conditionalFormatting>
  <conditionalFormatting sqref="Z1">
    <cfRule type="expression" dxfId="3968" priority="2">
      <formula>FIND("RETIDO",Z1)</formula>
    </cfRule>
  </conditionalFormatting>
  <conditionalFormatting sqref="AB1">
    <cfRule type="expression" dxfId="3967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zoomScaleNormal="100" zoomScaleSheetLayoutView="100" workbookViewId="0">
      <selection activeCell="E7" sqref="E7"/>
    </sheetView>
  </sheetViews>
  <sheetFormatPr defaultColWidth="1" defaultRowHeight="12.75" x14ac:dyDescent="0.2"/>
  <cols>
    <col min="1" max="1" width="2.42578125" style="185" customWidth="1"/>
    <col min="2" max="2" width="7.85546875" style="185" customWidth="1"/>
    <col min="3" max="3" width="9.85546875" style="246" customWidth="1"/>
    <col min="4" max="4" width="22.42578125" style="247" customWidth="1"/>
    <col min="5" max="13" width="8.7109375" style="185" customWidth="1"/>
    <col min="14" max="16" width="8.7109375" style="188" customWidth="1"/>
    <col min="17" max="253" width="1" style="185"/>
    <col min="254" max="254" width="2.42578125" style="185" customWidth="1"/>
    <col min="255" max="255" width="7.85546875" style="185" customWidth="1"/>
    <col min="256" max="256" width="9.85546875" style="185" customWidth="1"/>
    <col min="257" max="257" width="22.42578125" style="185" customWidth="1"/>
    <col min="258" max="258" width="6" style="185" customWidth="1"/>
    <col min="259" max="259" width="5.28515625" style="185" customWidth="1"/>
    <col min="260" max="260" width="12" style="185" customWidth="1"/>
    <col min="261" max="262" width="5.7109375" style="185" customWidth="1"/>
    <col min="263" max="263" width="7.28515625" style="185" customWidth="1"/>
    <col min="264" max="265" width="6.28515625" style="185" customWidth="1"/>
    <col min="266" max="266" width="7.28515625" style="185" customWidth="1"/>
    <col min="267" max="268" width="6.28515625" style="185" customWidth="1"/>
    <col min="269" max="269" width="7.28515625" style="185" customWidth="1"/>
    <col min="270" max="271" width="6.28515625" style="185" customWidth="1"/>
    <col min="272" max="272" width="7.28515625" style="185" customWidth="1"/>
    <col min="273" max="509" width="1" style="185"/>
    <col min="510" max="510" width="2.42578125" style="185" customWidth="1"/>
    <col min="511" max="511" width="7.85546875" style="185" customWidth="1"/>
    <col min="512" max="512" width="9.85546875" style="185" customWidth="1"/>
    <col min="513" max="513" width="22.42578125" style="185" customWidth="1"/>
    <col min="514" max="514" width="6" style="185" customWidth="1"/>
    <col min="515" max="515" width="5.28515625" style="185" customWidth="1"/>
    <col min="516" max="516" width="12" style="185" customWidth="1"/>
    <col min="517" max="518" width="5.7109375" style="185" customWidth="1"/>
    <col min="519" max="519" width="7.28515625" style="185" customWidth="1"/>
    <col min="520" max="521" width="6.28515625" style="185" customWidth="1"/>
    <col min="522" max="522" width="7.28515625" style="185" customWidth="1"/>
    <col min="523" max="524" width="6.28515625" style="185" customWidth="1"/>
    <col min="525" max="525" width="7.28515625" style="185" customWidth="1"/>
    <col min="526" max="527" width="6.28515625" style="185" customWidth="1"/>
    <col min="528" max="528" width="7.28515625" style="185" customWidth="1"/>
    <col min="529" max="765" width="1" style="185"/>
    <col min="766" max="766" width="2.42578125" style="185" customWidth="1"/>
    <col min="767" max="767" width="7.85546875" style="185" customWidth="1"/>
    <col min="768" max="768" width="9.85546875" style="185" customWidth="1"/>
    <col min="769" max="769" width="22.42578125" style="185" customWidth="1"/>
    <col min="770" max="770" width="6" style="185" customWidth="1"/>
    <col min="771" max="771" width="5.28515625" style="185" customWidth="1"/>
    <col min="772" max="772" width="12" style="185" customWidth="1"/>
    <col min="773" max="774" width="5.7109375" style="185" customWidth="1"/>
    <col min="775" max="775" width="7.28515625" style="185" customWidth="1"/>
    <col min="776" max="777" width="6.28515625" style="185" customWidth="1"/>
    <col min="778" max="778" width="7.28515625" style="185" customWidth="1"/>
    <col min="779" max="780" width="6.28515625" style="185" customWidth="1"/>
    <col min="781" max="781" width="7.28515625" style="185" customWidth="1"/>
    <col min="782" max="783" width="6.28515625" style="185" customWidth="1"/>
    <col min="784" max="784" width="7.28515625" style="185" customWidth="1"/>
    <col min="785" max="1021" width="1" style="185"/>
    <col min="1022" max="1022" width="2.42578125" style="185" customWidth="1"/>
    <col min="1023" max="1023" width="7.85546875" style="185" customWidth="1"/>
    <col min="1024" max="1024" width="9.85546875" style="185" customWidth="1"/>
    <col min="1025" max="1025" width="22.42578125" style="185" customWidth="1"/>
    <col min="1026" max="1026" width="6" style="185" customWidth="1"/>
    <col min="1027" max="1027" width="5.28515625" style="185" customWidth="1"/>
    <col min="1028" max="1028" width="12" style="185" customWidth="1"/>
    <col min="1029" max="1030" width="5.7109375" style="185" customWidth="1"/>
    <col min="1031" max="1031" width="7.28515625" style="185" customWidth="1"/>
    <col min="1032" max="1033" width="6.28515625" style="185" customWidth="1"/>
    <col min="1034" max="1034" width="7.28515625" style="185" customWidth="1"/>
    <col min="1035" max="1036" width="6.28515625" style="185" customWidth="1"/>
    <col min="1037" max="1037" width="7.28515625" style="185" customWidth="1"/>
    <col min="1038" max="1039" width="6.28515625" style="185" customWidth="1"/>
    <col min="1040" max="1040" width="7.28515625" style="185" customWidth="1"/>
    <col min="1041" max="1277" width="1" style="185"/>
    <col min="1278" max="1278" width="2.42578125" style="185" customWidth="1"/>
    <col min="1279" max="1279" width="7.85546875" style="185" customWidth="1"/>
    <col min="1280" max="1280" width="9.85546875" style="185" customWidth="1"/>
    <col min="1281" max="1281" width="22.42578125" style="185" customWidth="1"/>
    <col min="1282" max="1282" width="6" style="185" customWidth="1"/>
    <col min="1283" max="1283" width="5.28515625" style="185" customWidth="1"/>
    <col min="1284" max="1284" width="12" style="185" customWidth="1"/>
    <col min="1285" max="1286" width="5.7109375" style="185" customWidth="1"/>
    <col min="1287" max="1287" width="7.28515625" style="185" customWidth="1"/>
    <col min="1288" max="1289" width="6.28515625" style="185" customWidth="1"/>
    <col min="1290" max="1290" width="7.28515625" style="185" customWidth="1"/>
    <col min="1291" max="1292" width="6.28515625" style="185" customWidth="1"/>
    <col min="1293" max="1293" width="7.28515625" style="185" customWidth="1"/>
    <col min="1294" max="1295" width="6.28515625" style="185" customWidth="1"/>
    <col min="1296" max="1296" width="7.28515625" style="185" customWidth="1"/>
    <col min="1297" max="1533" width="1" style="185"/>
    <col min="1534" max="1534" width="2.42578125" style="185" customWidth="1"/>
    <col min="1535" max="1535" width="7.85546875" style="185" customWidth="1"/>
    <col min="1536" max="1536" width="9.85546875" style="185" customWidth="1"/>
    <col min="1537" max="1537" width="22.42578125" style="185" customWidth="1"/>
    <col min="1538" max="1538" width="6" style="185" customWidth="1"/>
    <col min="1539" max="1539" width="5.28515625" style="185" customWidth="1"/>
    <col min="1540" max="1540" width="12" style="185" customWidth="1"/>
    <col min="1541" max="1542" width="5.7109375" style="185" customWidth="1"/>
    <col min="1543" max="1543" width="7.28515625" style="185" customWidth="1"/>
    <col min="1544" max="1545" width="6.28515625" style="185" customWidth="1"/>
    <col min="1546" max="1546" width="7.28515625" style="185" customWidth="1"/>
    <col min="1547" max="1548" width="6.28515625" style="185" customWidth="1"/>
    <col min="1549" max="1549" width="7.28515625" style="185" customWidth="1"/>
    <col min="1550" max="1551" width="6.28515625" style="185" customWidth="1"/>
    <col min="1552" max="1552" width="7.28515625" style="185" customWidth="1"/>
    <col min="1553" max="1789" width="1" style="185"/>
    <col min="1790" max="1790" width="2.42578125" style="185" customWidth="1"/>
    <col min="1791" max="1791" width="7.85546875" style="185" customWidth="1"/>
    <col min="1792" max="1792" width="9.85546875" style="185" customWidth="1"/>
    <col min="1793" max="1793" width="22.42578125" style="185" customWidth="1"/>
    <col min="1794" max="1794" width="6" style="185" customWidth="1"/>
    <col min="1795" max="1795" width="5.28515625" style="185" customWidth="1"/>
    <col min="1796" max="1796" width="12" style="185" customWidth="1"/>
    <col min="1797" max="1798" width="5.7109375" style="185" customWidth="1"/>
    <col min="1799" max="1799" width="7.28515625" style="185" customWidth="1"/>
    <col min="1800" max="1801" width="6.28515625" style="185" customWidth="1"/>
    <col min="1802" max="1802" width="7.28515625" style="185" customWidth="1"/>
    <col min="1803" max="1804" width="6.28515625" style="185" customWidth="1"/>
    <col min="1805" max="1805" width="7.28515625" style="185" customWidth="1"/>
    <col min="1806" max="1807" width="6.28515625" style="185" customWidth="1"/>
    <col min="1808" max="1808" width="7.28515625" style="185" customWidth="1"/>
    <col min="1809" max="2045" width="1" style="185"/>
    <col min="2046" max="2046" width="2.42578125" style="185" customWidth="1"/>
    <col min="2047" max="2047" width="7.85546875" style="185" customWidth="1"/>
    <col min="2048" max="2048" width="9.85546875" style="185" customWidth="1"/>
    <col min="2049" max="2049" width="22.42578125" style="185" customWidth="1"/>
    <col min="2050" max="2050" width="6" style="185" customWidth="1"/>
    <col min="2051" max="2051" width="5.28515625" style="185" customWidth="1"/>
    <col min="2052" max="2052" width="12" style="185" customWidth="1"/>
    <col min="2053" max="2054" width="5.7109375" style="185" customWidth="1"/>
    <col min="2055" max="2055" width="7.28515625" style="185" customWidth="1"/>
    <col min="2056" max="2057" width="6.28515625" style="185" customWidth="1"/>
    <col min="2058" max="2058" width="7.28515625" style="185" customWidth="1"/>
    <col min="2059" max="2060" width="6.28515625" style="185" customWidth="1"/>
    <col min="2061" max="2061" width="7.28515625" style="185" customWidth="1"/>
    <col min="2062" max="2063" width="6.28515625" style="185" customWidth="1"/>
    <col min="2064" max="2064" width="7.28515625" style="185" customWidth="1"/>
    <col min="2065" max="2301" width="1" style="185"/>
    <col min="2302" max="2302" width="2.42578125" style="185" customWidth="1"/>
    <col min="2303" max="2303" width="7.85546875" style="185" customWidth="1"/>
    <col min="2304" max="2304" width="9.85546875" style="185" customWidth="1"/>
    <col min="2305" max="2305" width="22.42578125" style="185" customWidth="1"/>
    <col min="2306" max="2306" width="6" style="185" customWidth="1"/>
    <col min="2307" max="2307" width="5.28515625" style="185" customWidth="1"/>
    <col min="2308" max="2308" width="12" style="185" customWidth="1"/>
    <col min="2309" max="2310" width="5.7109375" style="185" customWidth="1"/>
    <col min="2311" max="2311" width="7.28515625" style="185" customWidth="1"/>
    <col min="2312" max="2313" width="6.28515625" style="185" customWidth="1"/>
    <col min="2314" max="2314" width="7.28515625" style="185" customWidth="1"/>
    <col min="2315" max="2316" width="6.28515625" style="185" customWidth="1"/>
    <col min="2317" max="2317" width="7.28515625" style="185" customWidth="1"/>
    <col min="2318" max="2319" width="6.28515625" style="185" customWidth="1"/>
    <col min="2320" max="2320" width="7.28515625" style="185" customWidth="1"/>
    <col min="2321" max="2557" width="1" style="185"/>
    <col min="2558" max="2558" width="2.42578125" style="185" customWidth="1"/>
    <col min="2559" max="2559" width="7.85546875" style="185" customWidth="1"/>
    <col min="2560" max="2560" width="9.85546875" style="185" customWidth="1"/>
    <col min="2561" max="2561" width="22.42578125" style="185" customWidth="1"/>
    <col min="2562" max="2562" width="6" style="185" customWidth="1"/>
    <col min="2563" max="2563" width="5.28515625" style="185" customWidth="1"/>
    <col min="2564" max="2564" width="12" style="185" customWidth="1"/>
    <col min="2565" max="2566" width="5.7109375" style="185" customWidth="1"/>
    <col min="2567" max="2567" width="7.28515625" style="185" customWidth="1"/>
    <col min="2568" max="2569" width="6.28515625" style="185" customWidth="1"/>
    <col min="2570" max="2570" width="7.28515625" style="185" customWidth="1"/>
    <col min="2571" max="2572" width="6.28515625" style="185" customWidth="1"/>
    <col min="2573" max="2573" width="7.28515625" style="185" customWidth="1"/>
    <col min="2574" max="2575" width="6.28515625" style="185" customWidth="1"/>
    <col min="2576" max="2576" width="7.28515625" style="185" customWidth="1"/>
    <col min="2577" max="2813" width="1" style="185"/>
    <col min="2814" max="2814" width="2.42578125" style="185" customWidth="1"/>
    <col min="2815" max="2815" width="7.85546875" style="185" customWidth="1"/>
    <col min="2816" max="2816" width="9.85546875" style="185" customWidth="1"/>
    <col min="2817" max="2817" width="22.42578125" style="185" customWidth="1"/>
    <col min="2818" max="2818" width="6" style="185" customWidth="1"/>
    <col min="2819" max="2819" width="5.28515625" style="185" customWidth="1"/>
    <col min="2820" max="2820" width="12" style="185" customWidth="1"/>
    <col min="2821" max="2822" width="5.7109375" style="185" customWidth="1"/>
    <col min="2823" max="2823" width="7.28515625" style="185" customWidth="1"/>
    <col min="2824" max="2825" width="6.28515625" style="185" customWidth="1"/>
    <col min="2826" max="2826" width="7.28515625" style="185" customWidth="1"/>
    <col min="2827" max="2828" width="6.28515625" style="185" customWidth="1"/>
    <col min="2829" max="2829" width="7.28515625" style="185" customWidth="1"/>
    <col min="2830" max="2831" width="6.28515625" style="185" customWidth="1"/>
    <col min="2832" max="2832" width="7.28515625" style="185" customWidth="1"/>
    <col min="2833" max="3069" width="1" style="185"/>
    <col min="3070" max="3070" width="2.42578125" style="185" customWidth="1"/>
    <col min="3071" max="3071" width="7.85546875" style="185" customWidth="1"/>
    <col min="3072" max="3072" width="9.85546875" style="185" customWidth="1"/>
    <col min="3073" max="3073" width="22.42578125" style="185" customWidth="1"/>
    <col min="3074" max="3074" width="6" style="185" customWidth="1"/>
    <col min="3075" max="3075" width="5.28515625" style="185" customWidth="1"/>
    <col min="3076" max="3076" width="12" style="185" customWidth="1"/>
    <col min="3077" max="3078" width="5.7109375" style="185" customWidth="1"/>
    <col min="3079" max="3079" width="7.28515625" style="185" customWidth="1"/>
    <col min="3080" max="3081" width="6.28515625" style="185" customWidth="1"/>
    <col min="3082" max="3082" width="7.28515625" style="185" customWidth="1"/>
    <col min="3083" max="3084" width="6.28515625" style="185" customWidth="1"/>
    <col min="3085" max="3085" width="7.28515625" style="185" customWidth="1"/>
    <col min="3086" max="3087" width="6.28515625" style="185" customWidth="1"/>
    <col min="3088" max="3088" width="7.28515625" style="185" customWidth="1"/>
    <col min="3089" max="3325" width="1" style="185"/>
    <col min="3326" max="3326" width="2.42578125" style="185" customWidth="1"/>
    <col min="3327" max="3327" width="7.85546875" style="185" customWidth="1"/>
    <col min="3328" max="3328" width="9.85546875" style="185" customWidth="1"/>
    <col min="3329" max="3329" width="22.42578125" style="185" customWidth="1"/>
    <col min="3330" max="3330" width="6" style="185" customWidth="1"/>
    <col min="3331" max="3331" width="5.28515625" style="185" customWidth="1"/>
    <col min="3332" max="3332" width="12" style="185" customWidth="1"/>
    <col min="3333" max="3334" width="5.7109375" style="185" customWidth="1"/>
    <col min="3335" max="3335" width="7.28515625" style="185" customWidth="1"/>
    <col min="3336" max="3337" width="6.28515625" style="185" customWidth="1"/>
    <col min="3338" max="3338" width="7.28515625" style="185" customWidth="1"/>
    <col min="3339" max="3340" width="6.28515625" style="185" customWidth="1"/>
    <col min="3341" max="3341" width="7.28515625" style="185" customWidth="1"/>
    <col min="3342" max="3343" width="6.28515625" style="185" customWidth="1"/>
    <col min="3344" max="3344" width="7.28515625" style="185" customWidth="1"/>
    <col min="3345" max="3581" width="1" style="185"/>
    <col min="3582" max="3582" width="2.42578125" style="185" customWidth="1"/>
    <col min="3583" max="3583" width="7.85546875" style="185" customWidth="1"/>
    <col min="3584" max="3584" width="9.85546875" style="185" customWidth="1"/>
    <col min="3585" max="3585" width="22.42578125" style="185" customWidth="1"/>
    <col min="3586" max="3586" width="6" style="185" customWidth="1"/>
    <col min="3587" max="3587" width="5.28515625" style="185" customWidth="1"/>
    <col min="3588" max="3588" width="12" style="185" customWidth="1"/>
    <col min="3589" max="3590" width="5.7109375" style="185" customWidth="1"/>
    <col min="3591" max="3591" width="7.28515625" style="185" customWidth="1"/>
    <col min="3592" max="3593" width="6.28515625" style="185" customWidth="1"/>
    <col min="3594" max="3594" width="7.28515625" style="185" customWidth="1"/>
    <col min="3595" max="3596" width="6.28515625" style="185" customWidth="1"/>
    <col min="3597" max="3597" width="7.28515625" style="185" customWidth="1"/>
    <col min="3598" max="3599" width="6.28515625" style="185" customWidth="1"/>
    <col min="3600" max="3600" width="7.28515625" style="185" customWidth="1"/>
    <col min="3601" max="3837" width="1" style="185"/>
    <col min="3838" max="3838" width="2.42578125" style="185" customWidth="1"/>
    <col min="3839" max="3839" width="7.85546875" style="185" customWidth="1"/>
    <col min="3840" max="3840" width="9.85546875" style="185" customWidth="1"/>
    <col min="3841" max="3841" width="22.42578125" style="185" customWidth="1"/>
    <col min="3842" max="3842" width="6" style="185" customWidth="1"/>
    <col min="3843" max="3843" width="5.28515625" style="185" customWidth="1"/>
    <col min="3844" max="3844" width="12" style="185" customWidth="1"/>
    <col min="3845" max="3846" width="5.7109375" style="185" customWidth="1"/>
    <col min="3847" max="3847" width="7.28515625" style="185" customWidth="1"/>
    <col min="3848" max="3849" width="6.28515625" style="185" customWidth="1"/>
    <col min="3850" max="3850" width="7.28515625" style="185" customWidth="1"/>
    <col min="3851" max="3852" width="6.28515625" style="185" customWidth="1"/>
    <col min="3853" max="3853" width="7.28515625" style="185" customWidth="1"/>
    <col min="3854" max="3855" width="6.28515625" style="185" customWidth="1"/>
    <col min="3856" max="3856" width="7.28515625" style="185" customWidth="1"/>
    <col min="3857" max="4093" width="1" style="185"/>
    <col min="4094" max="4094" width="2.42578125" style="185" customWidth="1"/>
    <col min="4095" max="4095" width="7.85546875" style="185" customWidth="1"/>
    <col min="4096" max="4096" width="9.85546875" style="185" customWidth="1"/>
    <col min="4097" max="4097" width="22.42578125" style="185" customWidth="1"/>
    <col min="4098" max="4098" width="6" style="185" customWidth="1"/>
    <col min="4099" max="4099" width="5.28515625" style="185" customWidth="1"/>
    <col min="4100" max="4100" width="12" style="185" customWidth="1"/>
    <col min="4101" max="4102" width="5.7109375" style="185" customWidth="1"/>
    <col min="4103" max="4103" width="7.28515625" style="185" customWidth="1"/>
    <col min="4104" max="4105" width="6.28515625" style="185" customWidth="1"/>
    <col min="4106" max="4106" width="7.28515625" style="185" customWidth="1"/>
    <col min="4107" max="4108" width="6.28515625" style="185" customWidth="1"/>
    <col min="4109" max="4109" width="7.28515625" style="185" customWidth="1"/>
    <col min="4110" max="4111" width="6.28515625" style="185" customWidth="1"/>
    <col min="4112" max="4112" width="7.28515625" style="185" customWidth="1"/>
    <col min="4113" max="4349" width="1" style="185"/>
    <col min="4350" max="4350" width="2.42578125" style="185" customWidth="1"/>
    <col min="4351" max="4351" width="7.85546875" style="185" customWidth="1"/>
    <col min="4352" max="4352" width="9.85546875" style="185" customWidth="1"/>
    <col min="4353" max="4353" width="22.42578125" style="185" customWidth="1"/>
    <col min="4354" max="4354" width="6" style="185" customWidth="1"/>
    <col min="4355" max="4355" width="5.28515625" style="185" customWidth="1"/>
    <col min="4356" max="4356" width="12" style="185" customWidth="1"/>
    <col min="4357" max="4358" width="5.7109375" style="185" customWidth="1"/>
    <col min="4359" max="4359" width="7.28515625" style="185" customWidth="1"/>
    <col min="4360" max="4361" width="6.28515625" style="185" customWidth="1"/>
    <col min="4362" max="4362" width="7.28515625" style="185" customWidth="1"/>
    <col min="4363" max="4364" width="6.28515625" style="185" customWidth="1"/>
    <col min="4365" max="4365" width="7.28515625" style="185" customWidth="1"/>
    <col min="4366" max="4367" width="6.28515625" style="185" customWidth="1"/>
    <col min="4368" max="4368" width="7.28515625" style="185" customWidth="1"/>
    <col min="4369" max="4605" width="1" style="185"/>
    <col min="4606" max="4606" width="2.42578125" style="185" customWidth="1"/>
    <col min="4607" max="4607" width="7.85546875" style="185" customWidth="1"/>
    <col min="4608" max="4608" width="9.85546875" style="185" customWidth="1"/>
    <col min="4609" max="4609" width="22.42578125" style="185" customWidth="1"/>
    <col min="4610" max="4610" width="6" style="185" customWidth="1"/>
    <col min="4611" max="4611" width="5.28515625" style="185" customWidth="1"/>
    <col min="4612" max="4612" width="12" style="185" customWidth="1"/>
    <col min="4613" max="4614" width="5.7109375" style="185" customWidth="1"/>
    <col min="4615" max="4615" width="7.28515625" style="185" customWidth="1"/>
    <col min="4616" max="4617" width="6.28515625" style="185" customWidth="1"/>
    <col min="4618" max="4618" width="7.28515625" style="185" customWidth="1"/>
    <col min="4619" max="4620" width="6.28515625" style="185" customWidth="1"/>
    <col min="4621" max="4621" width="7.28515625" style="185" customWidth="1"/>
    <col min="4622" max="4623" width="6.28515625" style="185" customWidth="1"/>
    <col min="4624" max="4624" width="7.28515625" style="185" customWidth="1"/>
    <col min="4625" max="4861" width="1" style="185"/>
    <col min="4862" max="4862" width="2.42578125" style="185" customWidth="1"/>
    <col min="4863" max="4863" width="7.85546875" style="185" customWidth="1"/>
    <col min="4864" max="4864" width="9.85546875" style="185" customWidth="1"/>
    <col min="4865" max="4865" width="22.42578125" style="185" customWidth="1"/>
    <col min="4866" max="4866" width="6" style="185" customWidth="1"/>
    <col min="4867" max="4867" width="5.28515625" style="185" customWidth="1"/>
    <col min="4868" max="4868" width="12" style="185" customWidth="1"/>
    <col min="4869" max="4870" width="5.7109375" style="185" customWidth="1"/>
    <col min="4871" max="4871" width="7.28515625" style="185" customWidth="1"/>
    <col min="4872" max="4873" width="6.28515625" style="185" customWidth="1"/>
    <col min="4874" max="4874" width="7.28515625" style="185" customWidth="1"/>
    <col min="4875" max="4876" width="6.28515625" style="185" customWidth="1"/>
    <col min="4877" max="4877" width="7.28515625" style="185" customWidth="1"/>
    <col min="4878" max="4879" width="6.28515625" style="185" customWidth="1"/>
    <col min="4880" max="4880" width="7.28515625" style="185" customWidth="1"/>
    <col min="4881" max="5117" width="1" style="185"/>
    <col min="5118" max="5118" width="2.42578125" style="185" customWidth="1"/>
    <col min="5119" max="5119" width="7.85546875" style="185" customWidth="1"/>
    <col min="5120" max="5120" width="9.85546875" style="185" customWidth="1"/>
    <col min="5121" max="5121" width="22.42578125" style="185" customWidth="1"/>
    <col min="5122" max="5122" width="6" style="185" customWidth="1"/>
    <col min="5123" max="5123" width="5.28515625" style="185" customWidth="1"/>
    <col min="5124" max="5124" width="12" style="185" customWidth="1"/>
    <col min="5125" max="5126" width="5.7109375" style="185" customWidth="1"/>
    <col min="5127" max="5127" width="7.28515625" style="185" customWidth="1"/>
    <col min="5128" max="5129" width="6.28515625" style="185" customWidth="1"/>
    <col min="5130" max="5130" width="7.28515625" style="185" customWidth="1"/>
    <col min="5131" max="5132" width="6.28515625" style="185" customWidth="1"/>
    <col min="5133" max="5133" width="7.28515625" style="185" customWidth="1"/>
    <col min="5134" max="5135" width="6.28515625" style="185" customWidth="1"/>
    <col min="5136" max="5136" width="7.28515625" style="185" customWidth="1"/>
    <col min="5137" max="5373" width="1" style="185"/>
    <col min="5374" max="5374" width="2.42578125" style="185" customWidth="1"/>
    <col min="5375" max="5375" width="7.85546875" style="185" customWidth="1"/>
    <col min="5376" max="5376" width="9.85546875" style="185" customWidth="1"/>
    <col min="5377" max="5377" width="22.42578125" style="185" customWidth="1"/>
    <col min="5378" max="5378" width="6" style="185" customWidth="1"/>
    <col min="5379" max="5379" width="5.28515625" style="185" customWidth="1"/>
    <col min="5380" max="5380" width="12" style="185" customWidth="1"/>
    <col min="5381" max="5382" width="5.7109375" style="185" customWidth="1"/>
    <col min="5383" max="5383" width="7.28515625" style="185" customWidth="1"/>
    <col min="5384" max="5385" width="6.28515625" style="185" customWidth="1"/>
    <col min="5386" max="5386" width="7.28515625" style="185" customWidth="1"/>
    <col min="5387" max="5388" width="6.28515625" style="185" customWidth="1"/>
    <col min="5389" max="5389" width="7.28515625" style="185" customWidth="1"/>
    <col min="5390" max="5391" width="6.28515625" style="185" customWidth="1"/>
    <col min="5392" max="5392" width="7.28515625" style="185" customWidth="1"/>
    <col min="5393" max="5629" width="1" style="185"/>
    <col min="5630" max="5630" width="2.42578125" style="185" customWidth="1"/>
    <col min="5631" max="5631" width="7.85546875" style="185" customWidth="1"/>
    <col min="5632" max="5632" width="9.85546875" style="185" customWidth="1"/>
    <col min="5633" max="5633" width="22.42578125" style="185" customWidth="1"/>
    <col min="5634" max="5634" width="6" style="185" customWidth="1"/>
    <col min="5635" max="5635" width="5.28515625" style="185" customWidth="1"/>
    <col min="5636" max="5636" width="12" style="185" customWidth="1"/>
    <col min="5637" max="5638" width="5.7109375" style="185" customWidth="1"/>
    <col min="5639" max="5639" width="7.28515625" style="185" customWidth="1"/>
    <col min="5640" max="5641" width="6.28515625" style="185" customWidth="1"/>
    <col min="5642" max="5642" width="7.28515625" style="185" customWidth="1"/>
    <col min="5643" max="5644" width="6.28515625" style="185" customWidth="1"/>
    <col min="5645" max="5645" width="7.28515625" style="185" customWidth="1"/>
    <col min="5646" max="5647" width="6.28515625" style="185" customWidth="1"/>
    <col min="5648" max="5648" width="7.28515625" style="185" customWidth="1"/>
    <col min="5649" max="5885" width="1" style="185"/>
    <col min="5886" max="5886" width="2.42578125" style="185" customWidth="1"/>
    <col min="5887" max="5887" width="7.85546875" style="185" customWidth="1"/>
    <col min="5888" max="5888" width="9.85546875" style="185" customWidth="1"/>
    <col min="5889" max="5889" width="22.42578125" style="185" customWidth="1"/>
    <col min="5890" max="5890" width="6" style="185" customWidth="1"/>
    <col min="5891" max="5891" width="5.28515625" style="185" customWidth="1"/>
    <col min="5892" max="5892" width="12" style="185" customWidth="1"/>
    <col min="5893" max="5894" width="5.7109375" style="185" customWidth="1"/>
    <col min="5895" max="5895" width="7.28515625" style="185" customWidth="1"/>
    <col min="5896" max="5897" width="6.28515625" style="185" customWidth="1"/>
    <col min="5898" max="5898" width="7.28515625" style="185" customWidth="1"/>
    <col min="5899" max="5900" width="6.28515625" style="185" customWidth="1"/>
    <col min="5901" max="5901" width="7.28515625" style="185" customWidth="1"/>
    <col min="5902" max="5903" width="6.28515625" style="185" customWidth="1"/>
    <col min="5904" max="5904" width="7.28515625" style="185" customWidth="1"/>
    <col min="5905" max="6141" width="1" style="185"/>
    <col min="6142" max="6142" width="2.42578125" style="185" customWidth="1"/>
    <col min="6143" max="6143" width="7.85546875" style="185" customWidth="1"/>
    <col min="6144" max="6144" width="9.85546875" style="185" customWidth="1"/>
    <col min="6145" max="6145" width="22.42578125" style="185" customWidth="1"/>
    <col min="6146" max="6146" width="6" style="185" customWidth="1"/>
    <col min="6147" max="6147" width="5.28515625" style="185" customWidth="1"/>
    <col min="6148" max="6148" width="12" style="185" customWidth="1"/>
    <col min="6149" max="6150" width="5.7109375" style="185" customWidth="1"/>
    <col min="6151" max="6151" width="7.28515625" style="185" customWidth="1"/>
    <col min="6152" max="6153" width="6.28515625" style="185" customWidth="1"/>
    <col min="6154" max="6154" width="7.28515625" style="185" customWidth="1"/>
    <col min="6155" max="6156" width="6.28515625" style="185" customWidth="1"/>
    <col min="6157" max="6157" width="7.28515625" style="185" customWidth="1"/>
    <col min="6158" max="6159" width="6.28515625" style="185" customWidth="1"/>
    <col min="6160" max="6160" width="7.28515625" style="185" customWidth="1"/>
    <col min="6161" max="6397" width="1" style="185"/>
    <col min="6398" max="6398" width="2.42578125" style="185" customWidth="1"/>
    <col min="6399" max="6399" width="7.85546875" style="185" customWidth="1"/>
    <col min="6400" max="6400" width="9.85546875" style="185" customWidth="1"/>
    <col min="6401" max="6401" width="22.42578125" style="185" customWidth="1"/>
    <col min="6402" max="6402" width="6" style="185" customWidth="1"/>
    <col min="6403" max="6403" width="5.28515625" style="185" customWidth="1"/>
    <col min="6404" max="6404" width="12" style="185" customWidth="1"/>
    <col min="6405" max="6406" width="5.7109375" style="185" customWidth="1"/>
    <col min="6407" max="6407" width="7.28515625" style="185" customWidth="1"/>
    <col min="6408" max="6409" width="6.28515625" style="185" customWidth="1"/>
    <col min="6410" max="6410" width="7.28515625" style="185" customWidth="1"/>
    <col min="6411" max="6412" width="6.28515625" style="185" customWidth="1"/>
    <col min="6413" max="6413" width="7.28515625" style="185" customWidth="1"/>
    <col min="6414" max="6415" width="6.28515625" style="185" customWidth="1"/>
    <col min="6416" max="6416" width="7.28515625" style="185" customWidth="1"/>
    <col min="6417" max="6653" width="1" style="185"/>
    <col min="6654" max="6654" width="2.42578125" style="185" customWidth="1"/>
    <col min="6655" max="6655" width="7.85546875" style="185" customWidth="1"/>
    <col min="6656" max="6656" width="9.85546875" style="185" customWidth="1"/>
    <col min="6657" max="6657" width="22.42578125" style="185" customWidth="1"/>
    <col min="6658" max="6658" width="6" style="185" customWidth="1"/>
    <col min="6659" max="6659" width="5.28515625" style="185" customWidth="1"/>
    <col min="6660" max="6660" width="12" style="185" customWidth="1"/>
    <col min="6661" max="6662" width="5.7109375" style="185" customWidth="1"/>
    <col min="6663" max="6663" width="7.28515625" style="185" customWidth="1"/>
    <col min="6664" max="6665" width="6.28515625" style="185" customWidth="1"/>
    <col min="6666" max="6666" width="7.28515625" style="185" customWidth="1"/>
    <col min="6667" max="6668" width="6.28515625" style="185" customWidth="1"/>
    <col min="6669" max="6669" width="7.28515625" style="185" customWidth="1"/>
    <col min="6670" max="6671" width="6.28515625" style="185" customWidth="1"/>
    <col min="6672" max="6672" width="7.28515625" style="185" customWidth="1"/>
    <col min="6673" max="6909" width="1" style="185"/>
    <col min="6910" max="6910" width="2.42578125" style="185" customWidth="1"/>
    <col min="6911" max="6911" width="7.85546875" style="185" customWidth="1"/>
    <col min="6912" max="6912" width="9.85546875" style="185" customWidth="1"/>
    <col min="6913" max="6913" width="22.42578125" style="185" customWidth="1"/>
    <col min="6914" max="6914" width="6" style="185" customWidth="1"/>
    <col min="6915" max="6915" width="5.28515625" style="185" customWidth="1"/>
    <col min="6916" max="6916" width="12" style="185" customWidth="1"/>
    <col min="6917" max="6918" width="5.7109375" style="185" customWidth="1"/>
    <col min="6919" max="6919" width="7.28515625" style="185" customWidth="1"/>
    <col min="6920" max="6921" width="6.28515625" style="185" customWidth="1"/>
    <col min="6922" max="6922" width="7.28515625" style="185" customWidth="1"/>
    <col min="6923" max="6924" width="6.28515625" style="185" customWidth="1"/>
    <col min="6925" max="6925" width="7.28515625" style="185" customWidth="1"/>
    <col min="6926" max="6927" width="6.28515625" style="185" customWidth="1"/>
    <col min="6928" max="6928" width="7.28515625" style="185" customWidth="1"/>
    <col min="6929" max="7165" width="1" style="185"/>
    <col min="7166" max="7166" width="2.42578125" style="185" customWidth="1"/>
    <col min="7167" max="7167" width="7.85546875" style="185" customWidth="1"/>
    <col min="7168" max="7168" width="9.85546875" style="185" customWidth="1"/>
    <col min="7169" max="7169" width="22.42578125" style="185" customWidth="1"/>
    <col min="7170" max="7170" width="6" style="185" customWidth="1"/>
    <col min="7171" max="7171" width="5.28515625" style="185" customWidth="1"/>
    <col min="7172" max="7172" width="12" style="185" customWidth="1"/>
    <col min="7173" max="7174" width="5.7109375" style="185" customWidth="1"/>
    <col min="7175" max="7175" width="7.28515625" style="185" customWidth="1"/>
    <col min="7176" max="7177" width="6.28515625" style="185" customWidth="1"/>
    <col min="7178" max="7178" width="7.28515625" style="185" customWidth="1"/>
    <col min="7179" max="7180" width="6.28515625" style="185" customWidth="1"/>
    <col min="7181" max="7181" width="7.28515625" style="185" customWidth="1"/>
    <col min="7182" max="7183" width="6.28515625" style="185" customWidth="1"/>
    <col min="7184" max="7184" width="7.28515625" style="185" customWidth="1"/>
    <col min="7185" max="7421" width="1" style="185"/>
    <col min="7422" max="7422" width="2.42578125" style="185" customWidth="1"/>
    <col min="7423" max="7423" width="7.85546875" style="185" customWidth="1"/>
    <col min="7424" max="7424" width="9.85546875" style="185" customWidth="1"/>
    <col min="7425" max="7425" width="22.42578125" style="185" customWidth="1"/>
    <col min="7426" max="7426" width="6" style="185" customWidth="1"/>
    <col min="7427" max="7427" width="5.28515625" style="185" customWidth="1"/>
    <col min="7428" max="7428" width="12" style="185" customWidth="1"/>
    <col min="7429" max="7430" width="5.7109375" style="185" customWidth="1"/>
    <col min="7431" max="7431" width="7.28515625" style="185" customWidth="1"/>
    <col min="7432" max="7433" width="6.28515625" style="185" customWidth="1"/>
    <col min="7434" max="7434" width="7.28515625" style="185" customWidth="1"/>
    <col min="7435" max="7436" width="6.28515625" style="185" customWidth="1"/>
    <col min="7437" max="7437" width="7.28515625" style="185" customWidth="1"/>
    <col min="7438" max="7439" width="6.28515625" style="185" customWidth="1"/>
    <col min="7440" max="7440" width="7.28515625" style="185" customWidth="1"/>
    <col min="7441" max="7677" width="1" style="185"/>
    <col min="7678" max="7678" width="2.42578125" style="185" customWidth="1"/>
    <col min="7679" max="7679" width="7.85546875" style="185" customWidth="1"/>
    <col min="7680" max="7680" width="9.85546875" style="185" customWidth="1"/>
    <col min="7681" max="7681" width="22.42578125" style="185" customWidth="1"/>
    <col min="7682" max="7682" width="6" style="185" customWidth="1"/>
    <col min="7683" max="7683" width="5.28515625" style="185" customWidth="1"/>
    <col min="7684" max="7684" width="12" style="185" customWidth="1"/>
    <col min="7685" max="7686" width="5.7109375" style="185" customWidth="1"/>
    <col min="7687" max="7687" width="7.28515625" style="185" customWidth="1"/>
    <col min="7688" max="7689" width="6.28515625" style="185" customWidth="1"/>
    <col min="7690" max="7690" width="7.28515625" style="185" customWidth="1"/>
    <col min="7691" max="7692" width="6.28515625" style="185" customWidth="1"/>
    <col min="7693" max="7693" width="7.28515625" style="185" customWidth="1"/>
    <col min="7694" max="7695" width="6.28515625" style="185" customWidth="1"/>
    <col min="7696" max="7696" width="7.28515625" style="185" customWidth="1"/>
    <col min="7697" max="7933" width="1" style="185"/>
    <col min="7934" max="7934" width="2.42578125" style="185" customWidth="1"/>
    <col min="7935" max="7935" width="7.85546875" style="185" customWidth="1"/>
    <col min="7936" max="7936" width="9.85546875" style="185" customWidth="1"/>
    <col min="7937" max="7937" width="22.42578125" style="185" customWidth="1"/>
    <col min="7938" max="7938" width="6" style="185" customWidth="1"/>
    <col min="7939" max="7939" width="5.28515625" style="185" customWidth="1"/>
    <col min="7940" max="7940" width="12" style="185" customWidth="1"/>
    <col min="7941" max="7942" width="5.7109375" style="185" customWidth="1"/>
    <col min="7943" max="7943" width="7.28515625" style="185" customWidth="1"/>
    <col min="7944" max="7945" width="6.28515625" style="185" customWidth="1"/>
    <col min="7946" max="7946" width="7.28515625" style="185" customWidth="1"/>
    <col min="7947" max="7948" width="6.28515625" style="185" customWidth="1"/>
    <col min="7949" max="7949" width="7.28515625" style="185" customWidth="1"/>
    <col min="7950" max="7951" width="6.28515625" style="185" customWidth="1"/>
    <col min="7952" max="7952" width="7.28515625" style="185" customWidth="1"/>
    <col min="7953" max="8189" width="1" style="185"/>
    <col min="8190" max="8190" width="2.42578125" style="185" customWidth="1"/>
    <col min="8191" max="8191" width="7.85546875" style="185" customWidth="1"/>
    <col min="8192" max="8192" width="9.85546875" style="185" customWidth="1"/>
    <col min="8193" max="8193" width="22.42578125" style="185" customWidth="1"/>
    <col min="8194" max="8194" width="6" style="185" customWidth="1"/>
    <col min="8195" max="8195" width="5.28515625" style="185" customWidth="1"/>
    <col min="8196" max="8196" width="12" style="185" customWidth="1"/>
    <col min="8197" max="8198" width="5.7109375" style="185" customWidth="1"/>
    <col min="8199" max="8199" width="7.28515625" style="185" customWidth="1"/>
    <col min="8200" max="8201" width="6.28515625" style="185" customWidth="1"/>
    <col min="8202" max="8202" width="7.28515625" style="185" customWidth="1"/>
    <col min="8203" max="8204" width="6.28515625" style="185" customWidth="1"/>
    <col min="8205" max="8205" width="7.28515625" style="185" customWidth="1"/>
    <col min="8206" max="8207" width="6.28515625" style="185" customWidth="1"/>
    <col min="8208" max="8208" width="7.28515625" style="185" customWidth="1"/>
    <col min="8209" max="8445" width="1" style="185"/>
    <col min="8446" max="8446" width="2.42578125" style="185" customWidth="1"/>
    <col min="8447" max="8447" width="7.85546875" style="185" customWidth="1"/>
    <col min="8448" max="8448" width="9.85546875" style="185" customWidth="1"/>
    <col min="8449" max="8449" width="22.42578125" style="185" customWidth="1"/>
    <col min="8450" max="8450" width="6" style="185" customWidth="1"/>
    <col min="8451" max="8451" width="5.28515625" style="185" customWidth="1"/>
    <col min="8452" max="8452" width="12" style="185" customWidth="1"/>
    <col min="8453" max="8454" width="5.7109375" style="185" customWidth="1"/>
    <col min="8455" max="8455" width="7.28515625" style="185" customWidth="1"/>
    <col min="8456" max="8457" width="6.28515625" style="185" customWidth="1"/>
    <col min="8458" max="8458" width="7.28515625" style="185" customWidth="1"/>
    <col min="8459" max="8460" width="6.28515625" style="185" customWidth="1"/>
    <col min="8461" max="8461" width="7.28515625" style="185" customWidth="1"/>
    <col min="8462" max="8463" width="6.28515625" style="185" customWidth="1"/>
    <col min="8464" max="8464" width="7.28515625" style="185" customWidth="1"/>
    <col min="8465" max="8701" width="1" style="185"/>
    <col min="8702" max="8702" width="2.42578125" style="185" customWidth="1"/>
    <col min="8703" max="8703" width="7.85546875" style="185" customWidth="1"/>
    <col min="8704" max="8704" width="9.85546875" style="185" customWidth="1"/>
    <col min="8705" max="8705" width="22.42578125" style="185" customWidth="1"/>
    <col min="8706" max="8706" width="6" style="185" customWidth="1"/>
    <col min="8707" max="8707" width="5.28515625" style="185" customWidth="1"/>
    <col min="8708" max="8708" width="12" style="185" customWidth="1"/>
    <col min="8709" max="8710" width="5.7109375" style="185" customWidth="1"/>
    <col min="8711" max="8711" width="7.28515625" style="185" customWidth="1"/>
    <col min="8712" max="8713" width="6.28515625" style="185" customWidth="1"/>
    <col min="8714" max="8714" width="7.28515625" style="185" customWidth="1"/>
    <col min="8715" max="8716" width="6.28515625" style="185" customWidth="1"/>
    <col min="8717" max="8717" width="7.28515625" style="185" customWidth="1"/>
    <col min="8718" max="8719" width="6.28515625" style="185" customWidth="1"/>
    <col min="8720" max="8720" width="7.28515625" style="185" customWidth="1"/>
    <col min="8721" max="8957" width="1" style="185"/>
    <col min="8958" max="8958" width="2.42578125" style="185" customWidth="1"/>
    <col min="8959" max="8959" width="7.85546875" style="185" customWidth="1"/>
    <col min="8960" max="8960" width="9.85546875" style="185" customWidth="1"/>
    <col min="8961" max="8961" width="22.42578125" style="185" customWidth="1"/>
    <col min="8962" max="8962" width="6" style="185" customWidth="1"/>
    <col min="8963" max="8963" width="5.28515625" style="185" customWidth="1"/>
    <col min="8964" max="8964" width="12" style="185" customWidth="1"/>
    <col min="8965" max="8966" width="5.7109375" style="185" customWidth="1"/>
    <col min="8967" max="8967" width="7.28515625" style="185" customWidth="1"/>
    <col min="8968" max="8969" width="6.28515625" style="185" customWidth="1"/>
    <col min="8970" max="8970" width="7.28515625" style="185" customWidth="1"/>
    <col min="8971" max="8972" width="6.28515625" style="185" customWidth="1"/>
    <col min="8973" max="8973" width="7.28515625" style="185" customWidth="1"/>
    <col min="8974" max="8975" width="6.28515625" style="185" customWidth="1"/>
    <col min="8976" max="8976" width="7.28515625" style="185" customWidth="1"/>
    <col min="8977" max="9213" width="1" style="185"/>
    <col min="9214" max="9214" width="2.42578125" style="185" customWidth="1"/>
    <col min="9215" max="9215" width="7.85546875" style="185" customWidth="1"/>
    <col min="9216" max="9216" width="9.85546875" style="185" customWidth="1"/>
    <col min="9217" max="9217" width="22.42578125" style="185" customWidth="1"/>
    <col min="9218" max="9218" width="6" style="185" customWidth="1"/>
    <col min="9219" max="9219" width="5.28515625" style="185" customWidth="1"/>
    <col min="9220" max="9220" width="12" style="185" customWidth="1"/>
    <col min="9221" max="9222" width="5.7109375" style="185" customWidth="1"/>
    <col min="9223" max="9223" width="7.28515625" style="185" customWidth="1"/>
    <col min="9224" max="9225" width="6.28515625" style="185" customWidth="1"/>
    <col min="9226" max="9226" width="7.28515625" style="185" customWidth="1"/>
    <col min="9227" max="9228" width="6.28515625" style="185" customWidth="1"/>
    <col min="9229" max="9229" width="7.28515625" style="185" customWidth="1"/>
    <col min="9230" max="9231" width="6.28515625" style="185" customWidth="1"/>
    <col min="9232" max="9232" width="7.28515625" style="185" customWidth="1"/>
    <col min="9233" max="9469" width="1" style="185"/>
    <col min="9470" max="9470" width="2.42578125" style="185" customWidth="1"/>
    <col min="9471" max="9471" width="7.85546875" style="185" customWidth="1"/>
    <col min="9472" max="9472" width="9.85546875" style="185" customWidth="1"/>
    <col min="9473" max="9473" width="22.42578125" style="185" customWidth="1"/>
    <col min="9474" max="9474" width="6" style="185" customWidth="1"/>
    <col min="9475" max="9475" width="5.28515625" style="185" customWidth="1"/>
    <col min="9476" max="9476" width="12" style="185" customWidth="1"/>
    <col min="9477" max="9478" width="5.7109375" style="185" customWidth="1"/>
    <col min="9479" max="9479" width="7.28515625" style="185" customWidth="1"/>
    <col min="9480" max="9481" width="6.28515625" style="185" customWidth="1"/>
    <col min="9482" max="9482" width="7.28515625" style="185" customWidth="1"/>
    <col min="9483" max="9484" width="6.28515625" style="185" customWidth="1"/>
    <col min="9485" max="9485" width="7.28515625" style="185" customWidth="1"/>
    <col min="9486" max="9487" width="6.28515625" style="185" customWidth="1"/>
    <col min="9488" max="9488" width="7.28515625" style="185" customWidth="1"/>
    <col min="9489" max="9725" width="1" style="185"/>
    <col min="9726" max="9726" width="2.42578125" style="185" customWidth="1"/>
    <col min="9727" max="9727" width="7.85546875" style="185" customWidth="1"/>
    <col min="9728" max="9728" width="9.85546875" style="185" customWidth="1"/>
    <col min="9729" max="9729" width="22.42578125" style="185" customWidth="1"/>
    <col min="9730" max="9730" width="6" style="185" customWidth="1"/>
    <col min="9731" max="9731" width="5.28515625" style="185" customWidth="1"/>
    <col min="9732" max="9732" width="12" style="185" customWidth="1"/>
    <col min="9733" max="9734" width="5.7109375" style="185" customWidth="1"/>
    <col min="9735" max="9735" width="7.28515625" style="185" customWidth="1"/>
    <col min="9736" max="9737" width="6.28515625" style="185" customWidth="1"/>
    <col min="9738" max="9738" width="7.28515625" style="185" customWidth="1"/>
    <col min="9739" max="9740" width="6.28515625" style="185" customWidth="1"/>
    <col min="9741" max="9741" width="7.28515625" style="185" customWidth="1"/>
    <col min="9742" max="9743" width="6.28515625" style="185" customWidth="1"/>
    <col min="9744" max="9744" width="7.28515625" style="185" customWidth="1"/>
    <col min="9745" max="9981" width="1" style="185"/>
    <col min="9982" max="9982" width="2.42578125" style="185" customWidth="1"/>
    <col min="9983" max="9983" width="7.85546875" style="185" customWidth="1"/>
    <col min="9984" max="9984" width="9.85546875" style="185" customWidth="1"/>
    <col min="9985" max="9985" width="22.42578125" style="185" customWidth="1"/>
    <col min="9986" max="9986" width="6" style="185" customWidth="1"/>
    <col min="9987" max="9987" width="5.28515625" style="185" customWidth="1"/>
    <col min="9988" max="9988" width="12" style="185" customWidth="1"/>
    <col min="9989" max="9990" width="5.7109375" style="185" customWidth="1"/>
    <col min="9991" max="9991" width="7.28515625" style="185" customWidth="1"/>
    <col min="9992" max="9993" width="6.28515625" style="185" customWidth="1"/>
    <col min="9994" max="9994" width="7.28515625" style="185" customWidth="1"/>
    <col min="9995" max="9996" width="6.28515625" style="185" customWidth="1"/>
    <col min="9997" max="9997" width="7.28515625" style="185" customWidth="1"/>
    <col min="9998" max="9999" width="6.28515625" style="185" customWidth="1"/>
    <col min="10000" max="10000" width="7.28515625" style="185" customWidth="1"/>
    <col min="10001" max="10237" width="1" style="185"/>
    <col min="10238" max="10238" width="2.42578125" style="185" customWidth="1"/>
    <col min="10239" max="10239" width="7.85546875" style="185" customWidth="1"/>
    <col min="10240" max="10240" width="9.85546875" style="185" customWidth="1"/>
    <col min="10241" max="10241" width="22.42578125" style="185" customWidth="1"/>
    <col min="10242" max="10242" width="6" style="185" customWidth="1"/>
    <col min="10243" max="10243" width="5.28515625" style="185" customWidth="1"/>
    <col min="10244" max="10244" width="12" style="185" customWidth="1"/>
    <col min="10245" max="10246" width="5.7109375" style="185" customWidth="1"/>
    <col min="10247" max="10247" width="7.28515625" style="185" customWidth="1"/>
    <col min="10248" max="10249" width="6.28515625" style="185" customWidth="1"/>
    <col min="10250" max="10250" width="7.28515625" style="185" customWidth="1"/>
    <col min="10251" max="10252" width="6.28515625" style="185" customWidth="1"/>
    <col min="10253" max="10253" width="7.28515625" style="185" customWidth="1"/>
    <col min="10254" max="10255" width="6.28515625" style="185" customWidth="1"/>
    <col min="10256" max="10256" width="7.28515625" style="185" customWidth="1"/>
    <col min="10257" max="10493" width="1" style="185"/>
    <col min="10494" max="10494" width="2.42578125" style="185" customWidth="1"/>
    <col min="10495" max="10495" width="7.85546875" style="185" customWidth="1"/>
    <col min="10496" max="10496" width="9.85546875" style="185" customWidth="1"/>
    <col min="10497" max="10497" width="22.42578125" style="185" customWidth="1"/>
    <col min="10498" max="10498" width="6" style="185" customWidth="1"/>
    <col min="10499" max="10499" width="5.28515625" style="185" customWidth="1"/>
    <col min="10500" max="10500" width="12" style="185" customWidth="1"/>
    <col min="10501" max="10502" width="5.7109375" style="185" customWidth="1"/>
    <col min="10503" max="10503" width="7.28515625" style="185" customWidth="1"/>
    <col min="10504" max="10505" width="6.28515625" style="185" customWidth="1"/>
    <col min="10506" max="10506" width="7.28515625" style="185" customWidth="1"/>
    <col min="10507" max="10508" width="6.28515625" style="185" customWidth="1"/>
    <col min="10509" max="10509" width="7.28515625" style="185" customWidth="1"/>
    <col min="10510" max="10511" width="6.28515625" style="185" customWidth="1"/>
    <col min="10512" max="10512" width="7.28515625" style="185" customWidth="1"/>
    <col min="10513" max="10749" width="1" style="185"/>
    <col min="10750" max="10750" width="2.42578125" style="185" customWidth="1"/>
    <col min="10751" max="10751" width="7.85546875" style="185" customWidth="1"/>
    <col min="10752" max="10752" width="9.85546875" style="185" customWidth="1"/>
    <col min="10753" max="10753" width="22.42578125" style="185" customWidth="1"/>
    <col min="10754" max="10754" width="6" style="185" customWidth="1"/>
    <col min="10755" max="10755" width="5.28515625" style="185" customWidth="1"/>
    <col min="10756" max="10756" width="12" style="185" customWidth="1"/>
    <col min="10757" max="10758" width="5.7109375" style="185" customWidth="1"/>
    <col min="10759" max="10759" width="7.28515625" style="185" customWidth="1"/>
    <col min="10760" max="10761" width="6.28515625" style="185" customWidth="1"/>
    <col min="10762" max="10762" width="7.28515625" style="185" customWidth="1"/>
    <col min="10763" max="10764" width="6.28515625" style="185" customWidth="1"/>
    <col min="10765" max="10765" width="7.28515625" style="185" customWidth="1"/>
    <col min="10766" max="10767" width="6.28515625" style="185" customWidth="1"/>
    <col min="10768" max="10768" width="7.28515625" style="185" customWidth="1"/>
    <col min="10769" max="11005" width="1" style="185"/>
    <col min="11006" max="11006" width="2.42578125" style="185" customWidth="1"/>
    <col min="11007" max="11007" width="7.85546875" style="185" customWidth="1"/>
    <col min="11008" max="11008" width="9.85546875" style="185" customWidth="1"/>
    <col min="11009" max="11009" width="22.42578125" style="185" customWidth="1"/>
    <col min="11010" max="11010" width="6" style="185" customWidth="1"/>
    <col min="11011" max="11011" width="5.28515625" style="185" customWidth="1"/>
    <col min="11012" max="11012" width="12" style="185" customWidth="1"/>
    <col min="11013" max="11014" width="5.7109375" style="185" customWidth="1"/>
    <col min="11015" max="11015" width="7.28515625" style="185" customWidth="1"/>
    <col min="11016" max="11017" width="6.28515625" style="185" customWidth="1"/>
    <col min="11018" max="11018" width="7.28515625" style="185" customWidth="1"/>
    <col min="11019" max="11020" width="6.28515625" style="185" customWidth="1"/>
    <col min="11021" max="11021" width="7.28515625" style="185" customWidth="1"/>
    <col min="11022" max="11023" width="6.28515625" style="185" customWidth="1"/>
    <col min="11024" max="11024" width="7.28515625" style="185" customWidth="1"/>
    <col min="11025" max="11261" width="1" style="185"/>
    <col min="11262" max="11262" width="2.42578125" style="185" customWidth="1"/>
    <col min="11263" max="11263" width="7.85546875" style="185" customWidth="1"/>
    <col min="11264" max="11264" width="9.85546875" style="185" customWidth="1"/>
    <col min="11265" max="11265" width="22.42578125" style="185" customWidth="1"/>
    <col min="11266" max="11266" width="6" style="185" customWidth="1"/>
    <col min="11267" max="11267" width="5.28515625" style="185" customWidth="1"/>
    <col min="11268" max="11268" width="12" style="185" customWidth="1"/>
    <col min="11269" max="11270" width="5.7109375" style="185" customWidth="1"/>
    <col min="11271" max="11271" width="7.28515625" style="185" customWidth="1"/>
    <col min="11272" max="11273" width="6.28515625" style="185" customWidth="1"/>
    <col min="11274" max="11274" width="7.28515625" style="185" customWidth="1"/>
    <col min="11275" max="11276" width="6.28515625" style="185" customWidth="1"/>
    <col min="11277" max="11277" width="7.28515625" style="185" customWidth="1"/>
    <col min="11278" max="11279" width="6.28515625" style="185" customWidth="1"/>
    <col min="11280" max="11280" width="7.28515625" style="185" customWidth="1"/>
    <col min="11281" max="11517" width="1" style="185"/>
    <col min="11518" max="11518" width="2.42578125" style="185" customWidth="1"/>
    <col min="11519" max="11519" width="7.85546875" style="185" customWidth="1"/>
    <col min="11520" max="11520" width="9.85546875" style="185" customWidth="1"/>
    <col min="11521" max="11521" width="22.42578125" style="185" customWidth="1"/>
    <col min="11522" max="11522" width="6" style="185" customWidth="1"/>
    <col min="11523" max="11523" width="5.28515625" style="185" customWidth="1"/>
    <col min="11524" max="11524" width="12" style="185" customWidth="1"/>
    <col min="11525" max="11526" width="5.7109375" style="185" customWidth="1"/>
    <col min="11527" max="11527" width="7.28515625" style="185" customWidth="1"/>
    <col min="11528" max="11529" width="6.28515625" style="185" customWidth="1"/>
    <col min="11530" max="11530" width="7.28515625" style="185" customWidth="1"/>
    <col min="11531" max="11532" width="6.28515625" style="185" customWidth="1"/>
    <col min="11533" max="11533" width="7.28515625" style="185" customWidth="1"/>
    <col min="11534" max="11535" width="6.28515625" style="185" customWidth="1"/>
    <col min="11536" max="11536" width="7.28515625" style="185" customWidth="1"/>
    <col min="11537" max="11773" width="1" style="185"/>
    <col min="11774" max="11774" width="2.42578125" style="185" customWidth="1"/>
    <col min="11775" max="11775" width="7.85546875" style="185" customWidth="1"/>
    <col min="11776" max="11776" width="9.85546875" style="185" customWidth="1"/>
    <col min="11777" max="11777" width="22.42578125" style="185" customWidth="1"/>
    <col min="11778" max="11778" width="6" style="185" customWidth="1"/>
    <col min="11779" max="11779" width="5.28515625" style="185" customWidth="1"/>
    <col min="11780" max="11780" width="12" style="185" customWidth="1"/>
    <col min="11781" max="11782" width="5.7109375" style="185" customWidth="1"/>
    <col min="11783" max="11783" width="7.28515625" style="185" customWidth="1"/>
    <col min="11784" max="11785" width="6.28515625" style="185" customWidth="1"/>
    <col min="11786" max="11786" width="7.28515625" style="185" customWidth="1"/>
    <col min="11787" max="11788" width="6.28515625" style="185" customWidth="1"/>
    <col min="11789" max="11789" width="7.28515625" style="185" customWidth="1"/>
    <col min="11790" max="11791" width="6.28515625" style="185" customWidth="1"/>
    <col min="11792" max="11792" width="7.28515625" style="185" customWidth="1"/>
    <col min="11793" max="12029" width="1" style="185"/>
    <col min="12030" max="12030" width="2.42578125" style="185" customWidth="1"/>
    <col min="12031" max="12031" width="7.85546875" style="185" customWidth="1"/>
    <col min="12032" max="12032" width="9.85546875" style="185" customWidth="1"/>
    <col min="12033" max="12033" width="22.42578125" style="185" customWidth="1"/>
    <col min="12034" max="12034" width="6" style="185" customWidth="1"/>
    <col min="12035" max="12035" width="5.28515625" style="185" customWidth="1"/>
    <col min="12036" max="12036" width="12" style="185" customWidth="1"/>
    <col min="12037" max="12038" width="5.7109375" style="185" customWidth="1"/>
    <col min="12039" max="12039" width="7.28515625" style="185" customWidth="1"/>
    <col min="12040" max="12041" width="6.28515625" style="185" customWidth="1"/>
    <col min="12042" max="12042" width="7.28515625" style="185" customWidth="1"/>
    <col min="12043" max="12044" width="6.28515625" style="185" customWidth="1"/>
    <col min="12045" max="12045" width="7.28515625" style="185" customWidth="1"/>
    <col min="12046" max="12047" width="6.28515625" style="185" customWidth="1"/>
    <col min="12048" max="12048" width="7.28515625" style="185" customWidth="1"/>
    <col min="12049" max="12285" width="1" style="185"/>
    <col min="12286" max="12286" width="2.42578125" style="185" customWidth="1"/>
    <col min="12287" max="12287" width="7.85546875" style="185" customWidth="1"/>
    <col min="12288" max="12288" width="9.85546875" style="185" customWidth="1"/>
    <col min="12289" max="12289" width="22.42578125" style="185" customWidth="1"/>
    <col min="12290" max="12290" width="6" style="185" customWidth="1"/>
    <col min="12291" max="12291" width="5.28515625" style="185" customWidth="1"/>
    <col min="12292" max="12292" width="12" style="185" customWidth="1"/>
    <col min="12293" max="12294" width="5.7109375" style="185" customWidth="1"/>
    <col min="12295" max="12295" width="7.28515625" style="185" customWidth="1"/>
    <col min="12296" max="12297" width="6.28515625" style="185" customWidth="1"/>
    <col min="12298" max="12298" width="7.28515625" style="185" customWidth="1"/>
    <col min="12299" max="12300" width="6.28515625" style="185" customWidth="1"/>
    <col min="12301" max="12301" width="7.28515625" style="185" customWidth="1"/>
    <col min="12302" max="12303" width="6.28515625" style="185" customWidth="1"/>
    <col min="12304" max="12304" width="7.28515625" style="185" customWidth="1"/>
    <col min="12305" max="12541" width="1" style="185"/>
    <col min="12542" max="12542" width="2.42578125" style="185" customWidth="1"/>
    <col min="12543" max="12543" width="7.85546875" style="185" customWidth="1"/>
    <col min="12544" max="12544" width="9.85546875" style="185" customWidth="1"/>
    <col min="12545" max="12545" width="22.42578125" style="185" customWidth="1"/>
    <col min="12546" max="12546" width="6" style="185" customWidth="1"/>
    <col min="12547" max="12547" width="5.28515625" style="185" customWidth="1"/>
    <col min="12548" max="12548" width="12" style="185" customWidth="1"/>
    <col min="12549" max="12550" width="5.7109375" style="185" customWidth="1"/>
    <col min="12551" max="12551" width="7.28515625" style="185" customWidth="1"/>
    <col min="12552" max="12553" width="6.28515625" style="185" customWidth="1"/>
    <col min="12554" max="12554" width="7.28515625" style="185" customWidth="1"/>
    <col min="12555" max="12556" width="6.28515625" style="185" customWidth="1"/>
    <col min="12557" max="12557" width="7.28515625" style="185" customWidth="1"/>
    <col min="12558" max="12559" width="6.28515625" style="185" customWidth="1"/>
    <col min="12560" max="12560" width="7.28515625" style="185" customWidth="1"/>
    <col min="12561" max="12797" width="1" style="185"/>
    <col min="12798" max="12798" width="2.42578125" style="185" customWidth="1"/>
    <col min="12799" max="12799" width="7.85546875" style="185" customWidth="1"/>
    <col min="12800" max="12800" width="9.85546875" style="185" customWidth="1"/>
    <col min="12801" max="12801" width="22.42578125" style="185" customWidth="1"/>
    <col min="12802" max="12802" width="6" style="185" customWidth="1"/>
    <col min="12803" max="12803" width="5.28515625" style="185" customWidth="1"/>
    <col min="12804" max="12804" width="12" style="185" customWidth="1"/>
    <col min="12805" max="12806" width="5.7109375" style="185" customWidth="1"/>
    <col min="12807" max="12807" width="7.28515625" style="185" customWidth="1"/>
    <col min="12808" max="12809" width="6.28515625" style="185" customWidth="1"/>
    <col min="12810" max="12810" width="7.28515625" style="185" customWidth="1"/>
    <col min="12811" max="12812" width="6.28515625" style="185" customWidth="1"/>
    <col min="12813" max="12813" width="7.28515625" style="185" customWidth="1"/>
    <col min="12814" max="12815" width="6.28515625" style="185" customWidth="1"/>
    <col min="12816" max="12816" width="7.28515625" style="185" customWidth="1"/>
    <col min="12817" max="13053" width="1" style="185"/>
    <col min="13054" max="13054" width="2.42578125" style="185" customWidth="1"/>
    <col min="13055" max="13055" width="7.85546875" style="185" customWidth="1"/>
    <col min="13056" max="13056" width="9.85546875" style="185" customWidth="1"/>
    <col min="13057" max="13057" width="22.42578125" style="185" customWidth="1"/>
    <col min="13058" max="13058" width="6" style="185" customWidth="1"/>
    <col min="13059" max="13059" width="5.28515625" style="185" customWidth="1"/>
    <col min="13060" max="13060" width="12" style="185" customWidth="1"/>
    <col min="13061" max="13062" width="5.7109375" style="185" customWidth="1"/>
    <col min="13063" max="13063" width="7.28515625" style="185" customWidth="1"/>
    <col min="13064" max="13065" width="6.28515625" style="185" customWidth="1"/>
    <col min="13066" max="13066" width="7.28515625" style="185" customWidth="1"/>
    <col min="13067" max="13068" width="6.28515625" style="185" customWidth="1"/>
    <col min="13069" max="13069" width="7.28515625" style="185" customWidth="1"/>
    <col min="13070" max="13071" width="6.28515625" style="185" customWidth="1"/>
    <col min="13072" max="13072" width="7.28515625" style="185" customWidth="1"/>
    <col min="13073" max="13309" width="1" style="185"/>
    <col min="13310" max="13310" width="2.42578125" style="185" customWidth="1"/>
    <col min="13311" max="13311" width="7.85546875" style="185" customWidth="1"/>
    <col min="13312" max="13312" width="9.85546875" style="185" customWidth="1"/>
    <col min="13313" max="13313" width="22.42578125" style="185" customWidth="1"/>
    <col min="13314" max="13314" width="6" style="185" customWidth="1"/>
    <col min="13315" max="13315" width="5.28515625" style="185" customWidth="1"/>
    <col min="13316" max="13316" width="12" style="185" customWidth="1"/>
    <col min="13317" max="13318" width="5.7109375" style="185" customWidth="1"/>
    <col min="13319" max="13319" width="7.28515625" style="185" customWidth="1"/>
    <col min="13320" max="13321" width="6.28515625" style="185" customWidth="1"/>
    <col min="13322" max="13322" width="7.28515625" style="185" customWidth="1"/>
    <col min="13323" max="13324" width="6.28515625" style="185" customWidth="1"/>
    <col min="13325" max="13325" width="7.28515625" style="185" customWidth="1"/>
    <col min="13326" max="13327" width="6.28515625" style="185" customWidth="1"/>
    <col min="13328" max="13328" width="7.28515625" style="185" customWidth="1"/>
    <col min="13329" max="13565" width="1" style="185"/>
    <col min="13566" max="13566" width="2.42578125" style="185" customWidth="1"/>
    <col min="13567" max="13567" width="7.85546875" style="185" customWidth="1"/>
    <col min="13568" max="13568" width="9.85546875" style="185" customWidth="1"/>
    <col min="13569" max="13569" width="22.42578125" style="185" customWidth="1"/>
    <col min="13570" max="13570" width="6" style="185" customWidth="1"/>
    <col min="13571" max="13571" width="5.28515625" style="185" customWidth="1"/>
    <col min="13572" max="13572" width="12" style="185" customWidth="1"/>
    <col min="13573" max="13574" width="5.7109375" style="185" customWidth="1"/>
    <col min="13575" max="13575" width="7.28515625" style="185" customWidth="1"/>
    <col min="13576" max="13577" width="6.28515625" style="185" customWidth="1"/>
    <col min="13578" max="13578" width="7.28515625" style="185" customWidth="1"/>
    <col min="13579" max="13580" width="6.28515625" style="185" customWidth="1"/>
    <col min="13581" max="13581" width="7.28515625" style="185" customWidth="1"/>
    <col min="13582" max="13583" width="6.28515625" style="185" customWidth="1"/>
    <col min="13584" max="13584" width="7.28515625" style="185" customWidth="1"/>
    <col min="13585" max="13821" width="1" style="185"/>
    <col min="13822" max="13822" width="2.42578125" style="185" customWidth="1"/>
    <col min="13823" max="13823" width="7.85546875" style="185" customWidth="1"/>
    <col min="13824" max="13824" width="9.85546875" style="185" customWidth="1"/>
    <col min="13825" max="13825" width="22.42578125" style="185" customWidth="1"/>
    <col min="13826" max="13826" width="6" style="185" customWidth="1"/>
    <col min="13827" max="13827" width="5.28515625" style="185" customWidth="1"/>
    <col min="13828" max="13828" width="12" style="185" customWidth="1"/>
    <col min="13829" max="13830" width="5.7109375" style="185" customWidth="1"/>
    <col min="13831" max="13831" width="7.28515625" style="185" customWidth="1"/>
    <col min="13832" max="13833" width="6.28515625" style="185" customWidth="1"/>
    <col min="13834" max="13834" width="7.28515625" style="185" customWidth="1"/>
    <col min="13835" max="13836" width="6.28515625" style="185" customWidth="1"/>
    <col min="13837" max="13837" width="7.28515625" style="185" customWidth="1"/>
    <col min="13838" max="13839" width="6.28515625" style="185" customWidth="1"/>
    <col min="13840" max="13840" width="7.28515625" style="185" customWidth="1"/>
    <col min="13841" max="14077" width="1" style="185"/>
    <col min="14078" max="14078" width="2.42578125" style="185" customWidth="1"/>
    <col min="14079" max="14079" width="7.85546875" style="185" customWidth="1"/>
    <col min="14080" max="14080" width="9.85546875" style="185" customWidth="1"/>
    <col min="14081" max="14081" width="22.42578125" style="185" customWidth="1"/>
    <col min="14082" max="14082" width="6" style="185" customWidth="1"/>
    <col min="14083" max="14083" width="5.28515625" style="185" customWidth="1"/>
    <col min="14084" max="14084" width="12" style="185" customWidth="1"/>
    <col min="14085" max="14086" width="5.7109375" style="185" customWidth="1"/>
    <col min="14087" max="14087" width="7.28515625" style="185" customWidth="1"/>
    <col min="14088" max="14089" width="6.28515625" style="185" customWidth="1"/>
    <col min="14090" max="14090" width="7.28515625" style="185" customWidth="1"/>
    <col min="14091" max="14092" width="6.28515625" style="185" customWidth="1"/>
    <col min="14093" max="14093" width="7.28515625" style="185" customWidth="1"/>
    <col min="14094" max="14095" width="6.28515625" style="185" customWidth="1"/>
    <col min="14096" max="14096" width="7.28515625" style="185" customWidth="1"/>
    <col min="14097" max="14333" width="1" style="185"/>
    <col min="14334" max="14334" width="2.42578125" style="185" customWidth="1"/>
    <col min="14335" max="14335" width="7.85546875" style="185" customWidth="1"/>
    <col min="14336" max="14336" width="9.85546875" style="185" customWidth="1"/>
    <col min="14337" max="14337" width="22.42578125" style="185" customWidth="1"/>
    <col min="14338" max="14338" width="6" style="185" customWidth="1"/>
    <col min="14339" max="14339" width="5.28515625" style="185" customWidth="1"/>
    <col min="14340" max="14340" width="12" style="185" customWidth="1"/>
    <col min="14341" max="14342" width="5.7109375" style="185" customWidth="1"/>
    <col min="14343" max="14343" width="7.28515625" style="185" customWidth="1"/>
    <col min="14344" max="14345" width="6.28515625" style="185" customWidth="1"/>
    <col min="14346" max="14346" width="7.28515625" style="185" customWidth="1"/>
    <col min="14347" max="14348" width="6.28515625" style="185" customWidth="1"/>
    <col min="14349" max="14349" width="7.28515625" style="185" customWidth="1"/>
    <col min="14350" max="14351" width="6.28515625" style="185" customWidth="1"/>
    <col min="14352" max="14352" width="7.28515625" style="185" customWidth="1"/>
    <col min="14353" max="14589" width="1" style="185"/>
    <col min="14590" max="14590" width="2.42578125" style="185" customWidth="1"/>
    <col min="14591" max="14591" width="7.85546875" style="185" customWidth="1"/>
    <col min="14592" max="14592" width="9.85546875" style="185" customWidth="1"/>
    <col min="14593" max="14593" width="22.42578125" style="185" customWidth="1"/>
    <col min="14594" max="14594" width="6" style="185" customWidth="1"/>
    <col min="14595" max="14595" width="5.28515625" style="185" customWidth="1"/>
    <col min="14596" max="14596" width="12" style="185" customWidth="1"/>
    <col min="14597" max="14598" width="5.7109375" style="185" customWidth="1"/>
    <col min="14599" max="14599" width="7.28515625" style="185" customWidth="1"/>
    <col min="14600" max="14601" width="6.28515625" style="185" customWidth="1"/>
    <col min="14602" max="14602" width="7.28515625" style="185" customWidth="1"/>
    <col min="14603" max="14604" width="6.28515625" style="185" customWidth="1"/>
    <col min="14605" max="14605" width="7.28515625" style="185" customWidth="1"/>
    <col min="14606" max="14607" width="6.28515625" style="185" customWidth="1"/>
    <col min="14608" max="14608" width="7.28515625" style="185" customWidth="1"/>
    <col min="14609" max="14845" width="1" style="185"/>
    <col min="14846" max="14846" width="2.42578125" style="185" customWidth="1"/>
    <col min="14847" max="14847" width="7.85546875" style="185" customWidth="1"/>
    <col min="14848" max="14848" width="9.85546875" style="185" customWidth="1"/>
    <col min="14849" max="14849" width="22.42578125" style="185" customWidth="1"/>
    <col min="14850" max="14850" width="6" style="185" customWidth="1"/>
    <col min="14851" max="14851" width="5.28515625" style="185" customWidth="1"/>
    <col min="14852" max="14852" width="12" style="185" customWidth="1"/>
    <col min="14853" max="14854" width="5.7109375" style="185" customWidth="1"/>
    <col min="14855" max="14855" width="7.28515625" style="185" customWidth="1"/>
    <col min="14856" max="14857" width="6.28515625" style="185" customWidth="1"/>
    <col min="14858" max="14858" width="7.28515625" style="185" customWidth="1"/>
    <col min="14859" max="14860" width="6.28515625" style="185" customWidth="1"/>
    <col min="14861" max="14861" width="7.28515625" style="185" customWidth="1"/>
    <col min="14862" max="14863" width="6.28515625" style="185" customWidth="1"/>
    <col min="14864" max="14864" width="7.28515625" style="185" customWidth="1"/>
    <col min="14865" max="15101" width="1" style="185"/>
    <col min="15102" max="15102" width="2.42578125" style="185" customWidth="1"/>
    <col min="15103" max="15103" width="7.85546875" style="185" customWidth="1"/>
    <col min="15104" max="15104" width="9.85546875" style="185" customWidth="1"/>
    <col min="15105" max="15105" width="22.42578125" style="185" customWidth="1"/>
    <col min="15106" max="15106" width="6" style="185" customWidth="1"/>
    <col min="15107" max="15107" width="5.28515625" style="185" customWidth="1"/>
    <col min="15108" max="15108" width="12" style="185" customWidth="1"/>
    <col min="15109" max="15110" width="5.7109375" style="185" customWidth="1"/>
    <col min="15111" max="15111" width="7.28515625" style="185" customWidth="1"/>
    <col min="15112" max="15113" width="6.28515625" style="185" customWidth="1"/>
    <col min="15114" max="15114" width="7.28515625" style="185" customWidth="1"/>
    <col min="15115" max="15116" width="6.28515625" style="185" customWidth="1"/>
    <col min="15117" max="15117" width="7.28515625" style="185" customWidth="1"/>
    <col min="15118" max="15119" width="6.28515625" style="185" customWidth="1"/>
    <col min="15120" max="15120" width="7.28515625" style="185" customWidth="1"/>
    <col min="15121" max="15357" width="1" style="185"/>
    <col min="15358" max="15358" width="2.42578125" style="185" customWidth="1"/>
    <col min="15359" max="15359" width="7.85546875" style="185" customWidth="1"/>
    <col min="15360" max="15360" width="9.85546875" style="185" customWidth="1"/>
    <col min="15361" max="15361" width="22.42578125" style="185" customWidth="1"/>
    <col min="15362" max="15362" width="6" style="185" customWidth="1"/>
    <col min="15363" max="15363" width="5.28515625" style="185" customWidth="1"/>
    <col min="15364" max="15364" width="12" style="185" customWidth="1"/>
    <col min="15365" max="15366" width="5.7109375" style="185" customWidth="1"/>
    <col min="15367" max="15367" width="7.28515625" style="185" customWidth="1"/>
    <col min="15368" max="15369" width="6.28515625" style="185" customWidth="1"/>
    <col min="15370" max="15370" width="7.28515625" style="185" customWidth="1"/>
    <col min="15371" max="15372" width="6.28515625" style="185" customWidth="1"/>
    <col min="15373" max="15373" width="7.28515625" style="185" customWidth="1"/>
    <col min="15374" max="15375" width="6.28515625" style="185" customWidth="1"/>
    <col min="15376" max="15376" width="7.28515625" style="185" customWidth="1"/>
    <col min="15377" max="15613" width="1" style="185"/>
    <col min="15614" max="15614" width="2.42578125" style="185" customWidth="1"/>
    <col min="15615" max="15615" width="7.85546875" style="185" customWidth="1"/>
    <col min="15616" max="15616" width="9.85546875" style="185" customWidth="1"/>
    <col min="15617" max="15617" width="22.42578125" style="185" customWidth="1"/>
    <col min="15618" max="15618" width="6" style="185" customWidth="1"/>
    <col min="15619" max="15619" width="5.28515625" style="185" customWidth="1"/>
    <col min="15620" max="15620" width="12" style="185" customWidth="1"/>
    <col min="15621" max="15622" width="5.7109375" style="185" customWidth="1"/>
    <col min="15623" max="15623" width="7.28515625" style="185" customWidth="1"/>
    <col min="15624" max="15625" width="6.28515625" style="185" customWidth="1"/>
    <col min="15626" max="15626" width="7.28515625" style="185" customWidth="1"/>
    <col min="15627" max="15628" width="6.28515625" style="185" customWidth="1"/>
    <col min="15629" max="15629" width="7.28515625" style="185" customWidth="1"/>
    <col min="15630" max="15631" width="6.28515625" style="185" customWidth="1"/>
    <col min="15632" max="15632" width="7.28515625" style="185" customWidth="1"/>
    <col min="15633" max="15869" width="1" style="185"/>
    <col min="15870" max="15870" width="2.42578125" style="185" customWidth="1"/>
    <col min="15871" max="15871" width="7.85546875" style="185" customWidth="1"/>
    <col min="15872" max="15872" width="9.85546875" style="185" customWidth="1"/>
    <col min="15873" max="15873" width="22.42578125" style="185" customWidth="1"/>
    <col min="15874" max="15874" width="6" style="185" customWidth="1"/>
    <col min="15875" max="15875" width="5.28515625" style="185" customWidth="1"/>
    <col min="15876" max="15876" width="12" style="185" customWidth="1"/>
    <col min="15877" max="15878" width="5.7109375" style="185" customWidth="1"/>
    <col min="15879" max="15879" width="7.28515625" style="185" customWidth="1"/>
    <col min="15880" max="15881" width="6.28515625" style="185" customWidth="1"/>
    <col min="15882" max="15882" width="7.28515625" style="185" customWidth="1"/>
    <col min="15883" max="15884" width="6.28515625" style="185" customWidth="1"/>
    <col min="15885" max="15885" width="7.28515625" style="185" customWidth="1"/>
    <col min="15886" max="15887" width="6.28515625" style="185" customWidth="1"/>
    <col min="15888" max="15888" width="7.28515625" style="185" customWidth="1"/>
    <col min="15889" max="16125" width="1" style="185"/>
    <col min="16126" max="16126" width="2.42578125" style="185" customWidth="1"/>
    <col min="16127" max="16127" width="7.85546875" style="185" customWidth="1"/>
    <col min="16128" max="16128" width="9.85546875" style="185" customWidth="1"/>
    <col min="16129" max="16129" width="22.42578125" style="185" customWidth="1"/>
    <col min="16130" max="16130" width="6" style="185" customWidth="1"/>
    <col min="16131" max="16131" width="5.28515625" style="185" customWidth="1"/>
    <col min="16132" max="16132" width="12" style="185" customWidth="1"/>
    <col min="16133" max="16134" width="5.7109375" style="185" customWidth="1"/>
    <col min="16135" max="16135" width="7.28515625" style="185" customWidth="1"/>
    <col min="16136" max="16137" width="6.28515625" style="185" customWidth="1"/>
    <col min="16138" max="16138" width="7.28515625" style="185" customWidth="1"/>
    <col min="16139" max="16140" width="6.28515625" style="185" customWidth="1"/>
    <col min="16141" max="16141" width="7.28515625" style="185" customWidth="1"/>
    <col min="16142" max="16143" width="6.28515625" style="185" customWidth="1"/>
    <col min="16144" max="16144" width="7.28515625" style="185" customWidth="1"/>
    <col min="16145" max="16384" width="1" style="185"/>
  </cols>
  <sheetData>
    <row r="1" spans="2:16" ht="5.25" customHeight="1" x14ac:dyDescent="0.2">
      <c r="C1" s="186">
        <v>1302</v>
      </c>
      <c r="D1" s="187">
        <f>32+32+32+29</f>
        <v>125</v>
      </c>
      <c r="E1" s="186"/>
      <c r="F1" s="186">
        <f>C1+D1</f>
        <v>1427</v>
      </c>
      <c r="G1" s="186"/>
      <c r="H1" s="186">
        <v>2012</v>
      </c>
    </row>
    <row r="2" spans="2:16" ht="6" customHeight="1" x14ac:dyDescent="0.2">
      <c r="C2" s="186"/>
      <c r="D2" s="187"/>
      <c r="E2" s="186" t="s">
        <v>99</v>
      </c>
      <c r="F2" s="186"/>
      <c r="G2" s="186"/>
      <c r="H2" s="186"/>
    </row>
    <row r="3" spans="2:16" s="189" customFormat="1" ht="37.5" customHeight="1" x14ac:dyDescent="0.2">
      <c r="B3" s="594" t="s">
        <v>484</v>
      </c>
      <c r="C3" s="595"/>
      <c r="D3" s="595"/>
      <c r="E3" s="595"/>
      <c r="F3" s="595"/>
      <c r="G3" s="595"/>
      <c r="H3" s="595"/>
      <c r="I3" s="595"/>
      <c r="J3" s="595"/>
      <c r="K3" s="595"/>
      <c r="L3" s="595"/>
      <c r="M3" s="595"/>
      <c r="N3" s="595"/>
      <c r="O3" s="595"/>
      <c r="P3" s="595"/>
    </row>
    <row r="4" spans="2:16" s="189" customFormat="1" ht="38.25" customHeight="1" x14ac:dyDescent="0.2">
      <c r="B4" s="600" t="s">
        <v>100</v>
      </c>
      <c r="C4" s="601"/>
      <c r="D4" s="190" t="s">
        <v>101</v>
      </c>
      <c r="E4" s="582" t="s">
        <v>102</v>
      </c>
      <c r="F4" s="583"/>
      <c r="G4" s="584"/>
      <c r="H4" s="585" t="s">
        <v>103</v>
      </c>
      <c r="I4" s="586"/>
      <c r="J4" s="587"/>
      <c r="K4" s="588" t="s">
        <v>6</v>
      </c>
      <c r="L4" s="589"/>
      <c r="M4" s="590"/>
      <c r="N4" s="591" t="s">
        <v>33</v>
      </c>
      <c r="O4" s="592"/>
      <c r="P4" s="593"/>
    </row>
    <row r="5" spans="2:16" s="189" customFormat="1" ht="35.25" customHeight="1" x14ac:dyDescent="0.2">
      <c r="B5" s="602"/>
      <c r="C5" s="603"/>
      <c r="D5" s="190"/>
      <c r="E5" s="191" t="s">
        <v>104</v>
      </c>
      <c r="F5" s="191" t="s">
        <v>32</v>
      </c>
      <c r="G5" s="191" t="s">
        <v>105</v>
      </c>
      <c r="H5" s="192" t="s">
        <v>104</v>
      </c>
      <c r="I5" s="192" t="s">
        <v>32</v>
      </c>
      <c r="J5" s="192" t="s">
        <v>105</v>
      </c>
      <c r="K5" s="193" t="s">
        <v>104</v>
      </c>
      <c r="L5" s="193" t="s">
        <v>32</v>
      </c>
      <c r="M5" s="193" t="s">
        <v>105</v>
      </c>
      <c r="N5" s="194" t="s">
        <v>104</v>
      </c>
      <c r="O5" s="194" t="s">
        <v>32</v>
      </c>
      <c r="P5" s="194" t="s">
        <v>105</v>
      </c>
    </row>
    <row r="6" spans="2:16" s="189" customFormat="1" ht="15.75" customHeight="1" x14ac:dyDescent="0.25">
      <c r="B6" s="597"/>
      <c r="C6" s="598"/>
      <c r="D6" s="195" t="s">
        <v>106</v>
      </c>
      <c r="E6" s="196">
        <f>COUNTIFS('1ª'!D:D,"M",'1ª'!E:E,"MA")</f>
        <v>3</v>
      </c>
      <c r="F6" s="197">
        <f>COUNTIFS('1ª'!D:D,"F",'1ª'!E:E,"MA")</f>
        <v>1</v>
      </c>
      <c r="G6" s="196">
        <f t="shared" ref="G6:G19" si="0">SUM(E6:F6)</f>
        <v>4</v>
      </c>
      <c r="H6" s="198">
        <f>COUNTIFS('1ª'!D:D,"M",'1ª'!E:E,"MC")</f>
        <v>1</v>
      </c>
      <c r="I6" s="198">
        <f>COUNTIFS('1ª'!D:D,"F",'1ª'!E:E,"MC")</f>
        <v>0</v>
      </c>
      <c r="J6" s="198">
        <f>SUM(H6:I6)</f>
        <v>1</v>
      </c>
      <c r="K6" s="199" cm="1">
        <f t="array" ref="K6">SUMPRODUCT((('1ª'!D:D="M")*('1ª'!E:E="MA")*(ISNUMBER(SEARCH("INCLUS",UPPER('1ª'!I:I))))))</f>
        <v>0</v>
      </c>
      <c r="L6" s="199" cm="1">
        <f t="array" ref="L6">SUMPRODUCT((('1ª'!D:D="F")*('1ª'!E:E="MA")*(ISNUMBER(SEARCH("INCLUS",UPPER('1ª'!I:I))))))</f>
        <v>0</v>
      </c>
      <c r="M6" s="199">
        <f t="shared" ref="M6:M18" si="1">SUM(K6:L6)</f>
        <v>0</v>
      </c>
      <c r="N6" s="200" cm="1">
        <f t="array" aca="1" ref="N6" ca="1">SUMPRODUCT((('1ª'!D:D="M")*('1ª'!E:E="MA")*(ISNUMBER(SEARCH("DISP",UPPER('1ª'!J:J))))))</f>
        <v>3</v>
      </c>
      <c r="O6" s="201" cm="1">
        <f t="array" aca="1" ref="O6" ca="1">SUMPRODUCT((('1ª'!D:D="F")*('1ª'!E:E="MA")*(ISNUMBER(SEARCH("DISP",UPPER('1ª'!J:J))))))</f>
        <v>1</v>
      </c>
      <c r="P6" s="201">
        <f t="shared" ref="P6:P18" ca="1" si="2">SUM(N6:O6)</f>
        <v>4</v>
      </c>
    </row>
    <row r="7" spans="2:16" s="189" customFormat="1" ht="15.75" x14ac:dyDescent="0.25">
      <c r="B7" s="597"/>
      <c r="C7" s="598"/>
      <c r="D7" s="195" t="s">
        <v>107</v>
      </c>
      <c r="E7" s="196">
        <f>COUNTIFS('2ª'!D:D,"M",'2ª'!E:E,"MA")</f>
        <v>0</v>
      </c>
      <c r="F7" s="197">
        <f>COUNTIFS('2ª'!D:D,"F",'2ª'!E:E,"MA")</f>
        <v>0</v>
      </c>
      <c r="G7" s="196">
        <f t="shared" si="0"/>
        <v>0</v>
      </c>
      <c r="H7" s="198">
        <f>COUNTIFS('2ª'!D:D,"M",'2ª'!E:E,"MC")</f>
        <v>0</v>
      </c>
      <c r="I7" s="198">
        <f>COUNTIFS('2ª'!D:D,"F",'2ª'!E:E,"MC")</f>
        <v>0</v>
      </c>
      <c r="J7" s="198">
        <f>SUM(H7:I7)</f>
        <v>0</v>
      </c>
      <c r="K7" s="199" cm="1">
        <f t="array" ref="K7">SUMPRODUCT((('2ª'!D:D="M")*('2ª'!E:E="MA")*(ISNUMBER(SEARCH("INCLUS",UPPER('2ª'!I:I))))))</f>
        <v>0</v>
      </c>
      <c r="L7" s="199" cm="1">
        <f t="array" ref="L7">SUMPRODUCT((('2ª'!D:D="F")*('2ª'!E:E="MA")*(ISNUMBER(SEARCH("INCLUS",UPPER('2ª'!I:I))))))</f>
        <v>0</v>
      </c>
      <c r="M7" s="199">
        <f t="shared" si="1"/>
        <v>0</v>
      </c>
      <c r="N7" s="200" cm="1">
        <f t="array" aca="1" ref="N7" ca="1">SUMPRODUCT((('2ª'!D:D="M")*('2ª'!E:E="MA")*(ISNUMBER(SEARCH("DISP",UPPER('2ª'!J:J))))))</f>
        <v>0</v>
      </c>
      <c r="O7" s="200" cm="1">
        <f t="array" aca="1" ref="O7" ca="1">SUMPRODUCT((('2ª'!D:D="F")*('2ª'!E:E="MA")*(ISNUMBER(SEARCH("DISP",UPPER('2ª'!J:J))))))</f>
        <v>0</v>
      </c>
      <c r="P7" s="200">
        <f t="shared" ca="1" si="2"/>
        <v>0</v>
      </c>
    </row>
    <row r="8" spans="2:16" s="189" customFormat="1" ht="15.75" x14ac:dyDescent="0.25">
      <c r="B8" s="597"/>
      <c r="C8" s="598"/>
      <c r="D8" s="195" t="s">
        <v>108</v>
      </c>
      <c r="E8" s="196">
        <f>COUNTIFS('3ª'!D:D,"M",'3ª'!E:E,"MA")</f>
        <v>2</v>
      </c>
      <c r="F8" s="197">
        <f>COUNTIFS('3ª'!D:D,"F",'3ª'!E:E,"MA")</f>
        <v>5</v>
      </c>
      <c r="G8" s="220">
        <f t="shared" si="0"/>
        <v>7</v>
      </c>
      <c r="H8" s="198">
        <f>COUNTIFS('3ª'!D:D,"M",'3ª'!E:E,"MC")</f>
        <v>0</v>
      </c>
      <c r="I8" s="198">
        <f>COUNTIFS('3ª'!D:D,"F",'3ª'!E:E,"MC")</f>
        <v>0</v>
      </c>
      <c r="J8" s="198">
        <f>SUM(H8:I8)</f>
        <v>0</v>
      </c>
      <c r="K8" s="199" cm="1">
        <f t="array" ref="K8">SUMPRODUCT((('3ª'!D:D="M")*('3ª'!E:E="MA")*(ISNUMBER(SEARCH("INCLUS",UPPER('3ª'!I:I))))))</f>
        <v>0</v>
      </c>
      <c r="L8" s="199" cm="1">
        <f t="array" ref="L8">SUMPRODUCT((('3ª'!D:D="F")*('3ª'!E:E="MA")*(ISNUMBER(SEARCH("INCLUS",UPPER('3ª'!I:I))))))</f>
        <v>0</v>
      </c>
      <c r="M8" s="199">
        <f t="shared" si="1"/>
        <v>0</v>
      </c>
      <c r="N8" s="200" cm="1">
        <f t="array" aca="1" ref="N8" ca="1">SUMPRODUCT((('3ª'!D:D="M")*('3ª'!E:E="MA")*(ISNUMBER(SEARCH("DISP",UPPER('3ª'!J:J))))))</f>
        <v>1</v>
      </c>
      <c r="O8" s="201" cm="1">
        <f t="array" aca="1" ref="O8" ca="1">SUMPRODUCT((('3ª'!D:D="F")*('3ª'!E:E="MA")*(ISNUMBER(SEARCH("DISP",UPPER('3ª'!J:J))))))</f>
        <v>5</v>
      </c>
      <c r="P8" s="201">
        <f t="shared" ca="1" si="2"/>
        <v>6</v>
      </c>
    </row>
    <row r="9" spans="2:16" s="189" customFormat="1" ht="16.5" thickBot="1" x14ac:dyDescent="0.3">
      <c r="B9" s="597"/>
      <c r="C9" s="598"/>
      <c r="D9" s="195" t="s">
        <v>109</v>
      </c>
      <c r="E9" s="202">
        <f>COUNTIFS('4ª'!D:D,"M",'4ª'!E:E,"MA")</f>
        <v>2</v>
      </c>
      <c r="F9" s="197">
        <f>COUNTIFS('4ª'!D:D,"F",'4ª'!E:E,"MA")</f>
        <v>6</v>
      </c>
      <c r="G9" s="222">
        <f t="shared" si="0"/>
        <v>8</v>
      </c>
      <c r="H9" s="204">
        <f>COUNTIFS('4ª'!D:D,"M",'4ª'!E:E,"MC")</f>
        <v>1</v>
      </c>
      <c r="I9" s="198">
        <f>COUNTIFS('4ª'!D:D,"F",'4ª'!E:E,"MC")</f>
        <v>0</v>
      </c>
      <c r="J9" s="204">
        <f>SUM(H9:I9)</f>
        <v>1</v>
      </c>
      <c r="K9" s="205" cm="1">
        <f t="array" ref="K9">SUMPRODUCT((('4ª'!D:D="M")*('4ª'!E:E="MA")*(ISNUMBER(SEARCH("INCLUS",UPPER('4ª'!I:I))))))</f>
        <v>0</v>
      </c>
      <c r="L9" s="199" cm="1">
        <f t="array" ref="L9">SUMPRODUCT((('4ª'!D:D="F")*('4ª'!E:E="MA")*(ISNUMBER(SEARCH("INCLUS",UPPER('4ª'!I:I))))))</f>
        <v>0</v>
      </c>
      <c r="M9" s="205">
        <f t="shared" si="1"/>
        <v>0</v>
      </c>
      <c r="N9" s="206" cm="1">
        <f t="array" aca="1" ref="N9" ca="1">SUMPRODUCT((('4ª'!D:D="M")*('4ª'!E:E="MA")*(ISNUMBER(SEARCH("DISP",UPPER('4ª'!J:J))))))</f>
        <v>2</v>
      </c>
      <c r="O9" s="200" cm="1">
        <f t="array" aca="1" ref="O9" ca="1">SUMPRODUCT((('4ª'!D:D="F")*('4ª'!E:E="MA")*(ISNUMBER(SEARCH("DISP",UPPER('4ª'!J:J))))))</f>
        <v>6</v>
      </c>
      <c r="P9" s="207">
        <f t="shared" ca="1" si="2"/>
        <v>8</v>
      </c>
    </row>
    <row r="10" spans="2:16" s="189" customFormat="1" ht="16.5" thickBot="1" x14ac:dyDescent="0.3">
      <c r="B10" s="208"/>
      <c r="C10" s="208"/>
      <c r="D10" s="209"/>
      <c r="E10" s="210">
        <f>SUM(E6:E9)</f>
        <v>7</v>
      </c>
      <c r="F10" s="211">
        <f>SUM(F6:F9)</f>
        <v>12</v>
      </c>
      <c r="G10" s="212">
        <f t="shared" si="0"/>
        <v>19</v>
      </c>
      <c r="H10" s="212">
        <f t="shared" ref="H10:O10" si="3">SUM(H6:H9)</f>
        <v>2</v>
      </c>
      <c r="I10" s="212">
        <f t="shared" si="3"/>
        <v>0</v>
      </c>
      <c r="J10" s="212">
        <f t="shared" si="3"/>
        <v>2</v>
      </c>
      <c r="K10" s="212">
        <f>SUM(K6:K9)</f>
        <v>0</v>
      </c>
      <c r="L10" s="212">
        <f>SUM(L6:L9)</f>
        <v>0</v>
      </c>
      <c r="M10" s="212">
        <f>SUM(M6:M9)</f>
        <v>0</v>
      </c>
      <c r="N10" s="212">
        <f ca="1">SUM(N6:N9)</f>
        <v>6</v>
      </c>
      <c r="O10" s="212">
        <f t="shared" ca="1" si="3"/>
        <v>12</v>
      </c>
      <c r="P10" s="212">
        <f ca="1">SUM(P6:P9)</f>
        <v>18</v>
      </c>
    </row>
    <row r="11" spans="2:16" s="189" customFormat="1" ht="15.75" x14ac:dyDescent="0.25">
      <c r="B11" s="597"/>
      <c r="C11" s="598"/>
      <c r="D11" s="195" t="s">
        <v>110</v>
      </c>
      <c r="E11" s="213">
        <f>COUNTIFS('5ª'!D:D,"M",'5ª'!E:E,"MA")</f>
        <v>5</v>
      </c>
      <c r="F11" s="214">
        <f>COUNTIFS('5ª'!D:D,"F",'5ª'!E:E,"MA")</f>
        <v>6</v>
      </c>
      <c r="G11" s="215">
        <f t="shared" si="0"/>
        <v>11</v>
      </c>
      <c r="H11" s="216">
        <f>COUNTIFS('5ª'!D:D,"M",'5ª'!E:E,"MC")</f>
        <v>0</v>
      </c>
      <c r="I11" s="216">
        <f>COUNTIFS('5ª'!D:D,"F",'5ª'!E:E,"MC")</f>
        <v>0</v>
      </c>
      <c r="J11" s="216">
        <f>SUM(H11:I11)</f>
        <v>0</v>
      </c>
      <c r="K11" s="217" cm="1">
        <f t="array" ref="K11">SUMPRODUCT((('5ª'!D:D="M")*('5ª'!E:E="MA")*(ISNUMBER(SEARCH("INCLUS",UPPER('5ª'!I:I))))))</f>
        <v>0</v>
      </c>
      <c r="L11" s="217" cm="1">
        <f t="array" ref="L11">SUMPRODUCT((('5ª'!D:D="F")*('5ª'!E:E="MA")*(ISNUMBER(SEARCH("INCLUS",UPPER('5ª'!I:I))))))</f>
        <v>0</v>
      </c>
      <c r="M11" s="217">
        <f t="shared" si="1"/>
        <v>0</v>
      </c>
      <c r="N11" s="218" cm="1">
        <f t="array" aca="1" ref="N11" ca="1">SUMPRODUCT((('5ª'!D:D="M")*('5ª'!E:E="MA")*(ISNUMBER(SEARCH("DISP",UPPER('5ª'!J:J))))))</f>
        <v>5</v>
      </c>
      <c r="O11" s="219" cm="1">
        <f t="array" aca="1" ref="O11" ca="1">SUMPRODUCT((('5ª'!D:D="F")*('5ª'!E:E="MA")*(ISNUMBER(SEARCH("DISP",UPPER('5ª'!J:J))))))</f>
        <v>5</v>
      </c>
      <c r="P11" s="219">
        <f t="shared" ca="1" si="2"/>
        <v>10</v>
      </c>
    </row>
    <row r="12" spans="2:16" s="189" customFormat="1" ht="15.75" x14ac:dyDescent="0.25">
      <c r="B12" s="597"/>
      <c r="C12" s="598"/>
      <c r="D12" s="195" t="s">
        <v>111</v>
      </c>
      <c r="E12" s="196">
        <f>COUNTIFS('6ª'!D:D,"M",'6ª'!E:E,"MA")</f>
        <v>4</v>
      </c>
      <c r="F12" s="197">
        <f>COUNTIFS('6ª'!D:D,"F",'6ª'!E:E,"MA")</f>
        <v>3</v>
      </c>
      <c r="G12" s="220">
        <f t="shared" si="0"/>
        <v>7</v>
      </c>
      <c r="H12" s="198">
        <f>COUNTIFS('6ª'!D:D,"M",'6ª'!E:E,"MC")</f>
        <v>0</v>
      </c>
      <c r="I12" s="198">
        <f>COUNTIFS('6ª'!D:D,"F",'6ª'!E:E,"MC")</f>
        <v>0</v>
      </c>
      <c r="J12" s="198">
        <f>SUM(H12:I12)</f>
        <v>0</v>
      </c>
      <c r="K12" s="199" cm="1">
        <f t="array" ref="K12">SUMPRODUCT((('6ª'!D:D="M")*('6ª'!E:E="MA")*(ISNUMBER(SEARCH("INCLUS",UPPER('6ª'!I:I))))))</f>
        <v>0</v>
      </c>
      <c r="L12" s="199" cm="1">
        <f t="array" ref="L12">SUMPRODUCT((('6ª'!D:D="F")*('6ª'!E:E="MA")*(ISNUMBER(SEARCH("INCLUS",UPPER('6ª'!I:I))))))</f>
        <v>0</v>
      </c>
      <c r="M12" s="199">
        <f t="shared" si="1"/>
        <v>0</v>
      </c>
      <c r="N12" s="200" cm="1">
        <f t="array" aca="1" ref="N12" ca="1">SUMPRODUCT((('6ª'!D:D="M")*('6ª'!E:E="MA")*(ISNUMBER(SEARCH("DISP",UPPER('6ª'!J:J))))))</f>
        <v>1</v>
      </c>
      <c r="O12" s="201" cm="1">
        <f t="array" aca="1" ref="O12" ca="1">SUMPRODUCT((('6ª'!D:D="F")*('6ª'!E:E="MA")*(ISNUMBER(SEARCH("DISP",UPPER('6ª'!J:J))))))</f>
        <v>3</v>
      </c>
      <c r="P12" s="201">
        <f t="shared" ca="1" si="2"/>
        <v>4</v>
      </c>
    </row>
    <row r="13" spans="2:16" s="189" customFormat="1" ht="15.75" x14ac:dyDescent="0.25">
      <c r="B13" s="597"/>
      <c r="C13" s="598"/>
      <c r="D13" s="221" t="s">
        <v>112</v>
      </c>
      <c r="E13" s="196">
        <f>COUNTIFS('7ª'!D:D,"M",'7ª'!E:E,"MA")</f>
        <v>6</v>
      </c>
      <c r="F13" s="197">
        <f>COUNTIFS('7ª'!D:D,"F",'7ª'!E:E,"MA")</f>
        <v>11</v>
      </c>
      <c r="G13" s="220">
        <f t="shared" si="0"/>
        <v>17</v>
      </c>
      <c r="H13" s="198">
        <f>COUNTIFS('7ª'!D:D,"M",'7ª'!E:E,"MC")</f>
        <v>0</v>
      </c>
      <c r="I13" s="198">
        <f>COUNTIFS('7ª'!D:D,"F",'7ª'!E:E,"MC")</f>
        <v>0</v>
      </c>
      <c r="J13" s="198">
        <f>SUM(H13:I13)</f>
        <v>0</v>
      </c>
      <c r="K13" s="199" cm="1">
        <f t="array" ref="K13">SUMPRODUCT((('7ª'!D:D="M")*('7ª'!E:E="MA")*(ISNUMBER(SEARCH("INCLUS",UPPER('7ª'!I:I))))))</f>
        <v>0</v>
      </c>
      <c r="L13" s="199" cm="1">
        <f t="array" ref="L13">SUMPRODUCT((('7ª'!D:D="F")*('7ª'!E:E="MA")*(ISNUMBER(SEARCH("INCLUS",UPPER('7ª'!I:I))))))</f>
        <v>0</v>
      </c>
      <c r="M13" s="199">
        <f t="shared" si="1"/>
        <v>0</v>
      </c>
      <c r="N13" s="200" cm="1">
        <f t="array" aca="1" ref="N13" ca="1">SUMPRODUCT((('7ª'!D:D="M")*('7ª'!E:E="MA")*(ISNUMBER(SEARCH("DISP",UPPER('7ª'!J:J))))))</f>
        <v>1</v>
      </c>
      <c r="O13" s="201" cm="1">
        <f t="array" aca="1" ref="O13" ca="1">SUMPRODUCT((('7ª'!D:D="F")*('7ª'!E:E="MA")*(ISNUMBER(SEARCH("DISP",UPPER('7ª'!J:J))))))</f>
        <v>6</v>
      </c>
      <c r="P13" s="201">
        <f t="shared" ca="1" si="2"/>
        <v>7</v>
      </c>
    </row>
    <row r="14" spans="2:16" s="189" customFormat="1" ht="16.5" thickBot="1" x14ac:dyDescent="0.3">
      <c r="B14" s="597"/>
      <c r="C14" s="598"/>
      <c r="D14" s="221" t="s">
        <v>113</v>
      </c>
      <c r="E14" s="202">
        <f>COUNTIFS('8ª'!D:D,"M",'8ª'!E:E,"MA")</f>
        <v>7</v>
      </c>
      <c r="F14" s="203">
        <f>COUNTIFS('8ª'!D:D,"F",'8ª'!E:E,"MA")</f>
        <v>11</v>
      </c>
      <c r="G14" s="222">
        <f t="shared" si="0"/>
        <v>18</v>
      </c>
      <c r="H14" s="204">
        <f>COUNTIFS('8ª'!D:D,"M",'8ª'!E:E,"MC")</f>
        <v>0</v>
      </c>
      <c r="I14" s="204">
        <f>COUNTIFS('8ª'!D:D,"F",'8ª'!E:E,"MC")</f>
        <v>1</v>
      </c>
      <c r="J14" s="204">
        <f>SUM(H14:I14)</f>
        <v>1</v>
      </c>
      <c r="K14" s="205" cm="1">
        <f t="array" ref="K14">SUMPRODUCT((('8ª'!D:D="M")*('8ª'!E:E="MA")*(ISNUMBER(SEARCH("INCLUS",UPPER('8ª'!I:I))))))</f>
        <v>0</v>
      </c>
      <c r="L14" s="205" cm="1">
        <f t="array" ref="L14">SUMPRODUCT((('8ª'!D:D="F")*('8ª'!E:E="MA")*(ISNUMBER(SEARCH("INCLUS",UPPER('8ª'!I:I))))))</f>
        <v>0</v>
      </c>
      <c r="M14" s="205">
        <f t="shared" si="1"/>
        <v>0</v>
      </c>
      <c r="N14" s="206" cm="1">
        <f t="array" aca="1" ref="N14" ca="1">SUMPRODUCT((('8ª'!D:D="M")*('8ª'!E:E="MA")*(ISNUMBER(SEARCH("DISP",UPPER('8ª'!J:J))))))</f>
        <v>3</v>
      </c>
      <c r="O14" s="207" cm="1">
        <f t="array" aca="1" ref="O14" ca="1">SUMPRODUCT((('8ª'!D:D="F")*('8ª'!E:E="MA")*(ISNUMBER(SEARCH("DISP",UPPER('8ª'!J:J))))))</f>
        <v>5</v>
      </c>
      <c r="P14" s="207">
        <f t="shared" ca="1" si="2"/>
        <v>8</v>
      </c>
    </row>
    <row r="15" spans="2:16" s="189" customFormat="1" ht="16.5" thickBot="1" x14ac:dyDescent="0.3">
      <c r="B15" s="208"/>
      <c r="C15" s="208"/>
      <c r="D15" s="223"/>
      <c r="E15" s="210">
        <f>SUM(E11:E14)</f>
        <v>22</v>
      </c>
      <c r="F15" s="211">
        <f>SUM(F11:F14)</f>
        <v>31</v>
      </c>
      <c r="G15" s="212">
        <f>SUM(G11:G14)</f>
        <v>53</v>
      </c>
      <c r="H15" s="212">
        <f>SUM(H11:H14)</f>
        <v>0</v>
      </c>
      <c r="I15" s="212">
        <f t="shared" ref="I15:O15" si="4">SUM(I11:I14)</f>
        <v>1</v>
      </c>
      <c r="J15" s="212">
        <f>SUM(J11:J14)</f>
        <v>1</v>
      </c>
      <c r="K15" s="211">
        <f>SUM(K11:K14)</f>
        <v>0</v>
      </c>
      <c r="L15" s="211">
        <f>SUM(L11:L14)</f>
        <v>0</v>
      </c>
      <c r="M15" s="211">
        <f>SUM(M11:M14)</f>
        <v>0</v>
      </c>
      <c r="N15" s="224">
        <f ca="1">SUM(N11:N14)</f>
        <v>10</v>
      </c>
      <c r="O15" s="211">
        <f t="shared" ca="1" si="4"/>
        <v>19</v>
      </c>
      <c r="P15" s="211">
        <f ca="1">SUM(P11:P14)</f>
        <v>29</v>
      </c>
    </row>
    <row r="16" spans="2:16" s="189" customFormat="1" ht="15.75" x14ac:dyDescent="0.25">
      <c r="B16" s="597"/>
      <c r="C16" s="598"/>
      <c r="D16" s="221" t="s">
        <v>114</v>
      </c>
      <c r="E16" s="213">
        <f>COUNTIFS('1ª EM'!D:D,"M",'1ª EM'!E:E,"MA")</f>
        <v>10</v>
      </c>
      <c r="F16" s="214">
        <f>COUNTIFS('1ª EM'!D:D,"F",'1ª EM'!E:E,"MA")</f>
        <v>6</v>
      </c>
      <c r="G16" s="215">
        <f t="shared" si="0"/>
        <v>16</v>
      </c>
      <c r="H16" s="216">
        <f>COUNTIFS('1ª EM'!D:D,"M",'1ª EM'!E:E,"MC")</f>
        <v>0</v>
      </c>
      <c r="I16" s="216">
        <f>COUNTIFS('1ª EM'!D:D,"F",'1ª EM'!E:E,"MC")</f>
        <v>0</v>
      </c>
      <c r="J16" s="216">
        <f>SUM(H16:I16)</f>
        <v>0</v>
      </c>
      <c r="K16" s="217" cm="1">
        <f t="array" ref="K16">SUMPRODUCT((('1ª EM'!D:D="M")*('1ª EM'!E:E="MA")*(ISNUMBER(SEARCH("INCLUS",UPPER('1ª EM'!I:I))))))</f>
        <v>1</v>
      </c>
      <c r="L16" s="217" cm="1">
        <f t="array" ref="L16">SUMPRODUCT((('1ª EM'!D:D="F")*('1ª EM'!E:E="MA")*(ISNUMBER(SEARCH("INCLUS",UPPER('1ª EM'!I:I))))))</f>
        <v>0</v>
      </c>
      <c r="M16" s="217">
        <f t="shared" si="1"/>
        <v>1</v>
      </c>
      <c r="N16" s="218" cm="1">
        <f t="array" aca="1" ref="N16" ca="1">SUMPRODUCT((('1ª EM'!D:D="M")*('1ª EM'!E:E="MA")*(ISNUMBER(SEARCH("DISP",UPPER('1ª EM'!J:J))))))</f>
        <v>4</v>
      </c>
      <c r="O16" s="219" cm="1">
        <f t="array" aca="1" ref="O16" ca="1">SUMPRODUCT((('1ª EM'!D:D="F")*('1ª EM'!E:E="MA")*(ISNUMBER(SEARCH("DISP",UPPER('1ª EM'!J:J))))))</f>
        <v>3</v>
      </c>
      <c r="P16" s="219">
        <f t="shared" ca="1" si="2"/>
        <v>7</v>
      </c>
    </row>
    <row r="17" spans="2:16" s="189" customFormat="1" ht="15.75" x14ac:dyDescent="0.25">
      <c r="B17" s="597"/>
      <c r="C17" s="598"/>
      <c r="D17" s="221" t="s">
        <v>115</v>
      </c>
      <c r="E17" s="196">
        <f>COUNTIFS('2ª EM'!D:D,"M",'2ª EM'!E:E,"MA")</f>
        <v>13</v>
      </c>
      <c r="F17" s="197">
        <f>COUNTIFS('2ª EM'!D:D,"F",'2ª EM'!E:E,"MA")</f>
        <v>12</v>
      </c>
      <c r="G17" s="220">
        <f t="shared" si="0"/>
        <v>25</v>
      </c>
      <c r="H17" s="198">
        <f>COUNTIFS('2ª EM'!D:D,"M",'2ª EM'!E:E,"MC")</f>
        <v>0</v>
      </c>
      <c r="I17" s="198">
        <f>COUNTIFS('2ª EM'!D:D,"F",'2ª EM'!E:E,"MC")</f>
        <v>0</v>
      </c>
      <c r="J17" s="198">
        <f>SUM(H17:I17)</f>
        <v>0</v>
      </c>
      <c r="K17" s="199" cm="1">
        <f t="array" ref="K17">SUMPRODUCT((('2ª EM'!D:D="M")*('2ª EM'!E:E="MA")*(ISNUMBER(SEARCH("INCLUS",UPPER('2ª EM'!I:I))))))</f>
        <v>0</v>
      </c>
      <c r="L17" s="199" cm="1">
        <f t="array" ref="L17">SUMPRODUCT((('2ª EM'!D:D="F")*('2ª EM'!E:E="MA")*(ISNUMBER(SEARCH("INCLUS",UPPER('2ª EM'!I:I))))))</f>
        <v>0</v>
      </c>
      <c r="M17" s="199">
        <f t="shared" si="1"/>
        <v>0</v>
      </c>
      <c r="N17" s="200" cm="1">
        <f t="array" aca="1" ref="N17" ca="1">SUMPRODUCT((('2ª EM'!D:D="M")*('2ª EM'!E:E="MA")*(ISNUMBER(SEARCH("DISP",UPPER('2ª EM'!J:J))))))</f>
        <v>6</v>
      </c>
      <c r="O17" s="201" cm="1">
        <f t="array" aca="1" ref="O17" ca="1">SUMPRODUCT((('2ª EM'!D:D="F")*('2ª EM'!E:E="MA")*(ISNUMBER(SEARCH("DISP",UPPER('2ª EM'!J:J))))))</f>
        <v>7</v>
      </c>
      <c r="P17" s="201">
        <f t="shared" ca="1" si="2"/>
        <v>13</v>
      </c>
    </row>
    <row r="18" spans="2:16" s="189" customFormat="1" ht="16.5" thickBot="1" x14ac:dyDescent="0.3">
      <c r="B18" s="599"/>
      <c r="C18" s="599"/>
      <c r="D18" s="225" t="s">
        <v>116</v>
      </c>
      <c r="E18" s="202">
        <f>COUNTIFS('3ª EM'!D:D,"M",'3ª EM'!E:E,"MA")</f>
        <v>12</v>
      </c>
      <c r="F18" s="203">
        <f>COUNTIFS('3ª EM'!D:D,"F",'3ª EM'!E:E,"MA")</f>
        <v>21</v>
      </c>
      <c r="G18" s="222">
        <f t="shared" si="0"/>
        <v>33</v>
      </c>
      <c r="H18" s="204">
        <f>COUNTIFS('3ª EM'!D:D,"M",'3ª EM'!E:E,"MC")</f>
        <v>0</v>
      </c>
      <c r="I18" s="204">
        <f>COUNTIFS('3ª EM'!D:D,"F",'3ª EM'!E:E,"MC")</f>
        <v>0</v>
      </c>
      <c r="J18" s="204">
        <f>SUM(H18:I18)</f>
        <v>0</v>
      </c>
      <c r="K18" s="205" cm="1">
        <f t="array" ref="K18">SUMPRODUCT((('3ª EM'!D:D="M")*('3ª EM'!E:E="MA")*(ISNUMBER(SEARCH("INCLUS",UPPER('3ª EM'!I:I))))))</f>
        <v>0</v>
      </c>
      <c r="L18" s="205" cm="1">
        <f t="array" ref="L18">SUMPRODUCT((('3ª EM'!D:D="F")*('3ª EM'!E:E="MA")*(ISNUMBER(SEARCH("INCLUS",UPPER('3ª EM'!I:I))))))</f>
        <v>1</v>
      </c>
      <c r="M18" s="205">
        <f t="shared" si="1"/>
        <v>1</v>
      </c>
      <c r="N18" s="206" cm="1">
        <f t="array" aca="1" ref="N18" ca="1">SUMPRODUCT((('3ª EM'!D:D="M")*('3ª EM'!E:E="MA")*(ISNUMBER(SEARCH("DISP",UPPER('3ª EM'!J:J))))))</f>
        <v>3</v>
      </c>
      <c r="O18" s="207" cm="1">
        <f t="array" aca="1" ref="O18" ca="1">SUMPRODUCT((('3ª EM'!D:D="F")*('3ª EM'!E:E="MA")*(ISNUMBER(SEARCH("DISP",UPPER('3ª EM'!J:J))))))</f>
        <v>13</v>
      </c>
      <c r="P18" s="207">
        <f t="shared" ca="1" si="2"/>
        <v>16</v>
      </c>
    </row>
    <row r="19" spans="2:16" s="189" customFormat="1" ht="16.5" thickBot="1" x14ac:dyDescent="0.3">
      <c r="B19" s="208"/>
      <c r="C19" s="208"/>
      <c r="D19" s="209"/>
      <c r="E19" s="210">
        <f>SUM(E16:E18)</f>
        <v>35</v>
      </c>
      <c r="F19" s="211">
        <f>SUM(F16:F18)</f>
        <v>39</v>
      </c>
      <c r="G19" s="212">
        <f t="shared" si="0"/>
        <v>74</v>
      </c>
      <c r="H19" s="212">
        <f t="shared" ref="H19:P19" si="5">SUM(H16:H18)</f>
        <v>0</v>
      </c>
      <c r="I19" s="212">
        <f t="shared" si="5"/>
        <v>0</v>
      </c>
      <c r="J19" s="212">
        <f t="shared" si="5"/>
        <v>0</v>
      </c>
      <c r="K19" s="211">
        <f t="shared" si="5"/>
        <v>1</v>
      </c>
      <c r="L19" s="211">
        <f t="shared" si="5"/>
        <v>1</v>
      </c>
      <c r="M19" s="211">
        <f t="shared" si="5"/>
        <v>2</v>
      </c>
      <c r="N19" s="224">
        <f t="shared" ca="1" si="5"/>
        <v>13</v>
      </c>
      <c r="O19" s="211">
        <f t="shared" ca="1" si="5"/>
        <v>23</v>
      </c>
      <c r="P19" s="211">
        <f t="shared" ca="1" si="5"/>
        <v>36</v>
      </c>
    </row>
    <row r="20" spans="2:16" s="189" customFormat="1" ht="16.5" thickBot="1" x14ac:dyDescent="0.3">
      <c r="B20" s="596" t="s">
        <v>18</v>
      </c>
      <c r="C20" s="596"/>
      <c r="D20" s="596"/>
      <c r="E20" s="226">
        <f t="shared" ref="E20:J20" si="6">SUM(E10,E15,E19)</f>
        <v>64</v>
      </c>
      <c r="F20" s="226">
        <f t="shared" si="6"/>
        <v>82</v>
      </c>
      <c r="G20" s="226">
        <f t="shared" si="6"/>
        <v>146</v>
      </c>
      <c r="H20" s="226">
        <f t="shared" si="6"/>
        <v>2</v>
      </c>
      <c r="I20" s="226">
        <f t="shared" si="6"/>
        <v>1</v>
      </c>
      <c r="J20" s="226">
        <f t="shared" si="6"/>
        <v>3</v>
      </c>
      <c r="K20" s="226">
        <f>SUM(K10+K15+K19)</f>
        <v>1</v>
      </c>
      <c r="L20" s="226">
        <f>SUM(L10+L15+L19)</f>
        <v>1</v>
      </c>
      <c r="M20" s="226">
        <f>SUM(M10,M15,M19)</f>
        <v>2</v>
      </c>
      <c r="N20" s="226">
        <f ca="1">SUM(N10,N15,N19)</f>
        <v>29</v>
      </c>
      <c r="O20" s="226">
        <f ca="1">SUM(O10,O15,O19)</f>
        <v>54</v>
      </c>
      <c r="P20" s="226">
        <f ca="1">SUM(P10,P15,P19)</f>
        <v>83</v>
      </c>
    </row>
    <row r="21" spans="2:16" s="189" customFormat="1" ht="35.25" customHeight="1" x14ac:dyDescent="0.2">
      <c r="C21" s="227"/>
      <c r="D21" s="228"/>
      <c r="E21" s="229" t="s">
        <v>104</v>
      </c>
      <c r="F21" s="230" t="s">
        <v>32</v>
      </c>
      <c r="G21" s="231" t="s">
        <v>105</v>
      </c>
      <c r="H21" s="232" t="s">
        <v>104</v>
      </c>
      <c r="I21" s="233" t="s">
        <v>32</v>
      </c>
      <c r="J21" s="234" t="s">
        <v>105</v>
      </c>
      <c r="K21" s="235" t="s">
        <v>104</v>
      </c>
      <c r="L21" s="236" t="s">
        <v>32</v>
      </c>
      <c r="M21" s="237" t="s">
        <v>105</v>
      </c>
      <c r="N21" s="238" t="s">
        <v>104</v>
      </c>
      <c r="O21" s="239" t="s">
        <v>32</v>
      </c>
      <c r="P21" s="240" t="s">
        <v>105</v>
      </c>
    </row>
    <row r="22" spans="2:16" s="189" customFormat="1" ht="38.25" customHeight="1" x14ac:dyDescent="0.2">
      <c r="C22" s="227"/>
      <c r="D22" s="228"/>
      <c r="E22" s="582" t="s">
        <v>102</v>
      </c>
      <c r="F22" s="583"/>
      <c r="G22" s="584"/>
      <c r="H22" s="585" t="s">
        <v>103</v>
      </c>
      <c r="I22" s="586"/>
      <c r="J22" s="587"/>
      <c r="K22" s="588" t="s">
        <v>6</v>
      </c>
      <c r="L22" s="589"/>
      <c r="M22" s="590"/>
      <c r="N22" s="591" t="s">
        <v>33</v>
      </c>
      <c r="O22" s="592"/>
      <c r="P22" s="593"/>
    </row>
    <row r="23" spans="2:16" s="189" customFormat="1" ht="48" customHeight="1" x14ac:dyDescent="0.55000000000000004">
      <c r="C23" s="241"/>
      <c r="D23" s="242"/>
      <c r="E23" s="243"/>
      <c r="F23" s="243"/>
      <c r="G23" s="244"/>
      <c r="H23" s="245"/>
      <c r="I23" s="185"/>
      <c r="J23" s="185"/>
      <c r="N23" s="185"/>
      <c r="O23" s="185"/>
      <c r="P23" s="185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72"/>
  <sheetViews>
    <sheetView view="pageBreakPreview" zoomScale="85" zoomScaleNormal="100" zoomScaleSheetLayoutView="85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S13" sqref="S13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85546875" style="281" bestFit="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14.140625" style="264" bestFit="1" customWidth="1"/>
    <col min="21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  <c r="M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  <c r="M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  <c r="M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/>
    </row>
    <row r="5" spans="1:22" ht="18" thickBot="1" x14ac:dyDescent="0.35">
      <c r="A5" s="605" t="s">
        <v>3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433" t="s">
        <v>43</v>
      </c>
      <c r="J5" s="434"/>
      <c r="K5" s="454"/>
      <c r="L5" s="264"/>
    </row>
    <row r="6" spans="1:22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460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79" t="s">
        <v>117</v>
      </c>
    </row>
    <row r="7" spans="1:22" s="350" customFormat="1" ht="20.100000000000001" customHeight="1" x14ac:dyDescent="0.25">
      <c r="A7" s="424">
        <v>1</v>
      </c>
      <c r="B7" s="380">
        <v>18704</v>
      </c>
      <c r="C7" s="423" t="s">
        <v>320</v>
      </c>
      <c r="D7" s="382" t="s">
        <v>17</v>
      </c>
      <c r="E7" s="360" t="str">
        <f t="shared" ref="E7:E12" si="0">IF(ISNUMBER(FIND("TE",I7)),"TE",IF(ISNUMBER(FIND("MCC",I7)),"MCC",IF(ISNUMBER(FIND("MC",I7)),"MC","MA")))</f>
        <v>MA</v>
      </c>
      <c r="F7" s="383">
        <v>20498</v>
      </c>
      <c r="G7" s="399"/>
      <c r="H7" s="379" t="s">
        <v>321</v>
      </c>
      <c r="I7" s="384" t="s">
        <v>470</v>
      </c>
      <c r="J7" s="452" t="str">
        <f t="shared" ref="J7:J28" ca="1" si="1">IF(K7="","",IF(K7&gt;29,"DISP.IDADE",""))</f>
        <v>DISP.IDADE</v>
      </c>
      <c r="K7" s="459">
        <f t="shared" ref="K7:K28" ca="1" si="2">IF(F7="","",INT((TODAY()-F7)/365.25))</f>
        <v>69</v>
      </c>
      <c r="L7" s="93" t="s">
        <v>458</v>
      </c>
      <c r="M7" s="461" t="s">
        <v>467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164">
        <v>31554826802</v>
      </c>
    </row>
    <row r="8" spans="1:22" s="355" customFormat="1" ht="20.100000000000001" customHeight="1" x14ac:dyDescent="0.25">
      <c r="A8" s="424">
        <v>2</v>
      </c>
      <c r="B8" s="380">
        <v>17553</v>
      </c>
      <c r="C8" s="404" t="s">
        <v>353</v>
      </c>
      <c r="D8" s="378" t="s">
        <v>17</v>
      </c>
      <c r="E8" s="360" t="str">
        <f t="shared" si="0"/>
        <v>MA</v>
      </c>
      <c r="F8" s="386">
        <v>31076</v>
      </c>
      <c r="G8" s="422"/>
      <c r="H8" s="390" t="s">
        <v>354</v>
      </c>
      <c r="I8" s="384" t="s">
        <v>471</v>
      </c>
      <c r="J8" s="452" t="str">
        <f t="shared" ca="1" si="1"/>
        <v>DISP.IDADE</v>
      </c>
      <c r="K8" s="459">
        <f t="shared" ca="1" si="2"/>
        <v>40</v>
      </c>
      <c r="L8" s="93" t="s">
        <v>458</v>
      </c>
      <c r="M8" s="461" t="s">
        <v>467</v>
      </c>
      <c r="N8" s="120" t="s">
        <v>26</v>
      </c>
      <c r="O8" s="462" t="s">
        <v>26</v>
      </c>
      <c r="P8" s="462" t="s">
        <v>26</v>
      </c>
      <c r="Q8" s="462" t="s">
        <v>26</v>
      </c>
      <c r="R8" s="462" t="s">
        <v>26</v>
      </c>
      <c r="S8" s="462" t="s">
        <v>26</v>
      </c>
      <c r="T8" s="480"/>
      <c r="U8" s="576"/>
      <c r="V8" s="164">
        <v>8865216611</v>
      </c>
    </row>
    <row r="9" spans="1:22" s="350" customFormat="1" ht="20.100000000000001" customHeight="1" x14ac:dyDescent="0.25">
      <c r="A9" s="424">
        <v>3</v>
      </c>
      <c r="B9" s="380">
        <v>18834</v>
      </c>
      <c r="C9" s="500" t="s">
        <v>423</v>
      </c>
      <c r="D9" s="475" t="s">
        <v>16</v>
      </c>
      <c r="E9" s="476" t="str">
        <f t="shared" si="0"/>
        <v>TE</v>
      </c>
      <c r="F9" s="477">
        <v>29038</v>
      </c>
      <c r="G9" s="501"/>
      <c r="H9" s="464"/>
      <c r="I9" s="464" t="s">
        <v>492</v>
      </c>
      <c r="J9" s="452" t="str">
        <f t="shared" ca="1" si="1"/>
        <v>DISP.IDADE</v>
      </c>
      <c r="K9" s="459">
        <f t="shared" ca="1" si="2"/>
        <v>45</v>
      </c>
      <c r="L9" s="93" t="s">
        <v>458</v>
      </c>
      <c r="M9" s="461" t="s">
        <v>467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64"/>
    </row>
    <row r="10" spans="1:22" s="350" customFormat="1" ht="20.100000000000001" customHeight="1" x14ac:dyDescent="0.25">
      <c r="A10" s="424">
        <v>4</v>
      </c>
      <c r="B10" s="380">
        <v>18765</v>
      </c>
      <c r="C10" s="500" t="s">
        <v>344</v>
      </c>
      <c r="D10" s="475" t="s">
        <v>17</v>
      </c>
      <c r="E10" s="476" t="str">
        <f t="shared" si="0"/>
        <v>MC</v>
      </c>
      <c r="F10" s="477">
        <v>28701</v>
      </c>
      <c r="G10" s="501"/>
      <c r="H10" s="539" t="s">
        <v>345</v>
      </c>
      <c r="I10" s="464" t="s">
        <v>520</v>
      </c>
      <c r="J10" s="452" t="str">
        <f t="shared" ca="1" si="1"/>
        <v>DISP.IDADE</v>
      </c>
      <c r="K10" s="459">
        <f t="shared" ca="1" si="2"/>
        <v>46</v>
      </c>
      <c r="L10" s="93" t="s">
        <v>458</v>
      </c>
      <c r="M10" s="461" t="s">
        <v>467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 t="s">
        <v>521</v>
      </c>
      <c r="U10" s="576"/>
      <c r="V10" s="164"/>
    </row>
    <row r="11" spans="1:22" s="350" customFormat="1" ht="20.100000000000001" customHeight="1" x14ac:dyDescent="0.25">
      <c r="A11" s="424">
        <v>5</v>
      </c>
      <c r="B11" s="380">
        <v>18828</v>
      </c>
      <c r="C11" s="404" t="s">
        <v>411</v>
      </c>
      <c r="D11" s="378" t="s">
        <v>16</v>
      </c>
      <c r="E11" s="360" t="str">
        <f t="shared" si="0"/>
        <v>MA</v>
      </c>
      <c r="F11" s="386">
        <v>25983</v>
      </c>
      <c r="G11" s="422"/>
      <c r="H11" s="390"/>
      <c r="I11" s="384" t="s">
        <v>472</v>
      </c>
      <c r="J11" s="452" t="str">
        <f t="shared" ca="1" si="1"/>
        <v>DISP.IDADE</v>
      </c>
      <c r="K11" s="459">
        <f t="shared" ca="1" si="2"/>
        <v>54</v>
      </c>
      <c r="L11" s="93" t="s">
        <v>458</v>
      </c>
      <c r="M11" s="461" t="s">
        <v>467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164">
        <v>65617894404</v>
      </c>
    </row>
    <row r="12" spans="1:22" s="350" customFormat="1" ht="20.100000000000001" customHeight="1" x14ac:dyDescent="0.25">
      <c r="A12" s="424">
        <v>6</v>
      </c>
      <c r="B12" s="380">
        <v>18829</v>
      </c>
      <c r="C12" s="423" t="s">
        <v>418</v>
      </c>
      <c r="D12" s="382" t="s">
        <v>17</v>
      </c>
      <c r="E12" s="360" t="str">
        <f t="shared" si="0"/>
        <v>MA</v>
      </c>
      <c r="F12" s="383">
        <v>21952</v>
      </c>
      <c r="G12" s="399"/>
      <c r="H12" s="379"/>
      <c r="I12" s="384" t="s">
        <v>472</v>
      </c>
      <c r="J12" s="452" t="str">
        <f t="shared" ca="1" si="1"/>
        <v>DISP.IDADE</v>
      </c>
      <c r="K12" s="459">
        <f t="shared" ca="1" si="2"/>
        <v>65</v>
      </c>
      <c r="L12" s="93" t="s">
        <v>458</v>
      </c>
      <c r="M12" s="461" t="s">
        <v>467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625" t="s">
        <v>538</v>
      </c>
    </row>
    <row r="13" spans="1:22" s="350" customFormat="1" ht="20.100000000000001" customHeight="1" x14ac:dyDescent="0.25">
      <c r="A13" s="424">
        <v>7</v>
      </c>
      <c r="B13" s="382"/>
      <c r="C13" s="379"/>
      <c r="D13" s="382"/>
      <c r="E13" s="360" t="str">
        <f t="shared" ref="E13:E28" si="3">IF(COUNTIF(I13,"*MC*")=1,"MC",IF(COUNTIF(I13,"*NCOM*")=1,"NCOM",IF(C13="","","MA")))</f>
        <v/>
      </c>
      <c r="F13" s="383"/>
      <c r="G13" s="382"/>
      <c r="H13" s="379"/>
      <c r="I13" s="379"/>
      <c r="J13" s="452" t="str">
        <f t="shared" ca="1" si="1"/>
        <v/>
      </c>
      <c r="K13" s="455" t="str">
        <f t="shared" ca="1" si="2"/>
        <v/>
      </c>
      <c r="L13" s="93" t="s">
        <v>458</v>
      </c>
      <c r="M13" s="461" t="s">
        <v>467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436"/>
    </row>
    <row r="14" spans="1:22" s="350" customFormat="1" ht="20.100000000000001" customHeight="1" x14ac:dyDescent="0.25">
      <c r="A14" s="424">
        <v>8</v>
      </c>
      <c r="B14" s="380"/>
      <c r="C14" s="390"/>
      <c r="D14" s="378"/>
      <c r="E14" s="361" t="str">
        <f t="shared" si="3"/>
        <v/>
      </c>
      <c r="F14" s="386"/>
      <c r="G14" s="378"/>
      <c r="H14" s="388"/>
      <c r="I14" s="384"/>
      <c r="J14" s="452" t="str">
        <f t="shared" ca="1" si="1"/>
        <v/>
      </c>
      <c r="K14" s="455" t="str">
        <f t="shared" ca="1" si="2"/>
        <v/>
      </c>
      <c r="L14" s="93" t="s">
        <v>458</v>
      </c>
      <c r="M14" s="461" t="s">
        <v>467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436"/>
    </row>
    <row r="15" spans="1:22" s="350" customFormat="1" ht="20.100000000000001" customHeight="1" x14ac:dyDescent="0.25">
      <c r="A15" s="424">
        <v>9</v>
      </c>
      <c r="B15" s="380"/>
      <c r="C15" s="390"/>
      <c r="D15" s="378"/>
      <c r="E15" s="360" t="str">
        <f t="shared" si="3"/>
        <v/>
      </c>
      <c r="F15" s="386"/>
      <c r="G15" s="378"/>
      <c r="H15" s="388"/>
      <c r="I15" s="384"/>
      <c r="J15" s="452" t="str">
        <f t="shared" ca="1" si="1"/>
        <v/>
      </c>
      <c r="K15" s="455" t="str">
        <f t="shared" ca="1" si="2"/>
        <v/>
      </c>
      <c r="L15" s="93" t="s">
        <v>458</v>
      </c>
      <c r="M15" s="461" t="s">
        <v>467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436"/>
    </row>
    <row r="16" spans="1:22" s="350" customFormat="1" ht="20.100000000000001" customHeight="1" x14ac:dyDescent="0.25">
      <c r="A16" s="424">
        <v>10</v>
      </c>
      <c r="B16" s="380"/>
      <c r="C16" s="390"/>
      <c r="D16" s="378"/>
      <c r="E16" s="360" t="str">
        <f t="shared" si="3"/>
        <v/>
      </c>
      <c r="F16" s="386"/>
      <c r="G16" s="378"/>
      <c r="H16" s="388"/>
      <c r="I16" s="384"/>
      <c r="J16" s="452" t="str">
        <f t="shared" ca="1" si="1"/>
        <v/>
      </c>
      <c r="K16" s="455" t="str">
        <f t="shared" ca="1" si="2"/>
        <v/>
      </c>
      <c r="L16" s="93" t="s">
        <v>458</v>
      </c>
      <c r="M16" s="461" t="s">
        <v>467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436"/>
    </row>
    <row r="17" spans="1:22" s="350" customFormat="1" ht="20.100000000000001" customHeight="1" x14ac:dyDescent="0.25">
      <c r="A17" s="424">
        <v>11</v>
      </c>
      <c r="B17" s="380"/>
      <c r="C17" s="390"/>
      <c r="D17" s="378"/>
      <c r="E17" s="361" t="str">
        <f t="shared" si="3"/>
        <v/>
      </c>
      <c r="F17" s="386"/>
      <c r="G17" s="378"/>
      <c r="H17" s="388"/>
      <c r="I17" s="384"/>
      <c r="J17" s="452" t="str">
        <f t="shared" ca="1" si="1"/>
        <v/>
      </c>
      <c r="K17" s="455" t="str">
        <f t="shared" ca="1" si="2"/>
        <v/>
      </c>
      <c r="L17" s="93" t="s">
        <v>458</v>
      </c>
      <c r="M17" s="461" t="s">
        <v>467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436"/>
    </row>
    <row r="18" spans="1:22" s="350" customFormat="1" ht="20.100000000000001" customHeight="1" x14ac:dyDescent="0.25">
      <c r="A18" s="424">
        <v>12</v>
      </c>
      <c r="B18" s="380"/>
      <c r="C18" s="390"/>
      <c r="D18" s="378"/>
      <c r="E18" s="360" t="str">
        <f t="shared" si="3"/>
        <v/>
      </c>
      <c r="F18" s="386"/>
      <c r="G18" s="378"/>
      <c r="H18" s="388"/>
      <c r="I18" s="384"/>
      <c r="J18" s="452" t="str">
        <f t="shared" ca="1" si="1"/>
        <v/>
      </c>
      <c r="K18" s="455" t="str">
        <f t="shared" ca="1" si="2"/>
        <v/>
      </c>
      <c r="L18" s="93" t="s">
        <v>458</v>
      </c>
      <c r="M18" s="461" t="s">
        <v>467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436"/>
    </row>
    <row r="19" spans="1:22" s="350" customFormat="1" ht="20.100000000000001" customHeight="1" x14ac:dyDescent="0.25">
      <c r="A19" s="424">
        <v>13</v>
      </c>
      <c r="B19" s="380"/>
      <c r="C19" s="390"/>
      <c r="D19" s="378"/>
      <c r="E19" s="360" t="str">
        <f t="shared" si="3"/>
        <v/>
      </c>
      <c r="F19" s="386"/>
      <c r="G19" s="378"/>
      <c r="H19" s="388"/>
      <c r="I19" s="384"/>
      <c r="J19" s="452" t="str">
        <f t="shared" ca="1" si="1"/>
        <v/>
      </c>
      <c r="K19" s="455" t="str">
        <f t="shared" ca="1" si="2"/>
        <v/>
      </c>
      <c r="L19" s="93" t="s">
        <v>458</v>
      </c>
      <c r="M19" s="461" t="s">
        <v>467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436"/>
    </row>
    <row r="20" spans="1:22" s="350" customFormat="1" ht="20.100000000000001" customHeight="1" x14ac:dyDescent="0.25">
      <c r="A20" s="424">
        <v>14</v>
      </c>
      <c r="B20" s="380"/>
      <c r="C20" s="390"/>
      <c r="D20" s="378"/>
      <c r="E20" s="361" t="str">
        <f t="shared" si="3"/>
        <v/>
      </c>
      <c r="F20" s="386"/>
      <c r="G20" s="378"/>
      <c r="H20" s="388"/>
      <c r="I20" s="384"/>
      <c r="J20" s="452" t="str">
        <f t="shared" ca="1" si="1"/>
        <v/>
      </c>
      <c r="K20" s="455" t="str">
        <f t="shared" ca="1" si="2"/>
        <v/>
      </c>
      <c r="L20" s="93" t="s">
        <v>458</v>
      </c>
      <c r="M20" s="461" t="s">
        <v>467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436"/>
    </row>
    <row r="21" spans="1:22" s="350" customFormat="1" ht="20.100000000000001" customHeight="1" x14ac:dyDescent="0.25">
      <c r="A21" s="424">
        <v>15</v>
      </c>
      <c r="B21" s="418"/>
      <c r="C21" s="421"/>
      <c r="D21" s="418"/>
      <c r="E21" s="360" t="str">
        <f t="shared" si="3"/>
        <v/>
      </c>
      <c r="F21" s="420"/>
      <c r="G21" s="418"/>
      <c r="H21" s="411"/>
      <c r="I21" s="421"/>
      <c r="J21" s="452" t="str">
        <f t="shared" ca="1" si="1"/>
        <v/>
      </c>
      <c r="K21" s="455" t="str">
        <f t="shared" ca="1" si="2"/>
        <v/>
      </c>
      <c r="L21" s="93" t="s">
        <v>458</v>
      </c>
      <c r="M21" s="461" t="s">
        <v>467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436"/>
    </row>
    <row r="22" spans="1:22" s="350" customFormat="1" ht="20.100000000000001" customHeight="1" x14ac:dyDescent="0.25">
      <c r="A22" s="424">
        <v>16</v>
      </c>
      <c r="B22" s="380"/>
      <c r="C22" s="390"/>
      <c r="D22" s="378"/>
      <c r="E22" s="360" t="str">
        <f t="shared" si="3"/>
        <v/>
      </c>
      <c r="F22" s="386"/>
      <c r="G22" s="378"/>
      <c r="H22" s="388"/>
      <c r="I22" s="384"/>
      <c r="J22" s="452" t="str">
        <f t="shared" ca="1" si="1"/>
        <v/>
      </c>
      <c r="K22" s="455" t="str">
        <f t="shared" ca="1" si="2"/>
        <v/>
      </c>
      <c r="L22" s="93" t="s">
        <v>458</v>
      </c>
      <c r="M22" s="461" t="s">
        <v>467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436"/>
    </row>
    <row r="23" spans="1:22" s="350" customFormat="1" ht="20.100000000000001" customHeight="1" x14ac:dyDescent="0.25">
      <c r="A23" s="424">
        <v>17</v>
      </c>
      <c r="B23" s="380"/>
      <c r="C23" s="390"/>
      <c r="D23" s="378"/>
      <c r="E23" s="361" t="str">
        <f t="shared" si="3"/>
        <v/>
      </c>
      <c r="F23" s="386"/>
      <c r="G23" s="378"/>
      <c r="H23" s="388"/>
      <c r="I23" s="384"/>
      <c r="J23" s="452" t="str">
        <f t="shared" ca="1" si="1"/>
        <v/>
      </c>
      <c r="K23" s="455" t="str">
        <f t="shared" ca="1" si="2"/>
        <v/>
      </c>
      <c r="L23" s="93" t="s">
        <v>458</v>
      </c>
      <c r="M23" s="461" t="s">
        <v>467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436"/>
    </row>
    <row r="24" spans="1:22" s="350" customFormat="1" ht="20.100000000000001" customHeight="1" x14ac:dyDescent="0.25">
      <c r="A24" s="424">
        <v>18</v>
      </c>
      <c r="B24" s="380"/>
      <c r="C24" s="390"/>
      <c r="D24" s="378"/>
      <c r="E24" s="360" t="str">
        <f t="shared" si="3"/>
        <v/>
      </c>
      <c r="F24" s="386"/>
      <c r="G24" s="378"/>
      <c r="H24" s="388"/>
      <c r="I24" s="384"/>
      <c r="J24" s="452" t="str">
        <f t="shared" ca="1" si="1"/>
        <v/>
      </c>
      <c r="K24" s="455" t="str">
        <f t="shared" ca="1" si="2"/>
        <v/>
      </c>
      <c r="L24" s="93" t="s">
        <v>458</v>
      </c>
      <c r="M24" s="461" t="s">
        <v>467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436"/>
    </row>
    <row r="25" spans="1:22" s="350" customFormat="1" ht="20.100000000000001" customHeight="1" x14ac:dyDescent="0.25">
      <c r="A25" s="424">
        <v>19</v>
      </c>
      <c r="B25" s="380"/>
      <c r="C25" s="390"/>
      <c r="D25" s="378"/>
      <c r="E25" s="360" t="str">
        <f t="shared" si="3"/>
        <v/>
      </c>
      <c r="F25" s="386"/>
      <c r="G25" s="378"/>
      <c r="H25" s="388"/>
      <c r="I25" s="384"/>
      <c r="J25" s="452" t="str">
        <f t="shared" ca="1" si="1"/>
        <v/>
      </c>
      <c r="K25" s="455" t="str">
        <f t="shared" ca="1" si="2"/>
        <v/>
      </c>
      <c r="L25" s="93" t="s">
        <v>458</v>
      </c>
      <c r="M25" s="461" t="s">
        <v>467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576"/>
      <c r="V25" s="436"/>
    </row>
    <row r="26" spans="1:22" s="350" customFormat="1" ht="20.100000000000001" customHeight="1" x14ac:dyDescent="0.25">
      <c r="A26" s="424">
        <v>20</v>
      </c>
      <c r="B26" s="380"/>
      <c r="C26" s="390"/>
      <c r="D26" s="378"/>
      <c r="E26" s="361" t="str">
        <f t="shared" si="3"/>
        <v/>
      </c>
      <c r="F26" s="386"/>
      <c r="G26" s="378"/>
      <c r="H26" s="388"/>
      <c r="I26" s="384"/>
      <c r="J26" s="452" t="str">
        <f t="shared" ca="1" si="1"/>
        <v/>
      </c>
      <c r="K26" s="455" t="str">
        <f t="shared" ca="1" si="2"/>
        <v/>
      </c>
      <c r="L26" s="93" t="s">
        <v>458</v>
      </c>
      <c r="M26" s="461" t="s">
        <v>467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576"/>
      <c r="V26" s="436"/>
    </row>
    <row r="27" spans="1:22" s="350" customFormat="1" ht="20.100000000000001" customHeight="1" x14ac:dyDescent="0.25">
      <c r="A27" s="424">
        <v>21</v>
      </c>
      <c r="B27" s="380"/>
      <c r="C27" s="390"/>
      <c r="D27" s="378"/>
      <c r="E27" s="360" t="str">
        <f t="shared" si="3"/>
        <v/>
      </c>
      <c r="F27" s="386"/>
      <c r="G27" s="378"/>
      <c r="H27" s="388"/>
      <c r="I27" s="384"/>
      <c r="J27" s="452" t="str">
        <f t="shared" ca="1" si="1"/>
        <v/>
      </c>
      <c r="K27" s="455" t="str">
        <f t="shared" ca="1" si="2"/>
        <v/>
      </c>
      <c r="L27" s="93" t="s">
        <v>458</v>
      </c>
      <c r="M27" s="461" t="s">
        <v>467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576"/>
      <c r="V27" s="436"/>
    </row>
    <row r="28" spans="1:22" s="350" customFormat="1" ht="20.100000000000001" customHeight="1" x14ac:dyDescent="0.25">
      <c r="A28" s="424">
        <v>22</v>
      </c>
      <c r="B28" s="380"/>
      <c r="C28" s="390"/>
      <c r="D28" s="378"/>
      <c r="E28" s="360" t="str">
        <f t="shared" si="3"/>
        <v/>
      </c>
      <c r="F28" s="386"/>
      <c r="G28" s="378"/>
      <c r="H28" s="388"/>
      <c r="I28" s="384"/>
      <c r="J28" s="452" t="str">
        <f t="shared" ca="1" si="1"/>
        <v/>
      </c>
      <c r="K28" s="455" t="str">
        <f t="shared" ca="1" si="2"/>
        <v/>
      </c>
      <c r="L28" s="93" t="s">
        <v>458</v>
      </c>
      <c r="M28" s="461" t="s">
        <v>467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576"/>
      <c r="V28" s="436"/>
    </row>
    <row r="29" spans="1:22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ref="E29:E61" si="4">IF(COUNTIF(I29,"*MC*")=1,"MC",IF(COUNTIF(I29,"*NCOM*")=1,"NCOM",IF(C29="","","MA")))</f>
        <v/>
      </c>
      <c r="F29" s="386"/>
      <c r="G29" s="378"/>
      <c r="H29" s="388"/>
      <c r="I29" s="384"/>
      <c r="J29" s="452" t="str">
        <f t="shared" ref="J29:J61" ca="1" si="5">IF(K29="","",IF(K29&gt;29,"DISP.IDADE",""))</f>
        <v/>
      </c>
      <c r="K29" s="455" t="str">
        <f t="shared" ref="K29:K61" ca="1" si="6">IF(F29="","",INT((TODAY()-F29)/365.25))</f>
        <v/>
      </c>
      <c r="L29"/>
      <c r="M29" s="354"/>
      <c r="T29"/>
      <c r="U29"/>
      <c r="V29" s="436"/>
    </row>
    <row r="30" spans="1:22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4"/>
        <v/>
      </c>
      <c r="F30" s="386"/>
      <c r="G30" s="378"/>
      <c r="H30" s="388"/>
      <c r="I30" s="384"/>
      <c r="J30" s="452" t="str">
        <f t="shared" ca="1" si="5"/>
        <v/>
      </c>
      <c r="K30" s="455" t="str">
        <f t="shared" ca="1" si="6"/>
        <v/>
      </c>
      <c r="L30"/>
      <c r="M30" s="354"/>
      <c r="T30"/>
      <c r="U30"/>
      <c r="V30" s="436"/>
    </row>
    <row r="31" spans="1:22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4"/>
        <v/>
      </c>
      <c r="F31" s="386"/>
      <c r="G31" s="378"/>
      <c r="H31" s="388"/>
      <c r="I31" s="384"/>
      <c r="J31" s="452" t="str">
        <f t="shared" ca="1" si="5"/>
        <v/>
      </c>
      <c r="K31" s="455" t="str">
        <f t="shared" ca="1" si="6"/>
        <v/>
      </c>
      <c r="L31"/>
      <c r="M31" s="354"/>
      <c r="T31"/>
      <c r="U31"/>
      <c r="V31" s="436"/>
    </row>
    <row r="32" spans="1:22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4"/>
        <v/>
      </c>
      <c r="F32" s="386"/>
      <c r="G32" s="378"/>
      <c r="H32" s="388"/>
      <c r="I32" s="384"/>
      <c r="J32" s="452" t="str">
        <f t="shared" ca="1" si="5"/>
        <v/>
      </c>
      <c r="K32" s="455" t="str">
        <f t="shared" ca="1" si="6"/>
        <v/>
      </c>
      <c r="L32"/>
      <c r="M32" s="354"/>
      <c r="T32"/>
      <c r="U32"/>
      <c r="V32" s="436"/>
    </row>
    <row r="33" spans="1:22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4"/>
        <v/>
      </c>
      <c r="F33" s="386"/>
      <c r="G33" s="378"/>
      <c r="H33" s="388"/>
      <c r="I33" s="384"/>
      <c r="J33" s="452" t="str">
        <f t="shared" ca="1" si="5"/>
        <v/>
      </c>
      <c r="K33" s="455" t="str">
        <f t="shared" ca="1" si="6"/>
        <v/>
      </c>
      <c r="L33"/>
      <c r="M33" s="354"/>
      <c r="T33"/>
      <c r="U33"/>
      <c r="V33" s="436"/>
    </row>
    <row r="34" spans="1:22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4"/>
        <v/>
      </c>
      <c r="F34" s="386"/>
      <c r="G34" s="378"/>
      <c r="H34" s="388"/>
      <c r="I34" s="384"/>
      <c r="J34" s="452" t="str">
        <f t="shared" ca="1" si="5"/>
        <v/>
      </c>
      <c r="K34" s="455" t="str">
        <f t="shared" ca="1" si="6"/>
        <v/>
      </c>
      <c r="L34"/>
      <c r="M34" s="354"/>
      <c r="T34"/>
      <c r="U34"/>
      <c r="V34" s="436"/>
    </row>
    <row r="35" spans="1:22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4"/>
        <v/>
      </c>
      <c r="F35" s="386"/>
      <c r="G35" s="378"/>
      <c r="H35" s="388"/>
      <c r="I35" s="384"/>
      <c r="J35" s="452" t="str">
        <f t="shared" ca="1" si="5"/>
        <v/>
      </c>
      <c r="K35" s="455" t="str">
        <f t="shared" ca="1" si="6"/>
        <v/>
      </c>
      <c r="L35"/>
      <c r="M35" s="354"/>
      <c r="T35"/>
      <c r="U35"/>
      <c r="V35" s="436"/>
    </row>
    <row r="36" spans="1:22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4"/>
        <v/>
      </c>
      <c r="F36" s="386"/>
      <c r="G36" s="378"/>
      <c r="H36" s="388"/>
      <c r="I36" s="384"/>
      <c r="J36" s="452" t="str">
        <f t="shared" ca="1" si="5"/>
        <v/>
      </c>
      <c r="K36" s="455" t="str">
        <f t="shared" ca="1" si="6"/>
        <v/>
      </c>
      <c r="L36"/>
      <c r="M36" s="354"/>
      <c r="T36"/>
      <c r="U36"/>
      <c r="V36" s="436"/>
    </row>
    <row r="37" spans="1:22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4"/>
        <v/>
      </c>
      <c r="F37" s="386"/>
      <c r="G37" s="378"/>
      <c r="H37" s="388"/>
      <c r="I37" s="384"/>
      <c r="J37" s="452" t="str">
        <f t="shared" ca="1" si="5"/>
        <v/>
      </c>
      <c r="K37" s="455" t="str">
        <f t="shared" ca="1" si="6"/>
        <v/>
      </c>
      <c r="L37"/>
      <c r="M37" s="354"/>
      <c r="T37"/>
      <c r="U37"/>
      <c r="V37" s="436"/>
    </row>
    <row r="38" spans="1:22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4"/>
        <v/>
      </c>
      <c r="F38" s="386"/>
      <c r="G38" s="378"/>
      <c r="H38" s="388"/>
      <c r="I38" s="384"/>
      <c r="J38" s="452" t="str">
        <f t="shared" ca="1" si="5"/>
        <v/>
      </c>
      <c r="K38" s="455" t="str">
        <f t="shared" ca="1" si="6"/>
        <v/>
      </c>
      <c r="L38"/>
      <c r="M38" s="354"/>
      <c r="T38"/>
      <c r="U38"/>
      <c r="V38" s="436"/>
    </row>
    <row r="39" spans="1:22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4"/>
        <v/>
      </c>
      <c r="F39" s="386"/>
      <c r="G39" s="378"/>
      <c r="H39" s="388"/>
      <c r="I39" s="384"/>
      <c r="J39" s="452" t="str">
        <f t="shared" ca="1" si="5"/>
        <v/>
      </c>
      <c r="K39" s="455" t="str">
        <f t="shared" ca="1" si="6"/>
        <v/>
      </c>
      <c r="L39"/>
      <c r="M39" s="354"/>
      <c r="V39" s="436"/>
    </row>
    <row r="40" spans="1:22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4"/>
        <v/>
      </c>
      <c r="F40" s="386"/>
      <c r="G40" s="378"/>
      <c r="H40" s="388"/>
      <c r="I40" s="384"/>
      <c r="J40" s="452" t="str">
        <f t="shared" ca="1" si="5"/>
        <v/>
      </c>
      <c r="K40" s="455" t="str">
        <f t="shared" ca="1" si="6"/>
        <v/>
      </c>
      <c r="L40"/>
      <c r="M40" s="354"/>
      <c r="V40" s="436"/>
    </row>
    <row r="41" spans="1:22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4"/>
        <v/>
      </c>
      <c r="F41" s="386"/>
      <c r="G41" s="378"/>
      <c r="H41" s="388"/>
      <c r="I41" s="384"/>
      <c r="J41" s="452" t="str">
        <f t="shared" ca="1" si="5"/>
        <v/>
      </c>
      <c r="K41" s="455" t="str">
        <f t="shared" ca="1" si="6"/>
        <v/>
      </c>
      <c r="L41"/>
      <c r="M41" s="354"/>
      <c r="V41" s="436"/>
    </row>
    <row r="42" spans="1:22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4"/>
        <v/>
      </c>
      <c r="F42" s="386"/>
      <c r="G42" s="378"/>
      <c r="H42" s="388"/>
      <c r="I42" s="384"/>
      <c r="J42" s="452" t="str">
        <f t="shared" ca="1" si="5"/>
        <v/>
      </c>
      <c r="K42" s="455" t="str">
        <f t="shared" ca="1" si="6"/>
        <v/>
      </c>
      <c r="L42"/>
      <c r="M42" s="354"/>
      <c r="V42" s="436"/>
    </row>
    <row r="43" spans="1:22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4"/>
        <v/>
      </c>
      <c r="F43" s="386"/>
      <c r="G43" s="378"/>
      <c r="H43" s="388"/>
      <c r="I43" s="384"/>
      <c r="J43" s="452" t="str">
        <f t="shared" ca="1" si="5"/>
        <v/>
      </c>
      <c r="K43" s="455" t="str">
        <f t="shared" ca="1" si="6"/>
        <v/>
      </c>
      <c r="L43"/>
      <c r="M43" s="354"/>
      <c r="V43" s="436"/>
    </row>
    <row r="44" spans="1:22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4"/>
        <v/>
      </c>
      <c r="F44" s="386"/>
      <c r="G44" s="378"/>
      <c r="H44" s="388"/>
      <c r="I44" s="384"/>
      <c r="J44" s="452" t="str">
        <f t="shared" ca="1" si="5"/>
        <v/>
      </c>
      <c r="K44" s="455" t="str">
        <f t="shared" ca="1" si="6"/>
        <v/>
      </c>
      <c r="L44"/>
      <c r="M44" s="354"/>
      <c r="V44" s="436"/>
    </row>
    <row r="45" spans="1:22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4"/>
        <v/>
      </c>
      <c r="F45" s="386"/>
      <c r="G45" s="378"/>
      <c r="H45" s="388"/>
      <c r="I45" s="384"/>
      <c r="J45" s="452" t="str">
        <f t="shared" ca="1" si="5"/>
        <v/>
      </c>
      <c r="K45" s="455" t="str">
        <f t="shared" ca="1" si="6"/>
        <v/>
      </c>
      <c r="L45"/>
      <c r="M45" s="354"/>
      <c r="V45" s="436"/>
    </row>
    <row r="46" spans="1:22" s="350" customFormat="1" ht="20.100000000000001" customHeight="1" x14ac:dyDescent="0.25">
      <c r="A46" s="424">
        <v>40</v>
      </c>
      <c r="B46" s="380"/>
      <c r="C46" s="416"/>
      <c r="D46" s="378"/>
      <c r="E46" s="360" t="str">
        <f t="shared" si="4"/>
        <v/>
      </c>
      <c r="F46" s="386"/>
      <c r="G46" s="378"/>
      <c r="H46" s="388"/>
      <c r="I46" s="384"/>
      <c r="J46" s="452" t="str">
        <f t="shared" ca="1" si="5"/>
        <v/>
      </c>
      <c r="K46" s="455" t="str">
        <f t="shared" ca="1" si="6"/>
        <v/>
      </c>
      <c r="L46"/>
      <c r="M46" s="354"/>
      <c r="V46" s="436"/>
    </row>
    <row r="47" spans="1:22" s="350" customFormat="1" ht="20.100000000000001" customHeight="1" x14ac:dyDescent="0.25">
      <c r="A47" s="424">
        <v>41</v>
      </c>
      <c r="B47" s="380"/>
      <c r="C47" s="416"/>
      <c r="D47" s="378"/>
      <c r="E47" s="361" t="str">
        <f t="shared" si="4"/>
        <v/>
      </c>
      <c r="F47" s="386"/>
      <c r="G47" s="378"/>
      <c r="H47" s="388"/>
      <c r="I47" s="384"/>
      <c r="J47" s="452" t="str">
        <f t="shared" ca="1" si="5"/>
        <v/>
      </c>
      <c r="K47" s="455" t="str">
        <f t="shared" ca="1" si="6"/>
        <v/>
      </c>
      <c r="L47"/>
      <c r="M47" s="354"/>
      <c r="V47" s="436"/>
    </row>
    <row r="48" spans="1:22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4"/>
        <v/>
      </c>
      <c r="F48" s="386"/>
      <c r="G48" s="378"/>
      <c r="H48" s="388"/>
      <c r="I48" s="384"/>
      <c r="J48" s="452" t="str">
        <f t="shared" ca="1" si="5"/>
        <v/>
      </c>
      <c r="K48" s="455" t="str">
        <f t="shared" ca="1" si="6"/>
        <v/>
      </c>
      <c r="L48"/>
      <c r="M48" s="354"/>
      <c r="V48" s="436"/>
    </row>
    <row r="49" spans="1:22" s="350" customFormat="1" ht="20.100000000000001" customHeight="1" x14ac:dyDescent="0.25">
      <c r="A49" s="424">
        <v>43</v>
      </c>
      <c r="B49" s="380"/>
      <c r="C49" s="416"/>
      <c r="D49" s="378"/>
      <c r="E49" s="360" t="str">
        <f t="shared" si="4"/>
        <v/>
      </c>
      <c r="F49" s="386"/>
      <c r="G49" s="378"/>
      <c r="H49" s="388"/>
      <c r="I49" s="384"/>
      <c r="J49" s="452" t="str">
        <f t="shared" ca="1" si="5"/>
        <v/>
      </c>
      <c r="K49" s="455" t="str">
        <f t="shared" ca="1" si="6"/>
        <v/>
      </c>
      <c r="L49"/>
      <c r="M49" s="354"/>
      <c r="V49" s="436"/>
    </row>
    <row r="50" spans="1:22" s="350" customFormat="1" ht="20.100000000000001" customHeight="1" x14ac:dyDescent="0.25">
      <c r="A50" s="424">
        <v>44</v>
      </c>
      <c r="B50" s="380"/>
      <c r="C50" s="416"/>
      <c r="D50" s="378"/>
      <c r="E50" s="361" t="str">
        <f t="shared" si="4"/>
        <v/>
      </c>
      <c r="F50" s="386"/>
      <c r="G50" s="378"/>
      <c r="H50" s="388"/>
      <c r="I50" s="384"/>
      <c r="J50" s="452" t="str">
        <f t="shared" ca="1" si="5"/>
        <v/>
      </c>
      <c r="K50" s="455" t="str">
        <f t="shared" ca="1" si="6"/>
        <v/>
      </c>
      <c r="L50"/>
      <c r="M50" s="354"/>
      <c r="V50" s="436"/>
    </row>
    <row r="51" spans="1:22" s="350" customFormat="1" ht="20.100000000000001" customHeight="1" x14ac:dyDescent="0.25">
      <c r="A51" s="424">
        <v>45</v>
      </c>
      <c r="B51" s="380"/>
      <c r="C51" s="416"/>
      <c r="D51" s="378"/>
      <c r="E51" s="360" t="str">
        <f t="shared" si="4"/>
        <v/>
      </c>
      <c r="F51" s="386"/>
      <c r="G51" s="378"/>
      <c r="H51" s="388"/>
      <c r="I51" s="384"/>
      <c r="J51" s="452" t="str">
        <f t="shared" ca="1" si="5"/>
        <v/>
      </c>
      <c r="K51" s="455" t="str">
        <f t="shared" ca="1" si="6"/>
        <v/>
      </c>
      <c r="L51"/>
      <c r="M51" s="354"/>
      <c r="V51" s="436"/>
    </row>
    <row r="52" spans="1:22" s="350" customFormat="1" ht="20.100000000000001" customHeight="1" x14ac:dyDescent="0.25">
      <c r="A52" s="424">
        <v>46</v>
      </c>
      <c r="B52" s="380"/>
      <c r="C52" s="416"/>
      <c r="D52" s="378"/>
      <c r="E52" s="360" t="str">
        <f t="shared" si="4"/>
        <v/>
      </c>
      <c r="F52" s="386"/>
      <c r="G52" s="378"/>
      <c r="H52" s="388"/>
      <c r="I52" s="384"/>
      <c r="J52" s="452" t="str">
        <f t="shared" ca="1" si="5"/>
        <v/>
      </c>
      <c r="K52" s="455" t="str">
        <f t="shared" ca="1" si="6"/>
        <v/>
      </c>
      <c r="L52"/>
      <c r="M52" s="354"/>
      <c r="V52" s="436"/>
    </row>
    <row r="53" spans="1:22" s="350" customFormat="1" ht="20.100000000000001" customHeight="1" x14ac:dyDescent="0.25">
      <c r="A53" s="424">
        <v>47</v>
      </c>
      <c r="B53" s="380"/>
      <c r="C53" s="416"/>
      <c r="D53" s="378"/>
      <c r="E53" s="361" t="str">
        <f t="shared" si="4"/>
        <v/>
      </c>
      <c r="F53" s="386"/>
      <c r="G53" s="378"/>
      <c r="H53" s="388"/>
      <c r="I53" s="384"/>
      <c r="J53" s="452" t="str">
        <f t="shared" ca="1" si="5"/>
        <v/>
      </c>
      <c r="K53" s="455" t="str">
        <f t="shared" ca="1" si="6"/>
        <v/>
      </c>
      <c r="L53"/>
      <c r="M53" s="354"/>
      <c r="V53" s="436"/>
    </row>
    <row r="54" spans="1:22" s="350" customFormat="1" ht="20.100000000000001" customHeight="1" x14ac:dyDescent="0.25">
      <c r="A54" s="424">
        <v>48</v>
      </c>
      <c r="B54" s="380"/>
      <c r="C54" s="416"/>
      <c r="D54" s="378"/>
      <c r="E54" s="360" t="str">
        <f t="shared" si="4"/>
        <v/>
      </c>
      <c r="F54" s="386"/>
      <c r="G54" s="378"/>
      <c r="H54" s="388"/>
      <c r="I54" s="384"/>
      <c r="J54" s="452" t="str">
        <f t="shared" ca="1" si="5"/>
        <v/>
      </c>
      <c r="K54" s="455" t="str">
        <f t="shared" ca="1" si="6"/>
        <v/>
      </c>
      <c r="L54"/>
      <c r="M54" s="354"/>
      <c r="V54" s="436"/>
    </row>
    <row r="55" spans="1:22" s="350" customFormat="1" ht="20.100000000000001" customHeight="1" x14ac:dyDescent="0.25">
      <c r="A55" s="424">
        <v>49</v>
      </c>
      <c r="B55" s="380"/>
      <c r="C55" s="416"/>
      <c r="D55" s="378"/>
      <c r="E55" s="360" t="str">
        <f t="shared" si="4"/>
        <v/>
      </c>
      <c r="F55" s="386"/>
      <c r="G55" s="378"/>
      <c r="H55" s="388"/>
      <c r="I55" s="384"/>
      <c r="J55" s="452" t="str">
        <f t="shared" ca="1" si="5"/>
        <v/>
      </c>
      <c r="K55" s="455" t="str">
        <f t="shared" ca="1" si="6"/>
        <v/>
      </c>
      <c r="L55"/>
      <c r="M55" s="354"/>
      <c r="V55" s="436"/>
    </row>
    <row r="56" spans="1:22" s="350" customFormat="1" ht="20.100000000000001" customHeight="1" x14ac:dyDescent="0.25">
      <c r="A56" s="424">
        <v>50</v>
      </c>
      <c r="B56" s="380"/>
      <c r="C56" s="416"/>
      <c r="D56" s="378"/>
      <c r="E56" s="361" t="str">
        <f t="shared" si="4"/>
        <v/>
      </c>
      <c r="F56" s="386"/>
      <c r="G56" s="378"/>
      <c r="H56" s="388"/>
      <c r="I56" s="384"/>
      <c r="J56" s="452" t="str">
        <f t="shared" ca="1" si="5"/>
        <v/>
      </c>
      <c r="K56" s="455" t="str">
        <f t="shared" ca="1" si="6"/>
        <v/>
      </c>
      <c r="L56"/>
      <c r="M56" s="354"/>
      <c r="V56" s="436"/>
    </row>
    <row r="57" spans="1:22" s="350" customFormat="1" ht="20.100000000000001" customHeight="1" x14ac:dyDescent="0.25">
      <c r="A57" s="424">
        <v>51</v>
      </c>
      <c r="B57" s="380"/>
      <c r="C57" s="416"/>
      <c r="D57" s="378"/>
      <c r="E57" s="360" t="str">
        <f t="shared" si="4"/>
        <v/>
      </c>
      <c r="F57" s="386"/>
      <c r="G57" s="378"/>
      <c r="H57" s="388"/>
      <c r="I57" s="384"/>
      <c r="J57" s="452" t="str">
        <f t="shared" ca="1" si="5"/>
        <v/>
      </c>
      <c r="K57" s="455" t="str">
        <f t="shared" ca="1" si="6"/>
        <v/>
      </c>
      <c r="L57"/>
      <c r="M57" s="354"/>
      <c r="V57" s="436"/>
    </row>
    <row r="58" spans="1:22" s="350" customFormat="1" ht="20.100000000000001" customHeight="1" x14ac:dyDescent="0.25">
      <c r="A58" s="424">
        <v>52</v>
      </c>
      <c r="B58" s="380"/>
      <c r="C58" s="416"/>
      <c r="D58" s="378"/>
      <c r="E58" s="360" t="str">
        <f t="shared" si="4"/>
        <v/>
      </c>
      <c r="F58" s="386"/>
      <c r="G58" s="378"/>
      <c r="H58" s="388"/>
      <c r="I58" s="384"/>
      <c r="J58" s="452" t="str">
        <f t="shared" ca="1" si="5"/>
        <v/>
      </c>
      <c r="K58" s="455" t="str">
        <f t="shared" ca="1" si="6"/>
        <v/>
      </c>
      <c r="L58"/>
      <c r="M58" s="354"/>
      <c r="V58" s="436"/>
    </row>
    <row r="59" spans="1:22" s="350" customFormat="1" ht="20.100000000000001" customHeight="1" x14ac:dyDescent="0.25">
      <c r="A59" s="424">
        <v>53</v>
      </c>
      <c r="B59" s="380"/>
      <c r="C59" s="416"/>
      <c r="D59" s="378"/>
      <c r="E59" s="361" t="str">
        <f t="shared" si="4"/>
        <v/>
      </c>
      <c r="F59" s="386"/>
      <c r="G59" s="378"/>
      <c r="H59" s="388"/>
      <c r="I59" s="384"/>
      <c r="J59" s="452" t="str">
        <f t="shared" ca="1" si="5"/>
        <v/>
      </c>
      <c r="K59" s="455" t="str">
        <f t="shared" ca="1" si="6"/>
        <v/>
      </c>
      <c r="L59"/>
      <c r="M59" s="354"/>
      <c r="V59" s="436"/>
    </row>
    <row r="60" spans="1:22" s="350" customFormat="1" ht="20.100000000000001" customHeight="1" x14ac:dyDescent="0.25">
      <c r="A60" s="424">
        <v>54</v>
      </c>
      <c r="B60" s="380"/>
      <c r="C60" s="416"/>
      <c r="D60" s="378"/>
      <c r="E60" s="360" t="str">
        <f t="shared" si="4"/>
        <v/>
      </c>
      <c r="F60" s="386"/>
      <c r="G60" s="378"/>
      <c r="H60" s="388"/>
      <c r="I60" s="384"/>
      <c r="J60" s="452" t="str">
        <f t="shared" ca="1" si="5"/>
        <v/>
      </c>
      <c r="K60" s="455" t="str">
        <f t="shared" ca="1" si="6"/>
        <v/>
      </c>
      <c r="L60"/>
      <c r="M60" s="354"/>
      <c r="V60" s="436"/>
    </row>
    <row r="61" spans="1:22" s="350" customFormat="1" ht="20.100000000000001" customHeight="1" thickBot="1" x14ac:dyDescent="0.3">
      <c r="A61" s="425">
        <v>55</v>
      </c>
      <c r="B61" s="344"/>
      <c r="C61" s="356"/>
      <c r="D61" s="345"/>
      <c r="E61" s="435" t="str">
        <f t="shared" si="4"/>
        <v/>
      </c>
      <c r="F61" s="346"/>
      <c r="G61" s="345"/>
      <c r="H61" s="347"/>
      <c r="I61" s="348"/>
      <c r="J61" s="453" t="str">
        <f t="shared" ca="1" si="5"/>
        <v/>
      </c>
      <c r="K61" s="456" t="str">
        <f t="shared" ca="1" si="6"/>
        <v/>
      </c>
      <c r="L61"/>
      <c r="M61" s="354"/>
      <c r="V61" s="436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6" priority="470">
      <formula>$E12="MC"</formula>
    </cfRule>
  </conditionalFormatting>
  <conditionalFormatting sqref="B14:D14 F14:I14">
    <cfRule type="expression" dxfId="3965" priority="487">
      <formula>$E14="MC"</formula>
    </cfRule>
  </conditionalFormatting>
  <conditionalFormatting sqref="B15:D15 F15:I15">
    <cfRule type="expression" dxfId="3964" priority="486">
      <formula>$E15="MC"</formula>
    </cfRule>
  </conditionalFormatting>
  <conditionalFormatting sqref="B16:C16 F16:I16">
    <cfRule type="expression" dxfId="3963" priority="485">
      <formula>$E16="MC"</formula>
    </cfRule>
  </conditionalFormatting>
  <conditionalFormatting sqref="B17:C17 F17:H17">
    <cfRule type="expression" dxfId="3962" priority="484">
      <formula>$E17="MC"</formula>
    </cfRule>
  </conditionalFormatting>
  <conditionalFormatting sqref="B18:C18 F18:H18">
    <cfRule type="expression" dxfId="3961" priority="483">
      <formula>$E18="MC"</formula>
    </cfRule>
  </conditionalFormatting>
  <conditionalFormatting sqref="B19:D19 F19:I19">
    <cfRule type="expression" dxfId="3960" priority="482">
      <formula>$E19="MC"</formula>
    </cfRule>
  </conditionalFormatting>
  <conditionalFormatting sqref="B20:D20 F20:I20">
    <cfRule type="expression" dxfId="3959" priority="481">
      <formula>$E20="MC"</formula>
    </cfRule>
  </conditionalFormatting>
  <conditionalFormatting sqref="B21:D21 F21:I21">
    <cfRule type="expression" dxfId="3958" priority="480">
      <formula>$E21="MC"</formula>
    </cfRule>
  </conditionalFormatting>
  <conditionalFormatting sqref="B22:D22 F22:I22">
    <cfRule type="expression" dxfId="3957" priority="479">
      <formula>$E22="MC"</formula>
    </cfRule>
  </conditionalFormatting>
  <conditionalFormatting sqref="B23:D23 F23:I23">
    <cfRule type="expression" dxfId="3956" priority="478">
      <formula>$E23="MC"</formula>
    </cfRule>
  </conditionalFormatting>
  <conditionalFormatting sqref="B24:D24 F24:I24">
    <cfRule type="expression" dxfId="3955" priority="477">
      <formula>$E24="MC"</formula>
    </cfRule>
  </conditionalFormatting>
  <conditionalFormatting sqref="B25:D25 F25:I25">
    <cfRule type="expression" dxfId="3954" priority="476">
      <formula>$E25="MC"</formula>
    </cfRule>
  </conditionalFormatting>
  <conditionalFormatting sqref="B26:D26 F26:I26">
    <cfRule type="expression" dxfId="3953" priority="475">
      <formula>$E26="MC"</formula>
    </cfRule>
  </conditionalFormatting>
  <conditionalFormatting sqref="B27:D27 F27:I27">
    <cfRule type="expression" dxfId="3952" priority="474">
      <formula>$E27="MC"</formula>
    </cfRule>
  </conditionalFormatting>
  <conditionalFormatting sqref="B28:D28 F28:I28">
    <cfRule type="expression" dxfId="3951" priority="473">
      <formula>$E28="MC"</formula>
    </cfRule>
  </conditionalFormatting>
  <conditionalFormatting sqref="B29:D29 F29:I29">
    <cfRule type="expression" dxfId="3950" priority="472">
      <formula>$E29="MC"</formula>
    </cfRule>
  </conditionalFormatting>
  <conditionalFormatting sqref="B30:D30 F30:I30">
    <cfRule type="expression" dxfId="3949" priority="471">
      <formula>$E30="MC"</formula>
    </cfRule>
  </conditionalFormatting>
  <conditionalFormatting sqref="B32:D32 F32:I32">
    <cfRule type="expression" dxfId="3948" priority="469">
      <formula>$E32="MC"</formula>
    </cfRule>
  </conditionalFormatting>
  <conditionalFormatting sqref="B33:D33 F33:I33">
    <cfRule type="expression" dxfId="3947" priority="468">
      <formula>$E33="MC"</formula>
    </cfRule>
  </conditionalFormatting>
  <conditionalFormatting sqref="B34:D34 F34:I34">
    <cfRule type="expression" dxfId="3946" priority="467">
      <formula>$E34="MC"</formula>
    </cfRule>
  </conditionalFormatting>
  <conditionalFormatting sqref="B35:D35 F35:I35">
    <cfRule type="expression" dxfId="3945" priority="466">
      <formula>$E35="MC"</formula>
    </cfRule>
  </conditionalFormatting>
  <conditionalFormatting sqref="B36:D36 F36:I36">
    <cfRule type="expression" dxfId="3944" priority="465">
      <formula>$E36="MC"</formula>
    </cfRule>
  </conditionalFormatting>
  <conditionalFormatting sqref="B37:D37 F37:I37">
    <cfRule type="expression" dxfId="3943" priority="464">
      <formula>$E37="MC"</formula>
    </cfRule>
  </conditionalFormatting>
  <conditionalFormatting sqref="B38:D38 F38:I38">
    <cfRule type="expression" dxfId="3942" priority="463">
      <formula>$E38="MC"</formula>
    </cfRule>
  </conditionalFormatting>
  <conditionalFormatting sqref="B39:D39 F39:I39">
    <cfRule type="expression" dxfId="3941" priority="462">
      <formula>$E39="MC"</formula>
    </cfRule>
  </conditionalFormatting>
  <conditionalFormatting sqref="B40:D40 F40:I40">
    <cfRule type="expression" dxfId="3940" priority="461">
      <formula>$E40="MC"</formula>
    </cfRule>
  </conditionalFormatting>
  <conditionalFormatting sqref="B41:D41 F41:I41">
    <cfRule type="expression" dxfId="3939" priority="460">
      <formula>$E41="MC"</formula>
    </cfRule>
  </conditionalFormatting>
  <conditionalFormatting sqref="B42:D42 F42:I42">
    <cfRule type="expression" dxfId="3938" priority="459">
      <formula>$E42="MC"</formula>
    </cfRule>
  </conditionalFormatting>
  <conditionalFormatting sqref="B43:D43 F43:I43">
    <cfRule type="expression" dxfId="3937" priority="458">
      <formula>$E43="MC"</formula>
    </cfRule>
  </conditionalFormatting>
  <conditionalFormatting sqref="B44:D44 F44:I44">
    <cfRule type="expression" dxfId="3936" priority="457">
      <formula>$E44="MC"</formula>
    </cfRule>
  </conditionalFormatting>
  <conditionalFormatting sqref="B45:D45 F45:I45">
    <cfRule type="expression" dxfId="3935" priority="456">
      <formula>$E45="MC"</formula>
    </cfRule>
  </conditionalFormatting>
  <conditionalFormatting sqref="B46:D46 F46:I46">
    <cfRule type="expression" dxfId="3934" priority="455">
      <formula>$E46="MC"</formula>
    </cfRule>
  </conditionalFormatting>
  <conditionalFormatting sqref="B47:D47 F47:I47">
    <cfRule type="expression" dxfId="3933" priority="454">
      <formula>$E47="MC"</formula>
    </cfRule>
  </conditionalFormatting>
  <conditionalFormatting sqref="B48:D48 F48:I48">
    <cfRule type="expression" dxfId="3932" priority="453">
      <formula>$E48="MC"</formula>
    </cfRule>
  </conditionalFormatting>
  <conditionalFormatting sqref="B49:D49 F49:I49">
    <cfRule type="expression" dxfId="3931" priority="452">
      <formula>$E49="MC"</formula>
    </cfRule>
  </conditionalFormatting>
  <conditionalFormatting sqref="B50:D50 F50:I50">
    <cfRule type="expression" dxfId="3930" priority="451">
      <formula>$E50="MC"</formula>
    </cfRule>
  </conditionalFormatting>
  <conditionalFormatting sqref="B51:D51 F51:I51">
    <cfRule type="expression" dxfId="3929" priority="450">
      <formula>$E51="MC"</formula>
    </cfRule>
  </conditionalFormatting>
  <conditionalFormatting sqref="B52:D52 F52:I52">
    <cfRule type="expression" dxfId="3928" priority="449">
      <formula>$E52="MC"</formula>
    </cfRule>
  </conditionalFormatting>
  <conditionalFormatting sqref="B53:D53 F53:I53">
    <cfRule type="expression" dxfId="3927" priority="448">
      <formula>$E53="MC"</formula>
    </cfRule>
  </conditionalFormatting>
  <conditionalFormatting sqref="B54:D54 F54:I54">
    <cfRule type="expression" dxfId="3926" priority="447">
      <formula>$E54="MC"</formula>
    </cfRule>
  </conditionalFormatting>
  <conditionalFormatting sqref="B55:D55 F55:I55">
    <cfRule type="expression" dxfId="3925" priority="446">
      <formula>$E55="MC"</formula>
    </cfRule>
  </conditionalFormatting>
  <conditionalFormatting sqref="B56:D56 F56:I56">
    <cfRule type="expression" dxfId="3924" priority="445">
      <formula>$E56="MC"</formula>
    </cfRule>
  </conditionalFormatting>
  <conditionalFormatting sqref="B57:D57 F57:I57">
    <cfRule type="expression" dxfId="3923" priority="444">
      <formula>$E57="MC"</formula>
    </cfRule>
  </conditionalFormatting>
  <conditionalFormatting sqref="B58:D58 F58:I58">
    <cfRule type="expression" dxfId="3922" priority="443">
      <formula>$E58="MC"</formula>
    </cfRule>
  </conditionalFormatting>
  <conditionalFormatting sqref="B59:D59 F59:I59">
    <cfRule type="expression" dxfId="3921" priority="442">
      <formula>$E59="MC"</formula>
    </cfRule>
  </conditionalFormatting>
  <conditionalFormatting sqref="B60:D60 F60:I60">
    <cfRule type="expression" dxfId="3920" priority="441">
      <formula>$E60="MC"</formula>
    </cfRule>
  </conditionalFormatting>
  <conditionalFormatting sqref="B61:D61 F61:I61">
    <cfRule type="expression" dxfId="3919" priority="440">
      <formula>$E61="MC"</formula>
    </cfRule>
  </conditionalFormatting>
  <conditionalFormatting sqref="H12">
    <cfRule type="expression" dxfId="3918" priority="433">
      <formula>$E12="MC"</formula>
    </cfRule>
  </conditionalFormatting>
  <conditionalFormatting sqref="H12">
    <cfRule type="expression" dxfId="3917" priority="431">
      <formula>$E12="MC"</formula>
    </cfRule>
  </conditionalFormatting>
  <conditionalFormatting sqref="H12">
    <cfRule type="expression" dxfId="3916" priority="430">
      <formula>$E12="MC"</formula>
    </cfRule>
  </conditionalFormatting>
  <conditionalFormatting sqref="H12">
    <cfRule type="expression" dxfId="3915" priority="429">
      <formula>$E12="MC"</formula>
    </cfRule>
  </conditionalFormatting>
  <conditionalFormatting sqref="H12">
    <cfRule type="expression" dxfId="3914" priority="427">
      <formula>$E12="MC"</formula>
    </cfRule>
  </conditionalFormatting>
  <conditionalFormatting sqref="H12">
    <cfRule type="expression" dxfId="3913" priority="392">
      <formula>$E12="MC"</formula>
    </cfRule>
  </conditionalFormatting>
  <conditionalFormatting sqref="B14:D14 F14:I14">
    <cfRule type="expression" dxfId="3912" priority="372">
      <formula>$E14="MC"</formula>
    </cfRule>
  </conditionalFormatting>
  <conditionalFormatting sqref="G12">
    <cfRule type="expression" dxfId="3911" priority="406">
      <formula>$E12="MC"</formula>
    </cfRule>
  </conditionalFormatting>
  <conditionalFormatting sqref="H12">
    <cfRule type="expression" dxfId="3910" priority="400">
      <formula>$E12="MC"</formula>
    </cfRule>
  </conditionalFormatting>
  <conditionalFormatting sqref="B14:D14 F14:I14">
    <cfRule type="expression" dxfId="3909" priority="398">
      <formula>$E14="MC"</formula>
    </cfRule>
  </conditionalFormatting>
  <conditionalFormatting sqref="B15:D15 F15:I15">
    <cfRule type="expression" dxfId="3908" priority="397">
      <formula>$E15="MC"</formula>
    </cfRule>
  </conditionalFormatting>
  <conditionalFormatting sqref="G12">
    <cfRule type="expression" dxfId="3907" priority="393">
      <formula>$E12="MC"</formula>
    </cfRule>
  </conditionalFormatting>
  <conditionalFormatting sqref="B14:D14 F14:I14">
    <cfRule type="expression" dxfId="3906" priority="390">
      <formula>$E14="MC"</formula>
    </cfRule>
  </conditionalFormatting>
  <conditionalFormatting sqref="B15:D15 F15:I15">
    <cfRule type="expression" dxfId="3905" priority="389">
      <formula>$E15="MC"</formula>
    </cfRule>
  </conditionalFormatting>
  <conditionalFormatting sqref="G12">
    <cfRule type="expression" dxfId="3904" priority="377">
      <formula>$E12="MC"</formula>
    </cfRule>
  </conditionalFormatting>
  <conditionalFormatting sqref="G12:H12">
    <cfRule type="expression" dxfId="3903" priority="374">
      <formula>$E12="MC"</formula>
    </cfRule>
  </conditionalFormatting>
  <conditionalFormatting sqref="M29:M61">
    <cfRule type="cellIs" dxfId="3902" priority="365" operator="equal">
      <formula>3</formula>
    </cfRule>
    <cfRule type="cellIs" dxfId="3901" priority="366" operator="equal">
      <formula>2</formula>
    </cfRule>
    <cfRule type="cellIs" dxfId="3900" priority="367" operator="equal">
      <formula>1</formula>
    </cfRule>
  </conditionalFormatting>
  <conditionalFormatting sqref="H12">
    <cfRule type="expression" dxfId="3899" priority="302">
      <formula>$E12="MC"</formula>
    </cfRule>
  </conditionalFormatting>
  <conditionalFormatting sqref="B14:D14 F14:I14">
    <cfRule type="expression" dxfId="3898" priority="300">
      <formula>$E14="MC"</formula>
    </cfRule>
  </conditionalFormatting>
  <conditionalFormatting sqref="B15:D15 F15:I15">
    <cfRule type="expression" dxfId="3897" priority="299">
      <formula>$E15="MC"</formula>
    </cfRule>
  </conditionalFormatting>
  <conditionalFormatting sqref="B16:C16 F16:I16">
    <cfRule type="expression" dxfId="3896" priority="298">
      <formula>$E16="MC"</formula>
    </cfRule>
  </conditionalFormatting>
  <conditionalFormatting sqref="G12:H12">
    <cfRule type="expression" dxfId="3895" priority="257">
      <formula>$E12="MC"</formula>
    </cfRule>
  </conditionalFormatting>
  <conditionalFormatting sqref="G12:H12">
    <cfRule type="expression" dxfId="3894" priority="239">
      <formula>$E12="MC"</formula>
    </cfRule>
  </conditionalFormatting>
  <conditionalFormatting sqref="G12">
    <cfRule type="expression" dxfId="3893" priority="268">
      <formula>$E12="MC"</formula>
    </cfRule>
  </conditionalFormatting>
  <conditionalFormatting sqref="G12:H12">
    <cfRule type="expression" dxfId="3892" priority="265">
      <formula>$E12="MC"</formula>
    </cfRule>
  </conditionalFormatting>
  <conditionalFormatting sqref="B14:D14 F14:I14">
    <cfRule type="expression" dxfId="3891" priority="263">
      <formula>$E14="MC"</formula>
    </cfRule>
  </conditionalFormatting>
  <conditionalFormatting sqref="B14:D14 F14:I14">
    <cfRule type="expression" dxfId="3890" priority="255">
      <formula>$E14="MC"</formula>
    </cfRule>
  </conditionalFormatting>
  <conditionalFormatting sqref="D16">
    <cfRule type="expression" dxfId="3889" priority="191">
      <formula>$E16="MC"</formula>
    </cfRule>
  </conditionalFormatting>
  <conditionalFormatting sqref="D16">
    <cfRule type="expression" dxfId="3888" priority="188">
      <formula>$E16="MC"</formula>
    </cfRule>
  </conditionalFormatting>
  <conditionalFormatting sqref="D16">
    <cfRule type="expression" dxfId="3887" priority="190">
      <formula>$E16="MC"</formula>
    </cfRule>
  </conditionalFormatting>
  <conditionalFormatting sqref="D16">
    <cfRule type="expression" dxfId="3886" priority="189">
      <formula>$E16="MC"</formula>
    </cfRule>
  </conditionalFormatting>
  <conditionalFormatting sqref="D16">
    <cfRule type="expression" dxfId="3885" priority="187">
      <formula>$E16="MC"</formula>
    </cfRule>
  </conditionalFormatting>
  <conditionalFormatting sqref="D16">
    <cfRule type="expression" dxfId="3884" priority="186">
      <formula>$E16="MC"</formula>
    </cfRule>
  </conditionalFormatting>
  <conditionalFormatting sqref="D16">
    <cfRule type="expression" dxfId="3883" priority="185">
      <formula>$E16="MC"</formula>
    </cfRule>
  </conditionalFormatting>
  <conditionalFormatting sqref="I17">
    <cfRule type="expression" dxfId="3882" priority="184">
      <formula>$E17="MC"</formula>
    </cfRule>
  </conditionalFormatting>
  <conditionalFormatting sqref="I17">
    <cfRule type="expression" dxfId="3881" priority="183">
      <formula>$E17="MC"</formula>
    </cfRule>
  </conditionalFormatting>
  <conditionalFormatting sqref="D17">
    <cfRule type="expression" dxfId="3880" priority="182">
      <formula>$E17="MC"</formula>
    </cfRule>
  </conditionalFormatting>
  <conditionalFormatting sqref="D17">
    <cfRule type="expression" dxfId="3879" priority="179">
      <formula>$E17="MC"</formula>
    </cfRule>
  </conditionalFormatting>
  <conditionalFormatting sqref="D17">
    <cfRule type="expression" dxfId="3878" priority="181">
      <formula>$E17="MC"</formula>
    </cfRule>
  </conditionalFormatting>
  <conditionalFormatting sqref="D17">
    <cfRule type="expression" dxfId="3877" priority="180">
      <formula>$E17="MC"</formula>
    </cfRule>
  </conditionalFormatting>
  <conditionalFormatting sqref="D17">
    <cfRule type="expression" dxfId="3876" priority="178">
      <formula>$E17="MC"</formula>
    </cfRule>
  </conditionalFormatting>
  <conditionalFormatting sqref="D17">
    <cfRule type="expression" dxfId="3875" priority="177">
      <formula>$E17="MC"</formula>
    </cfRule>
  </conditionalFormatting>
  <conditionalFormatting sqref="D17">
    <cfRule type="expression" dxfId="3874" priority="176">
      <formula>$E17="MC"</formula>
    </cfRule>
  </conditionalFormatting>
  <conditionalFormatting sqref="I18">
    <cfRule type="expression" dxfId="3873" priority="175">
      <formula>$E18="MC"</formula>
    </cfRule>
  </conditionalFormatting>
  <conditionalFormatting sqref="I18">
    <cfRule type="expression" dxfId="3872" priority="174">
      <formula>$E18="MC"</formula>
    </cfRule>
  </conditionalFormatting>
  <conditionalFormatting sqref="D18">
    <cfRule type="expression" dxfId="3871" priority="173">
      <formula>$E18="MC"</formula>
    </cfRule>
  </conditionalFormatting>
  <conditionalFormatting sqref="D18">
    <cfRule type="expression" dxfId="3870" priority="172">
      <formula>$E18="MC"</formula>
    </cfRule>
  </conditionalFormatting>
  <conditionalFormatting sqref="D18">
    <cfRule type="expression" dxfId="3869" priority="171">
      <formula>$E18="MC"</formula>
    </cfRule>
  </conditionalFormatting>
  <conditionalFormatting sqref="D18">
    <cfRule type="expression" dxfId="3868" priority="170">
      <formula>$E18="MC"</formula>
    </cfRule>
  </conditionalFormatting>
  <conditionalFormatting sqref="K73:K1048576 K1:K61">
    <cfRule type="cellIs" dxfId="3867" priority="168" operator="lessThan">
      <formula>18</formula>
    </cfRule>
  </conditionalFormatting>
  <conditionalFormatting sqref="B12:C12">
    <cfRule type="expression" dxfId="3866" priority="137">
      <formula>$E12="MC"</formula>
    </cfRule>
  </conditionalFormatting>
  <conditionalFormatting sqref="B12:C12">
    <cfRule type="expression" dxfId="3865" priority="136">
      <formula>$E12="MC"</formula>
    </cfRule>
  </conditionalFormatting>
  <conditionalFormatting sqref="B12:C12">
    <cfRule type="expression" dxfId="3864" priority="139">
      <formula>$E12="MC"</formula>
    </cfRule>
  </conditionalFormatting>
  <conditionalFormatting sqref="B12:C12">
    <cfRule type="expression" dxfId="3863" priority="138">
      <formula>$E12="MC"</formula>
    </cfRule>
  </conditionalFormatting>
  <conditionalFormatting sqref="B12:C12">
    <cfRule type="expression" dxfId="3862" priority="135">
      <formula>$E12="MC"</formula>
    </cfRule>
  </conditionalFormatting>
  <conditionalFormatting sqref="B12:C12">
    <cfRule type="expression" dxfId="3861" priority="132">
      <formula>$E12="MC"</formula>
    </cfRule>
  </conditionalFormatting>
  <conditionalFormatting sqref="B12:C12">
    <cfRule type="expression" dxfId="3860" priority="134">
      <formula>$E12="MC"</formula>
    </cfRule>
  </conditionalFormatting>
  <conditionalFormatting sqref="B12:C12">
    <cfRule type="expression" dxfId="3859" priority="133">
      <formula>$E12="MC"</formula>
    </cfRule>
  </conditionalFormatting>
  <conditionalFormatting sqref="K9:K61">
    <cfRule type="cellIs" dxfId="3858" priority="105" operator="lessThan">
      <formula>18</formula>
    </cfRule>
  </conditionalFormatting>
  <conditionalFormatting sqref="I6">
    <cfRule type="expression" dxfId="3857" priority="104">
      <formula>$E6="MC"</formula>
    </cfRule>
  </conditionalFormatting>
  <conditionalFormatting sqref="B11:D11">
    <cfRule type="expression" dxfId="3856" priority="71">
      <formula>$E11="MC"</formula>
    </cfRule>
  </conditionalFormatting>
  <conditionalFormatting sqref="F11:I11">
    <cfRule type="expression" dxfId="3855" priority="70">
      <formula>$E11="MC"</formula>
    </cfRule>
  </conditionalFormatting>
  <conditionalFormatting sqref="B9:D9">
    <cfRule type="expression" dxfId="3854" priority="64">
      <formula>$E9="MC"</formula>
    </cfRule>
  </conditionalFormatting>
  <conditionalFormatting sqref="C8:D8">
    <cfRule type="expression" dxfId="3853" priority="63">
      <formula>$E8="MC"</formula>
    </cfRule>
  </conditionalFormatting>
  <conditionalFormatting sqref="F9:H9">
    <cfRule type="expression" dxfId="3852" priority="58">
      <formula>$E9="MC"</formula>
    </cfRule>
  </conditionalFormatting>
  <conditionalFormatting sqref="F8:H8">
    <cfRule type="expression" dxfId="3851" priority="57">
      <formula>$E8="MC"</formula>
    </cfRule>
  </conditionalFormatting>
  <conditionalFormatting sqref="I9">
    <cfRule type="expression" dxfId="3850" priority="55">
      <formula>$E9="MC"</formula>
    </cfRule>
  </conditionalFormatting>
  <conditionalFormatting sqref="B8">
    <cfRule type="expression" dxfId="3849" priority="42">
      <formula>$E8="MC"</formula>
    </cfRule>
  </conditionalFormatting>
  <conditionalFormatting sqref="B10:D10">
    <cfRule type="expression" dxfId="3848" priority="40">
      <formula>$E10="MC"</formula>
    </cfRule>
  </conditionalFormatting>
  <conditionalFormatting sqref="F10:H10">
    <cfRule type="expression" dxfId="3847" priority="39">
      <formula>$E10="MC"</formula>
    </cfRule>
  </conditionalFormatting>
  <conditionalFormatting sqref="I10">
    <cfRule type="expression" dxfId="3846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5" priority="26">
      <formula>$E7="MC"</formula>
    </cfRule>
  </conditionalFormatting>
  <conditionalFormatting sqref="M7:M28">
    <cfRule type="cellIs" dxfId="3844" priority="23" operator="equal">
      <formula>3</formula>
    </cfRule>
    <cfRule type="cellIs" dxfId="3843" priority="24" operator="equal">
      <formula>2</formula>
    </cfRule>
    <cfRule type="cellIs" dxfId="3842" priority="25" operator="equal">
      <formula>1</formula>
    </cfRule>
  </conditionalFormatting>
  <conditionalFormatting sqref="E14 E17 E20 E23 E26 E29 E32 E35 E38 E41 E44 E47 E50 E53 E56 E59">
    <cfRule type="expression" dxfId="3841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40" priority="14">
      <formula>$E13="MC"</formula>
    </cfRule>
  </conditionalFormatting>
  <conditionalFormatting sqref="J8:J61">
    <cfRule type="expression" dxfId="3839" priority="13">
      <formula>$E8="MC"</formula>
    </cfRule>
  </conditionalFormatting>
  <conditionalFormatting sqref="B7:D7">
    <cfRule type="expression" dxfId="3838" priority="12">
      <formula>$E7="MC"</formula>
    </cfRule>
  </conditionalFormatting>
  <conditionalFormatting sqref="F7:I7">
    <cfRule type="expression" dxfId="3837" priority="11">
      <formula>$E7="MC"</formula>
    </cfRule>
  </conditionalFormatting>
  <conditionalFormatting sqref="E7:E12">
    <cfRule type="expression" dxfId="3836" priority="10">
      <formula>$E7="MC"</formula>
    </cfRule>
  </conditionalFormatting>
  <conditionalFormatting sqref="J7">
    <cfRule type="expression" dxfId="3835" priority="9">
      <formula>$E7="MC"</formula>
    </cfRule>
  </conditionalFormatting>
  <conditionalFormatting sqref="I8">
    <cfRule type="expression" dxfId="3834" priority="8">
      <formula>$E8="MC"</formula>
    </cfRule>
  </conditionalFormatting>
  <conditionalFormatting sqref="I12">
    <cfRule type="expression" dxfId="3833" priority="7">
      <formula>$E12="MC"</formula>
    </cfRule>
  </conditionalFormatting>
  <conditionalFormatting sqref="F12">
    <cfRule type="expression" dxfId="3832" priority="6">
      <formula>$E12="MC"</formula>
    </cfRule>
  </conditionalFormatting>
  <conditionalFormatting sqref="D12">
    <cfRule type="expression" dxfId="3831" priority="5">
      <formula>$E12="MC"</formula>
    </cfRule>
  </conditionalFormatting>
  <conditionalFormatting sqref="M6">
    <cfRule type="cellIs" dxfId="3830" priority="2" operator="equal">
      <formula>3</formula>
    </cfRule>
    <cfRule type="cellIs" dxfId="3829" priority="3" operator="equal">
      <formula>2</formula>
    </cfRule>
    <cfRule type="cellIs" dxfId="3828" priority="4" operator="equal">
      <formula>1</formula>
    </cfRule>
  </conditionalFormatting>
  <conditionalFormatting sqref="T6">
    <cfRule type="expression" dxfId="382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72"/>
  <sheetViews>
    <sheetView view="pageBreakPreview" zoomScale="85" zoomScaleNormal="100" zoomScaleSheetLayoutView="85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V14" sqref="V14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 s="262"/>
    </row>
    <row r="5" spans="1:22" ht="18" thickBot="1" x14ac:dyDescent="0.35">
      <c r="A5" s="605" t="s">
        <v>19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2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7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0" t="s">
        <v>117</v>
      </c>
    </row>
    <row r="7" spans="1:22" s="350" customFormat="1" ht="20.100000000000001" customHeight="1" x14ac:dyDescent="0.25">
      <c r="A7" s="424">
        <v>1</v>
      </c>
      <c r="B7" s="380">
        <v>13512</v>
      </c>
      <c r="C7" s="423" t="s">
        <v>153</v>
      </c>
      <c r="D7" s="382" t="str">
        <f>IF(ISNUMBER(FIND("TE",I7)),"TE",IF(ISNUMBER(FIND("MCC",I7)),"MCC",IF(ISNUMBER(FIND("MC",I7)),"MC","MA")))</f>
        <v>MA</v>
      </c>
      <c r="E7" s="360" t="str">
        <f>IF(ISNUMBER(FIND("MCC", I7)), "MCC", IF(ISNUMBER(FIND("MC", I7)), "MC", IF(ISNUMBER(FIND("TR", I7)), "MA", "")))</f>
        <v/>
      </c>
      <c r="F7" s="383">
        <v>31434</v>
      </c>
      <c r="G7" s="399" t="s">
        <v>135</v>
      </c>
      <c r="H7" s="379" t="s">
        <v>136</v>
      </c>
      <c r="I7" s="429"/>
      <c r="J7" s="452" t="str">
        <f t="shared" ref="J7:J25" ca="1" si="0">IF(K7="","",IF(K7&gt;29,"DISP.IDADE",""))</f>
        <v>DISP.IDADE</v>
      </c>
      <c r="K7" s="363">
        <f t="shared" ref="K7:K25" ca="1" si="1">IF(F7="","",INT((TODAY()-F7)/365.25))</f>
        <v>39</v>
      </c>
      <c r="L7" s="93" t="s">
        <v>458</v>
      </c>
      <c r="M7" s="461" t="s">
        <v>467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159">
        <v>36810921642</v>
      </c>
    </row>
    <row r="8" spans="1:22" s="350" customFormat="1" ht="20.100000000000001" customHeight="1" x14ac:dyDescent="0.25">
      <c r="A8" s="424">
        <v>2</v>
      </c>
      <c r="B8" s="380">
        <v>18767</v>
      </c>
      <c r="C8" s="416" t="s">
        <v>359</v>
      </c>
      <c r="D8" s="382" t="str">
        <f>IF(ISNUMBER(FIND("TE",I8)),"TE",IF(ISNUMBER(FIND("MCC",I8)),"MCC",IF(ISNUMBER(FIND("MC",I8)),"MC","MA")))</f>
        <v>MA</v>
      </c>
      <c r="E8" s="360" t="s">
        <v>4</v>
      </c>
      <c r="F8" s="383">
        <v>24673</v>
      </c>
      <c r="G8" s="399"/>
      <c r="H8" s="379"/>
      <c r="I8" s="384" t="s">
        <v>360</v>
      </c>
      <c r="J8" s="452" t="str">
        <f t="shared" ca="1" si="0"/>
        <v>DISP.IDADE</v>
      </c>
      <c r="K8" s="363">
        <f t="shared" ca="1" si="1"/>
        <v>57</v>
      </c>
      <c r="L8" s="93" t="s">
        <v>458</v>
      </c>
      <c r="M8" s="461" t="s">
        <v>467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159">
        <v>3717075799</v>
      </c>
    </row>
    <row r="9" spans="1:22" s="350" customFormat="1" ht="20.100000000000001" customHeight="1" x14ac:dyDescent="0.25">
      <c r="A9" s="424">
        <v>3</v>
      </c>
      <c r="B9" s="380">
        <v>12552</v>
      </c>
      <c r="C9" s="416" t="s">
        <v>415</v>
      </c>
      <c r="D9" s="382" t="str">
        <f>IF(ISNUMBER(FIND("TE",I9)),"TE",IF(ISNUMBER(FIND("MCC",I9)),"MCC",IF(ISNUMBER(FIND("MC",I9)),"MC","MA")))</f>
        <v>MA</v>
      </c>
      <c r="E9" s="360" t="s">
        <v>4</v>
      </c>
      <c r="F9" s="383">
        <v>28420</v>
      </c>
      <c r="G9" s="399"/>
      <c r="H9" s="379"/>
      <c r="I9" s="384" t="s">
        <v>472</v>
      </c>
      <c r="J9" s="452" t="str">
        <f t="shared" ca="1" si="0"/>
        <v>DISP.IDADE</v>
      </c>
      <c r="K9" s="363">
        <f t="shared" ca="1" si="1"/>
        <v>47</v>
      </c>
      <c r="L9" s="93" t="s">
        <v>458</v>
      </c>
      <c r="M9" s="461" t="s">
        <v>467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59">
        <v>1442494565</v>
      </c>
    </row>
    <row r="10" spans="1:22" s="350" customFormat="1" ht="20.100000000000001" customHeight="1" x14ac:dyDescent="0.25">
      <c r="A10" s="424">
        <v>4</v>
      </c>
      <c r="B10" s="380">
        <v>18839</v>
      </c>
      <c r="C10" s="416" t="s">
        <v>457</v>
      </c>
      <c r="D10" s="382" t="str">
        <f>IF(ISNUMBER(FIND("TE",I10)),"TE",IF(ISNUMBER(FIND("MCC",I10)),"MCC",IF(ISNUMBER(FIND("MC",I10)),"MC","MA")))</f>
        <v>MA</v>
      </c>
      <c r="E10" s="361" t="s">
        <v>4</v>
      </c>
      <c r="F10" s="386">
        <v>26939</v>
      </c>
      <c r="G10" s="399"/>
      <c r="H10" s="388"/>
      <c r="I10" s="384" t="s">
        <v>473</v>
      </c>
      <c r="J10" s="452" t="str">
        <f t="shared" ca="1" si="0"/>
        <v>DISP.IDADE</v>
      </c>
      <c r="K10" s="363">
        <f t="shared" ca="1" si="1"/>
        <v>51</v>
      </c>
      <c r="L10" s="93" t="s">
        <v>458</v>
      </c>
      <c r="M10" s="461" t="s">
        <v>467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159">
        <v>16960997810</v>
      </c>
    </row>
    <row r="11" spans="1:22" s="350" customFormat="1" ht="20.100000000000001" customHeight="1" x14ac:dyDescent="0.25">
      <c r="A11" s="424">
        <v>5</v>
      </c>
      <c r="B11" s="380">
        <v>18747</v>
      </c>
      <c r="C11" s="416" t="s">
        <v>335</v>
      </c>
      <c r="D11" s="382" t="str">
        <f>IF(ISNUMBER(FIND("TE",I11)),"TE",IF(ISNUMBER(FIND("MCC",I11)),"MCC",IF(ISNUMBER(FIND("MC",I11)),"MC","MA")))</f>
        <v>MA</v>
      </c>
      <c r="E11" s="361" t="s">
        <v>4</v>
      </c>
      <c r="F11" s="386">
        <v>21869</v>
      </c>
      <c r="G11" s="422"/>
      <c r="H11" s="390">
        <v>131542312</v>
      </c>
      <c r="I11" s="384" t="s">
        <v>336</v>
      </c>
      <c r="J11" s="452" t="str">
        <f t="shared" ca="1" si="0"/>
        <v>DISP.IDADE</v>
      </c>
      <c r="K11" s="363">
        <f t="shared" ca="1" si="1"/>
        <v>65</v>
      </c>
      <c r="L11" s="93" t="s">
        <v>458</v>
      </c>
      <c r="M11" s="461" t="s">
        <v>467</v>
      </c>
      <c r="N11" s="120" t="s">
        <v>26</v>
      </c>
      <c r="O11" s="462" t="s">
        <v>26</v>
      </c>
      <c r="P11" s="462" t="s">
        <v>26</v>
      </c>
      <c r="Q11" s="462" t="s">
        <v>26</v>
      </c>
      <c r="R11" s="462" t="s">
        <v>26</v>
      </c>
      <c r="S11" s="462" t="s">
        <v>26</v>
      </c>
      <c r="T11" s="480"/>
      <c r="U11" s="576"/>
      <c r="V11" s="159">
        <v>4469768812</v>
      </c>
    </row>
    <row r="12" spans="1:22" s="350" customFormat="1" ht="20.100000000000001" customHeight="1" x14ac:dyDescent="0.25">
      <c r="A12" s="424">
        <v>6</v>
      </c>
      <c r="B12" s="380"/>
      <c r="C12" s="396"/>
      <c r="D12" s="382"/>
      <c r="E12" s="360" t="str">
        <f t="shared" ref="E12:E25" si="2">IF(COUNTIF(I12,"*MC*")=1,"MC",IF(COUNTIF(I12,"*NCOM*")=1,"NCOM",IF(C12="","","MA")))</f>
        <v/>
      </c>
      <c r="F12" s="383"/>
      <c r="G12" s="399"/>
      <c r="H12" s="399"/>
      <c r="I12" s="384"/>
      <c r="J12" s="452" t="str">
        <f t="shared" ca="1" si="0"/>
        <v/>
      </c>
      <c r="K12" s="363" t="str">
        <f t="shared" ca="1" si="1"/>
        <v/>
      </c>
      <c r="L12" s="93" t="s">
        <v>458</v>
      </c>
      <c r="M12" s="461" t="s">
        <v>467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436"/>
    </row>
    <row r="13" spans="1:22" s="350" customFormat="1" ht="20.100000000000001" customHeight="1" x14ac:dyDescent="0.25">
      <c r="A13" s="424">
        <v>7</v>
      </c>
      <c r="B13" s="380"/>
      <c r="C13" s="416"/>
      <c r="D13" s="378"/>
      <c r="E13" s="360" t="str">
        <f t="shared" si="2"/>
        <v/>
      </c>
      <c r="F13" s="386"/>
      <c r="G13" s="378"/>
      <c r="H13" s="388"/>
      <c r="I13" s="384"/>
      <c r="J13" s="452" t="str">
        <f t="shared" ca="1" si="0"/>
        <v/>
      </c>
      <c r="K13" s="363" t="str">
        <f t="shared" ca="1" si="1"/>
        <v/>
      </c>
      <c r="L13" s="93" t="s">
        <v>458</v>
      </c>
      <c r="M13" s="461" t="s">
        <v>467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436"/>
    </row>
    <row r="14" spans="1:22" s="350" customFormat="1" ht="20.100000000000001" customHeight="1" x14ac:dyDescent="0.25">
      <c r="A14" s="424">
        <v>8</v>
      </c>
      <c r="B14" s="380"/>
      <c r="C14" s="416"/>
      <c r="D14" s="378"/>
      <c r="E14" s="361" t="str">
        <f t="shared" si="2"/>
        <v/>
      </c>
      <c r="F14" s="386"/>
      <c r="G14" s="378"/>
      <c r="H14" s="388"/>
      <c r="I14" s="384"/>
      <c r="J14" s="452" t="str">
        <f t="shared" ca="1" si="0"/>
        <v/>
      </c>
      <c r="K14" s="363" t="str">
        <f t="shared" ca="1" si="1"/>
        <v/>
      </c>
      <c r="L14" s="93" t="s">
        <v>458</v>
      </c>
      <c r="M14" s="461" t="s">
        <v>467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436"/>
    </row>
    <row r="15" spans="1:22" s="350" customFormat="1" ht="20.100000000000001" customHeight="1" x14ac:dyDescent="0.25">
      <c r="A15" s="424">
        <v>9</v>
      </c>
      <c r="B15" s="380"/>
      <c r="C15" s="416"/>
      <c r="D15" s="378"/>
      <c r="E15" s="360" t="str">
        <f t="shared" si="2"/>
        <v/>
      </c>
      <c r="F15" s="386"/>
      <c r="G15" s="378"/>
      <c r="H15" s="388"/>
      <c r="I15" s="384"/>
      <c r="J15" s="452" t="str">
        <f t="shared" ca="1" si="0"/>
        <v/>
      </c>
      <c r="K15" s="363" t="str">
        <f t="shared" ca="1" si="1"/>
        <v/>
      </c>
      <c r="L15" s="93" t="s">
        <v>458</v>
      </c>
      <c r="M15" s="461" t="s">
        <v>467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436"/>
    </row>
    <row r="16" spans="1:22" s="350" customFormat="1" ht="20.100000000000001" customHeight="1" x14ac:dyDescent="0.25">
      <c r="A16" s="424">
        <v>10</v>
      </c>
      <c r="B16" s="380"/>
      <c r="C16" s="416"/>
      <c r="D16" s="378"/>
      <c r="E16" s="360" t="str">
        <f t="shared" si="2"/>
        <v/>
      </c>
      <c r="F16" s="386"/>
      <c r="G16" s="378"/>
      <c r="H16" s="388"/>
      <c r="I16" s="384"/>
      <c r="J16" s="452" t="str">
        <f t="shared" ca="1" si="0"/>
        <v/>
      </c>
      <c r="K16" s="363" t="str">
        <f t="shared" ca="1" si="1"/>
        <v/>
      </c>
      <c r="L16" s="93" t="s">
        <v>458</v>
      </c>
      <c r="M16" s="461" t="s">
        <v>467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436"/>
    </row>
    <row r="17" spans="1:22" s="350" customFormat="1" ht="20.100000000000001" customHeight="1" x14ac:dyDescent="0.25">
      <c r="A17" s="424">
        <v>11</v>
      </c>
      <c r="B17" s="380"/>
      <c r="C17" s="416"/>
      <c r="D17" s="378"/>
      <c r="E17" s="361" t="str">
        <f t="shared" si="2"/>
        <v/>
      </c>
      <c r="F17" s="386"/>
      <c r="G17" s="378"/>
      <c r="H17" s="388"/>
      <c r="I17" s="384"/>
      <c r="J17" s="452" t="str">
        <f t="shared" ca="1" si="0"/>
        <v/>
      </c>
      <c r="K17" s="363" t="str">
        <f t="shared" ca="1" si="1"/>
        <v/>
      </c>
      <c r="L17" s="93" t="s">
        <v>458</v>
      </c>
      <c r="M17" s="461" t="s">
        <v>467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436"/>
    </row>
    <row r="18" spans="1:22" s="350" customFormat="1" ht="20.100000000000001" customHeight="1" x14ac:dyDescent="0.25">
      <c r="A18" s="424">
        <v>12</v>
      </c>
      <c r="B18" s="380"/>
      <c r="C18" s="416"/>
      <c r="D18" s="378"/>
      <c r="E18" s="360" t="str">
        <f t="shared" si="2"/>
        <v/>
      </c>
      <c r="F18" s="386"/>
      <c r="G18" s="378"/>
      <c r="H18" s="388"/>
      <c r="I18" s="384"/>
      <c r="J18" s="452" t="str">
        <f t="shared" ca="1" si="0"/>
        <v/>
      </c>
      <c r="K18" s="363" t="str">
        <f t="shared" ca="1" si="1"/>
        <v/>
      </c>
      <c r="L18" s="93" t="s">
        <v>458</v>
      </c>
      <c r="M18" s="461" t="s">
        <v>467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436"/>
    </row>
    <row r="19" spans="1:22" s="350" customFormat="1" ht="20.100000000000001" customHeight="1" x14ac:dyDescent="0.25">
      <c r="A19" s="424">
        <v>13</v>
      </c>
      <c r="B19" s="380"/>
      <c r="C19" s="416"/>
      <c r="D19" s="378"/>
      <c r="E19" s="360" t="str">
        <f t="shared" si="2"/>
        <v/>
      </c>
      <c r="F19" s="386"/>
      <c r="G19" s="378"/>
      <c r="H19" s="388"/>
      <c r="I19" s="384"/>
      <c r="J19" s="452" t="str">
        <f t="shared" ca="1" si="0"/>
        <v/>
      </c>
      <c r="K19" s="363" t="str">
        <f t="shared" ca="1" si="1"/>
        <v/>
      </c>
      <c r="L19" s="93" t="s">
        <v>458</v>
      </c>
      <c r="M19" s="461" t="s">
        <v>467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436"/>
    </row>
    <row r="20" spans="1:22" s="350" customFormat="1" ht="20.100000000000001" customHeight="1" x14ac:dyDescent="0.25">
      <c r="A20" s="424">
        <v>14</v>
      </c>
      <c r="B20" s="380"/>
      <c r="C20" s="416"/>
      <c r="D20" s="378"/>
      <c r="E20" s="361" t="str">
        <f t="shared" si="2"/>
        <v/>
      </c>
      <c r="F20" s="386"/>
      <c r="G20" s="378"/>
      <c r="H20" s="388"/>
      <c r="I20" s="384"/>
      <c r="J20" s="452" t="str">
        <f t="shared" ca="1" si="0"/>
        <v/>
      </c>
      <c r="K20" s="363" t="str">
        <f t="shared" ca="1" si="1"/>
        <v/>
      </c>
      <c r="L20" s="93" t="s">
        <v>458</v>
      </c>
      <c r="M20" s="461" t="s">
        <v>467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436"/>
    </row>
    <row r="21" spans="1:22" s="350" customFormat="1" ht="20.100000000000001" customHeight="1" x14ac:dyDescent="0.25">
      <c r="A21" s="424">
        <v>15</v>
      </c>
      <c r="B21" s="418"/>
      <c r="C21" s="419"/>
      <c r="D21" s="418"/>
      <c r="E21" s="360" t="str">
        <f t="shared" si="2"/>
        <v/>
      </c>
      <c r="F21" s="420"/>
      <c r="G21" s="418"/>
      <c r="H21" s="411"/>
      <c r="I21" s="421"/>
      <c r="J21" s="452" t="str">
        <f t="shared" ca="1" si="0"/>
        <v/>
      </c>
      <c r="K21" s="363" t="str">
        <f t="shared" ca="1" si="1"/>
        <v/>
      </c>
      <c r="L21" s="93" t="s">
        <v>458</v>
      </c>
      <c r="M21" s="461" t="s">
        <v>467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436"/>
    </row>
    <row r="22" spans="1:22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si="2"/>
        <v/>
      </c>
      <c r="F22" s="386"/>
      <c r="G22" s="378"/>
      <c r="H22" s="388"/>
      <c r="I22" s="384"/>
      <c r="J22" s="452" t="str">
        <f t="shared" ca="1" si="0"/>
        <v/>
      </c>
      <c r="K22" s="363" t="str">
        <f t="shared" ca="1" si="1"/>
        <v/>
      </c>
      <c r="L22" s="93" t="s">
        <v>458</v>
      </c>
      <c r="M22" s="461" t="s">
        <v>467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436"/>
    </row>
    <row r="23" spans="1:22" s="350" customFormat="1" ht="20.100000000000001" customHeight="1" x14ac:dyDescent="0.25">
      <c r="A23" s="424">
        <v>17</v>
      </c>
      <c r="B23" s="380"/>
      <c r="C23" s="416"/>
      <c r="D23" s="378"/>
      <c r="E23" s="361" t="str">
        <f t="shared" si="2"/>
        <v/>
      </c>
      <c r="F23" s="386"/>
      <c r="G23" s="378"/>
      <c r="H23" s="388"/>
      <c r="I23" s="384"/>
      <c r="J23" s="452" t="str">
        <f t="shared" ca="1" si="0"/>
        <v/>
      </c>
      <c r="K23" s="363" t="str">
        <f t="shared" ca="1" si="1"/>
        <v/>
      </c>
      <c r="L23" s="93" t="s">
        <v>458</v>
      </c>
      <c r="M23" s="461" t="s">
        <v>467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436"/>
    </row>
    <row r="24" spans="1:22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2"/>
        <v/>
      </c>
      <c r="F24" s="386"/>
      <c r="G24" s="378"/>
      <c r="H24" s="388"/>
      <c r="I24" s="384"/>
      <c r="J24" s="452" t="str">
        <f t="shared" ca="1" si="0"/>
        <v/>
      </c>
      <c r="K24" s="363" t="str">
        <f t="shared" ca="1" si="1"/>
        <v/>
      </c>
      <c r="L24" s="93" t="s">
        <v>458</v>
      </c>
      <c r="M24" s="461" t="s">
        <v>467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436"/>
    </row>
    <row r="25" spans="1:22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2"/>
        <v/>
      </c>
      <c r="F25" s="386"/>
      <c r="G25" s="378"/>
      <c r="H25" s="388"/>
      <c r="I25" s="384"/>
      <c r="J25" s="452" t="str">
        <f t="shared" ca="1" si="0"/>
        <v/>
      </c>
      <c r="K25" s="363" t="str">
        <f t="shared" ca="1" si="1"/>
        <v/>
      </c>
      <c r="L25" s="93" t="s">
        <v>458</v>
      </c>
      <c r="M25" s="461" t="s">
        <v>467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576"/>
      <c r="V25" s="436"/>
    </row>
    <row r="26" spans="1:22" s="350" customFormat="1" ht="20.100000000000001" customHeight="1" x14ac:dyDescent="0.25">
      <c r="A26" s="424">
        <v>20</v>
      </c>
      <c r="B26" s="380"/>
      <c r="C26" s="416"/>
      <c r="D26" s="378"/>
      <c r="E26" s="361" t="str">
        <f t="shared" ref="E26:E61" si="3">IF(COUNTIF(I26,"*MC*")=1,"MC",IF(COUNTIF(I26,"*NCOM*")=1,"NCOM",IF(C26="","","MA")))</f>
        <v/>
      </c>
      <c r="F26" s="386"/>
      <c r="G26" s="378"/>
      <c r="H26" s="388"/>
      <c r="I26" s="384"/>
      <c r="J26" s="452" t="str">
        <f t="shared" ref="J26:J61" ca="1" si="4">IF(K26="","",IF(K26&gt;29,"DISP.IDADE",""))</f>
        <v/>
      </c>
      <c r="K26" s="363" t="str">
        <f t="shared" ref="K26:K61" ca="1" si="5">IF(F26="","",INT((TODAY()-F26)/365.25))</f>
        <v/>
      </c>
      <c r="L26"/>
      <c r="M26" s="354"/>
      <c r="T26"/>
      <c r="U26"/>
      <c r="V26" s="436"/>
    </row>
    <row r="27" spans="1:22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3"/>
        <v/>
      </c>
      <c r="F27" s="386"/>
      <c r="G27" s="378"/>
      <c r="H27" s="388"/>
      <c r="I27" s="384"/>
      <c r="J27" s="452" t="str">
        <f t="shared" ca="1" si="4"/>
        <v/>
      </c>
      <c r="K27" s="363" t="str">
        <f t="shared" ca="1" si="5"/>
        <v/>
      </c>
      <c r="L27"/>
      <c r="M27" s="354"/>
      <c r="T27"/>
      <c r="U27"/>
      <c r="V27" s="436"/>
    </row>
    <row r="28" spans="1:22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3"/>
        <v/>
      </c>
      <c r="F28" s="386"/>
      <c r="G28" s="378"/>
      <c r="H28" s="388"/>
      <c r="I28" s="384"/>
      <c r="J28" s="452" t="str">
        <f t="shared" ca="1" si="4"/>
        <v/>
      </c>
      <c r="K28" s="363" t="str">
        <f t="shared" ca="1" si="5"/>
        <v/>
      </c>
      <c r="L28"/>
      <c r="M28" s="354"/>
      <c r="T28"/>
      <c r="U28"/>
      <c r="V28" s="436"/>
    </row>
    <row r="29" spans="1:22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si="3"/>
        <v/>
      </c>
      <c r="F29" s="386"/>
      <c r="G29" s="378"/>
      <c r="H29" s="388"/>
      <c r="I29" s="384"/>
      <c r="J29" s="452" t="str">
        <f t="shared" ca="1" si="4"/>
        <v/>
      </c>
      <c r="K29" s="363" t="str">
        <f t="shared" ca="1" si="5"/>
        <v/>
      </c>
      <c r="L29"/>
      <c r="M29" s="354"/>
      <c r="V29" s="436"/>
    </row>
    <row r="30" spans="1:22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3"/>
        <v/>
      </c>
      <c r="F30" s="386"/>
      <c r="G30" s="378"/>
      <c r="H30" s="388"/>
      <c r="I30" s="384"/>
      <c r="J30" s="452" t="str">
        <f t="shared" ca="1" si="4"/>
        <v/>
      </c>
      <c r="K30" s="363" t="str">
        <f t="shared" ca="1" si="5"/>
        <v/>
      </c>
      <c r="L30"/>
      <c r="M30" s="354"/>
      <c r="V30" s="436"/>
    </row>
    <row r="31" spans="1:22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3"/>
        <v/>
      </c>
      <c r="F31" s="386"/>
      <c r="G31" s="378"/>
      <c r="H31" s="388"/>
      <c r="I31" s="384"/>
      <c r="J31" s="452" t="str">
        <f t="shared" ca="1" si="4"/>
        <v/>
      </c>
      <c r="K31" s="363" t="str">
        <f t="shared" ca="1" si="5"/>
        <v/>
      </c>
      <c r="L31"/>
      <c r="M31" s="354"/>
      <c r="V31" s="436"/>
    </row>
    <row r="32" spans="1:22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3"/>
        <v/>
      </c>
      <c r="F32" s="386"/>
      <c r="G32" s="378"/>
      <c r="H32" s="388"/>
      <c r="I32" s="384"/>
      <c r="J32" s="452" t="str">
        <f t="shared" ca="1" si="4"/>
        <v/>
      </c>
      <c r="K32" s="363" t="str">
        <f t="shared" ca="1" si="5"/>
        <v/>
      </c>
      <c r="L32"/>
      <c r="M32" s="354"/>
      <c r="V32" s="436"/>
    </row>
    <row r="33" spans="1:22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3"/>
        <v/>
      </c>
      <c r="F33" s="386"/>
      <c r="G33" s="378"/>
      <c r="H33" s="388"/>
      <c r="I33" s="384"/>
      <c r="J33" s="452" t="str">
        <f t="shared" ca="1" si="4"/>
        <v/>
      </c>
      <c r="K33" s="363" t="str">
        <f t="shared" ca="1" si="5"/>
        <v/>
      </c>
      <c r="L33"/>
      <c r="M33" s="354"/>
      <c r="V33" s="436"/>
    </row>
    <row r="34" spans="1:22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3"/>
        <v/>
      </c>
      <c r="F34" s="386"/>
      <c r="G34" s="378"/>
      <c r="H34" s="388"/>
      <c r="I34" s="384"/>
      <c r="J34" s="452" t="str">
        <f t="shared" ca="1" si="4"/>
        <v/>
      </c>
      <c r="K34" s="363" t="str">
        <f t="shared" ca="1" si="5"/>
        <v/>
      </c>
      <c r="L34"/>
      <c r="M34" s="354"/>
      <c r="V34" s="436"/>
    </row>
    <row r="35" spans="1:22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3"/>
        <v/>
      </c>
      <c r="F35" s="386"/>
      <c r="G35" s="378"/>
      <c r="H35" s="388"/>
      <c r="I35" s="384"/>
      <c r="J35" s="452" t="str">
        <f t="shared" ca="1" si="4"/>
        <v/>
      </c>
      <c r="K35" s="363" t="str">
        <f t="shared" ca="1" si="5"/>
        <v/>
      </c>
      <c r="L35"/>
      <c r="M35" s="354"/>
      <c r="V35" s="436"/>
    </row>
    <row r="36" spans="1:22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3"/>
        <v/>
      </c>
      <c r="F36" s="386"/>
      <c r="G36" s="378"/>
      <c r="H36" s="388"/>
      <c r="I36" s="384"/>
      <c r="J36" s="452" t="str">
        <f t="shared" ca="1" si="4"/>
        <v/>
      </c>
      <c r="K36" s="363" t="str">
        <f t="shared" ca="1" si="5"/>
        <v/>
      </c>
      <c r="L36"/>
      <c r="M36" s="354"/>
      <c r="V36" s="436"/>
    </row>
    <row r="37" spans="1:22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3"/>
        <v/>
      </c>
      <c r="F37" s="386"/>
      <c r="G37" s="378"/>
      <c r="H37" s="388"/>
      <c r="I37" s="384"/>
      <c r="J37" s="452" t="str">
        <f t="shared" ca="1" si="4"/>
        <v/>
      </c>
      <c r="K37" s="363" t="str">
        <f t="shared" ca="1" si="5"/>
        <v/>
      </c>
      <c r="L37"/>
      <c r="M37" s="354"/>
      <c r="V37" s="436"/>
    </row>
    <row r="38" spans="1:22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3"/>
        <v/>
      </c>
      <c r="F38" s="386"/>
      <c r="G38" s="378"/>
      <c r="H38" s="388"/>
      <c r="I38" s="384"/>
      <c r="J38" s="452" t="str">
        <f t="shared" ca="1" si="4"/>
        <v/>
      </c>
      <c r="K38" s="363" t="str">
        <f t="shared" ca="1" si="5"/>
        <v/>
      </c>
      <c r="L38"/>
      <c r="M38" s="354"/>
      <c r="V38" s="436"/>
    </row>
    <row r="39" spans="1:22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3"/>
        <v/>
      </c>
      <c r="F39" s="386"/>
      <c r="G39" s="378"/>
      <c r="H39" s="388"/>
      <c r="I39" s="384"/>
      <c r="J39" s="452" t="str">
        <f t="shared" ca="1" si="4"/>
        <v/>
      </c>
      <c r="K39" s="363" t="str">
        <f t="shared" ca="1" si="5"/>
        <v/>
      </c>
      <c r="L39"/>
      <c r="M39" s="354"/>
      <c r="V39" s="436"/>
    </row>
    <row r="40" spans="1:22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3"/>
        <v/>
      </c>
      <c r="F40" s="386"/>
      <c r="G40" s="378"/>
      <c r="H40" s="388"/>
      <c r="I40" s="384"/>
      <c r="J40" s="452" t="str">
        <f t="shared" ca="1" si="4"/>
        <v/>
      </c>
      <c r="K40" s="363" t="str">
        <f t="shared" ca="1" si="5"/>
        <v/>
      </c>
      <c r="L40"/>
      <c r="M40" s="354"/>
      <c r="V40" s="436"/>
    </row>
    <row r="41" spans="1:22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3"/>
        <v/>
      </c>
      <c r="F41" s="386"/>
      <c r="G41" s="378"/>
      <c r="H41" s="388"/>
      <c r="I41" s="384"/>
      <c r="J41" s="452" t="str">
        <f t="shared" ca="1" si="4"/>
        <v/>
      </c>
      <c r="K41" s="363" t="str">
        <f t="shared" ca="1" si="5"/>
        <v/>
      </c>
      <c r="L41"/>
      <c r="M41" s="354"/>
      <c r="V41" s="436"/>
    </row>
    <row r="42" spans="1:22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3"/>
        <v/>
      </c>
      <c r="F42" s="386"/>
      <c r="G42" s="378"/>
      <c r="H42" s="388"/>
      <c r="I42" s="384"/>
      <c r="J42" s="452" t="str">
        <f t="shared" ca="1" si="4"/>
        <v/>
      </c>
      <c r="K42" s="363" t="str">
        <f t="shared" ca="1" si="5"/>
        <v/>
      </c>
      <c r="L42"/>
      <c r="M42" s="354"/>
      <c r="V42" s="436"/>
    </row>
    <row r="43" spans="1:22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3"/>
        <v/>
      </c>
      <c r="F43" s="386"/>
      <c r="G43" s="378"/>
      <c r="H43" s="388"/>
      <c r="I43" s="384"/>
      <c r="J43" s="452" t="str">
        <f t="shared" ca="1" si="4"/>
        <v/>
      </c>
      <c r="K43" s="363" t="str">
        <f t="shared" ca="1" si="5"/>
        <v/>
      </c>
      <c r="L43"/>
      <c r="M43" s="354"/>
      <c r="V43" s="436"/>
    </row>
    <row r="44" spans="1:22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3"/>
        <v/>
      </c>
      <c r="F44" s="386"/>
      <c r="G44" s="378"/>
      <c r="H44" s="388"/>
      <c r="I44" s="384"/>
      <c r="J44" s="452" t="str">
        <f t="shared" ca="1" si="4"/>
        <v/>
      </c>
      <c r="K44" s="363" t="str">
        <f t="shared" ca="1" si="5"/>
        <v/>
      </c>
      <c r="L44"/>
      <c r="M44" s="354"/>
      <c r="V44" s="436"/>
    </row>
    <row r="45" spans="1:22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3"/>
        <v/>
      </c>
      <c r="F45" s="386"/>
      <c r="G45" s="378"/>
      <c r="H45" s="388"/>
      <c r="I45" s="384"/>
      <c r="J45" s="452" t="str">
        <f t="shared" ca="1" si="4"/>
        <v/>
      </c>
      <c r="K45" s="363" t="str">
        <f t="shared" ca="1" si="5"/>
        <v/>
      </c>
      <c r="L45"/>
      <c r="M45" s="354"/>
      <c r="V45" s="436"/>
    </row>
    <row r="46" spans="1:22" s="350" customFormat="1" ht="20.100000000000001" customHeight="1" x14ac:dyDescent="0.25">
      <c r="A46" s="424">
        <v>40</v>
      </c>
      <c r="B46" s="380"/>
      <c r="C46" s="416"/>
      <c r="D46" s="378"/>
      <c r="E46" s="360" t="str">
        <f t="shared" si="3"/>
        <v/>
      </c>
      <c r="F46" s="386"/>
      <c r="G46" s="378"/>
      <c r="H46" s="388"/>
      <c r="I46" s="384"/>
      <c r="J46" s="452" t="str">
        <f t="shared" ca="1" si="4"/>
        <v/>
      </c>
      <c r="K46" s="363" t="str">
        <f t="shared" ca="1" si="5"/>
        <v/>
      </c>
      <c r="L46"/>
      <c r="M46" s="354"/>
      <c r="V46" s="436"/>
    </row>
    <row r="47" spans="1:22" s="350" customFormat="1" ht="20.100000000000001" customHeight="1" x14ac:dyDescent="0.25">
      <c r="A47" s="424">
        <v>41</v>
      </c>
      <c r="B47" s="380"/>
      <c r="C47" s="416"/>
      <c r="D47" s="378"/>
      <c r="E47" s="361" t="str">
        <f t="shared" si="3"/>
        <v/>
      </c>
      <c r="F47" s="386"/>
      <c r="G47" s="378"/>
      <c r="H47" s="388"/>
      <c r="I47" s="384"/>
      <c r="J47" s="452" t="str">
        <f t="shared" ca="1" si="4"/>
        <v/>
      </c>
      <c r="K47" s="363" t="str">
        <f t="shared" ca="1" si="5"/>
        <v/>
      </c>
      <c r="L47"/>
      <c r="M47" s="354"/>
      <c r="V47" s="436"/>
    </row>
    <row r="48" spans="1:22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3"/>
        <v/>
      </c>
      <c r="F48" s="386"/>
      <c r="G48" s="378"/>
      <c r="H48" s="388"/>
      <c r="I48" s="384"/>
      <c r="J48" s="452" t="str">
        <f t="shared" ca="1" si="4"/>
        <v/>
      </c>
      <c r="K48" s="363" t="str">
        <f t="shared" ca="1" si="5"/>
        <v/>
      </c>
      <c r="L48"/>
      <c r="M48" s="354"/>
      <c r="V48" s="436"/>
    </row>
    <row r="49" spans="1:22" s="350" customFormat="1" ht="20.100000000000001" customHeight="1" x14ac:dyDescent="0.25">
      <c r="A49" s="424">
        <v>43</v>
      </c>
      <c r="B49" s="380"/>
      <c r="C49" s="416"/>
      <c r="D49" s="378"/>
      <c r="E49" s="360" t="str">
        <f t="shared" si="3"/>
        <v/>
      </c>
      <c r="F49" s="386"/>
      <c r="G49" s="378"/>
      <c r="H49" s="388"/>
      <c r="I49" s="384"/>
      <c r="J49" s="452" t="str">
        <f t="shared" ca="1" si="4"/>
        <v/>
      </c>
      <c r="K49" s="363" t="str">
        <f t="shared" ca="1" si="5"/>
        <v/>
      </c>
      <c r="L49"/>
      <c r="M49" s="354"/>
      <c r="V49" s="436"/>
    </row>
    <row r="50" spans="1:22" s="350" customFormat="1" ht="20.100000000000001" customHeight="1" x14ac:dyDescent="0.25">
      <c r="A50" s="424">
        <v>44</v>
      </c>
      <c r="B50" s="380"/>
      <c r="C50" s="416"/>
      <c r="D50" s="378"/>
      <c r="E50" s="361" t="str">
        <f t="shared" si="3"/>
        <v/>
      </c>
      <c r="F50" s="386"/>
      <c r="G50" s="378"/>
      <c r="H50" s="388"/>
      <c r="I50" s="384"/>
      <c r="J50" s="452" t="str">
        <f t="shared" ca="1" si="4"/>
        <v/>
      </c>
      <c r="K50" s="363" t="str">
        <f t="shared" ca="1" si="5"/>
        <v/>
      </c>
      <c r="L50"/>
      <c r="M50" s="354"/>
      <c r="V50" s="436"/>
    </row>
    <row r="51" spans="1:22" s="350" customFormat="1" ht="20.100000000000001" customHeight="1" x14ac:dyDescent="0.25">
      <c r="A51" s="424">
        <v>45</v>
      </c>
      <c r="B51" s="380"/>
      <c r="C51" s="416"/>
      <c r="D51" s="378"/>
      <c r="E51" s="360" t="str">
        <f t="shared" si="3"/>
        <v/>
      </c>
      <c r="F51" s="386"/>
      <c r="G51" s="378"/>
      <c r="H51" s="388"/>
      <c r="I51" s="384"/>
      <c r="J51" s="452" t="str">
        <f t="shared" ca="1" si="4"/>
        <v/>
      </c>
      <c r="K51" s="363" t="str">
        <f t="shared" ca="1" si="5"/>
        <v/>
      </c>
      <c r="L51"/>
      <c r="M51" s="354"/>
      <c r="V51" s="436"/>
    </row>
    <row r="52" spans="1:22" s="350" customFormat="1" ht="20.100000000000001" customHeight="1" x14ac:dyDescent="0.25">
      <c r="A52" s="424">
        <v>46</v>
      </c>
      <c r="B52" s="380"/>
      <c r="C52" s="416"/>
      <c r="D52" s="378"/>
      <c r="E52" s="360" t="str">
        <f t="shared" si="3"/>
        <v/>
      </c>
      <c r="F52" s="386"/>
      <c r="G52" s="378"/>
      <c r="H52" s="388"/>
      <c r="I52" s="384"/>
      <c r="J52" s="452" t="str">
        <f t="shared" ca="1" si="4"/>
        <v/>
      </c>
      <c r="K52" s="363" t="str">
        <f t="shared" ca="1" si="5"/>
        <v/>
      </c>
      <c r="L52"/>
      <c r="M52" s="354"/>
      <c r="V52" s="436"/>
    </row>
    <row r="53" spans="1:22" s="350" customFormat="1" ht="20.100000000000001" customHeight="1" x14ac:dyDescent="0.25">
      <c r="A53" s="424">
        <v>47</v>
      </c>
      <c r="B53" s="380"/>
      <c r="C53" s="416"/>
      <c r="D53" s="378"/>
      <c r="E53" s="361" t="str">
        <f t="shared" si="3"/>
        <v/>
      </c>
      <c r="F53" s="386"/>
      <c r="G53" s="378"/>
      <c r="H53" s="388"/>
      <c r="I53" s="384"/>
      <c r="J53" s="452" t="str">
        <f t="shared" ca="1" si="4"/>
        <v/>
      </c>
      <c r="K53" s="363" t="str">
        <f t="shared" ca="1" si="5"/>
        <v/>
      </c>
      <c r="L53"/>
      <c r="M53" s="354"/>
      <c r="V53" s="436"/>
    </row>
    <row r="54" spans="1:22" s="350" customFormat="1" ht="20.100000000000001" customHeight="1" x14ac:dyDescent="0.25">
      <c r="A54" s="424">
        <v>48</v>
      </c>
      <c r="B54" s="380"/>
      <c r="C54" s="416"/>
      <c r="D54" s="378"/>
      <c r="E54" s="360" t="str">
        <f t="shared" si="3"/>
        <v/>
      </c>
      <c r="F54" s="386"/>
      <c r="G54" s="378"/>
      <c r="H54" s="388"/>
      <c r="I54" s="384"/>
      <c r="J54" s="452" t="str">
        <f t="shared" ca="1" si="4"/>
        <v/>
      </c>
      <c r="K54" s="363" t="str">
        <f t="shared" ca="1" si="5"/>
        <v/>
      </c>
      <c r="L54"/>
      <c r="M54" s="354"/>
      <c r="V54" s="436"/>
    </row>
    <row r="55" spans="1:22" s="350" customFormat="1" ht="20.100000000000001" customHeight="1" x14ac:dyDescent="0.25">
      <c r="A55" s="424">
        <v>49</v>
      </c>
      <c r="B55" s="380"/>
      <c r="C55" s="416"/>
      <c r="D55" s="378"/>
      <c r="E55" s="360" t="str">
        <f t="shared" si="3"/>
        <v/>
      </c>
      <c r="F55" s="386"/>
      <c r="G55" s="378"/>
      <c r="H55" s="388"/>
      <c r="I55" s="384"/>
      <c r="J55" s="452" t="str">
        <f t="shared" ca="1" si="4"/>
        <v/>
      </c>
      <c r="K55" s="363" t="str">
        <f t="shared" ca="1" si="5"/>
        <v/>
      </c>
      <c r="L55"/>
      <c r="M55" s="354"/>
      <c r="V55" s="436"/>
    </row>
    <row r="56" spans="1:22" s="350" customFormat="1" ht="20.100000000000001" customHeight="1" x14ac:dyDescent="0.25">
      <c r="A56" s="424">
        <v>50</v>
      </c>
      <c r="B56" s="380"/>
      <c r="C56" s="416"/>
      <c r="D56" s="378"/>
      <c r="E56" s="361" t="str">
        <f t="shared" si="3"/>
        <v/>
      </c>
      <c r="F56" s="386"/>
      <c r="G56" s="378"/>
      <c r="H56" s="388"/>
      <c r="I56" s="384"/>
      <c r="J56" s="452" t="str">
        <f t="shared" ca="1" si="4"/>
        <v/>
      </c>
      <c r="K56" s="363" t="str">
        <f t="shared" ca="1" si="5"/>
        <v/>
      </c>
      <c r="L56"/>
      <c r="M56" s="354"/>
      <c r="V56" s="436"/>
    </row>
    <row r="57" spans="1:22" s="350" customFormat="1" ht="20.100000000000001" customHeight="1" x14ac:dyDescent="0.25">
      <c r="A57" s="424">
        <v>51</v>
      </c>
      <c r="B57" s="380"/>
      <c r="C57" s="416"/>
      <c r="D57" s="378"/>
      <c r="E57" s="360" t="str">
        <f t="shared" si="3"/>
        <v/>
      </c>
      <c r="F57" s="386"/>
      <c r="G57" s="378"/>
      <c r="H57" s="388"/>
      <c r="I57" s="384"/>
      <c r="J57" s="452" t="str">
        <f t="shared" ca="1" si="4"/>
        <v/>
      </c>
      <c r="K57" s="363" t="str">
        <f t="shared" ca="1" si="5"/>
        <v/>
      </c>
      <c r="L57"/>
      <c r="M57" s="354"/>
      <c r="V57" s="436"/>
    </row>
    <row r="58" spans="1:22" s="350" customFormat="1" ht="20.100000000000001" customHeight="1" x14ac:dyDescent="0.25">
      <c r="A58" s="424">
        <v>52</v>
      </c>
      <c r="B58" s="380"/>
      <c r="C58" s="416"/>
      <c r="D58" s="378"/>
      <c r="E58" s="360" t="str">
        <f t="shared" si="3"/>
        <v/>
      </c>
      <c r="F58" s="386"/>
      <c r="G58" s="378"/>
      <c r="H58" s="388"/>
      <c r="I58" s="384"/>
      <c r="J58" s="452" t="str">
        <f t="shared" ca="1" si="4"/>
        <v/>
      </c>
      <c r="K58" s="363" t="str">
        <f t="shared" ca="1" si="5"/>
        <v/>
      </c>
      <c r="L58"/>
      <c r="M58" s="354"/>
      <c r="V58" s="436"/>
    </row>
    <row r="59" spans="1:22" s="350" customFormat="1" ht="20.100000000000001" customHeight="1" x14ac:dyDescent="0.25">
      <c r="A59" s="424">
        <v>53</v>
      </c>
      <c r="B59" s="382"/>
      <c r="C59" s="396"/>
      <c r="D59" s="382"/>
      <c r="E59" s="361" t="str">
        <f t="shared" si="3"/>
        <v/>
      </c>
      <c r="F59" s="383"/>
      <c r="G59" s="382"/>
      <c r="H59" s="379"/>
      <c r="I59" s="379"/>
      <c r="J59" s="452" t="str">
        <f t="shared" ca="1" si="4"/>
        <v/>
      </c>
      <c r="K59" s="363" t="str">
        <f t="shared" ca="1" si="5"/>
        <v/>
      </c>
      <c r="L59"/>
      <c r="V59" s="436"/>
    </row>
    <row r="60" spans="1:22" s="350" customFormat="1" ht="20.100000000000001" customHeight="1" x14ac:dyDescent="0.25">
      <c r="A60" s="424">
        <v>54</v>
      </c>
      <c r="B60" s="382"/>
      <c r="C60" s="396"/>
      <c r="D60" s="382"/>
      <c r="E60" s="360" t="str">
        <f t="shared" si="3"/>
        <v/>
      </c>
      <c r="F60" s="383"/>
      <c r="G60" s="382"/>
      <c r="H60" s="379"/>
      <c r="I60" s="379"/>
      <c r="J60" s="452" t="str">
        <f t="shared" ca="1" si="4"/>
        <v/>
      </c>
      <c r="K60" s="363" t="str">
        <f t="shared" ca="1" si="5"/>
        <v/>
      </c>
      <c r="L60"/>
      <c r="V60" s="436"/>
    </row>
    <row r="61" spans="1:22" s="350" customFormat="1" ht="20.100000000000001" customHeight="1" thickBot="1" x14ac:dyDescent="0.3">
      <c r="A61" s="425">
        <v>55</v>
      </c>
      <c r="B61" s="349"/>
      <c r="C61" s="351"/>
      <c r="D61" s="349"/>
      <c r="E61" s="435" t="str">
        <f t="shared" si="3"/>
        <v/>
      </c>
      <c r="F61" s="352"/>
      <c r="G61" s="349"/>
      <c r="H61" s="353"/>
      <c r="I61" s="353"/>
      <c r="J61" s="453" t="str">
        <f t="shared" ca="1" si="4"/>
        <v/>
      </c>
      <c r="K61" s="426" t="str">
        <f t="shared" ca="1" si="5"/>
        <v/>
      </c>
      <c r="L61"/>
      <c r="V61" s="436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5" priority="769">
      <formula>$E11="MC"</formula>
    </cfRule>
  </conditionalFormatting>
  <conditionalFormatting sqref="B14:D14 F14:I14">
    <cfRule type="expression" dxfId="3824" priority="766">
      <formula>$E14="MC"</formula>
    </cfRule>
  </conditionalFormatting>
  <conditionalFormatting sqref="B15:D15 F15:I15">
    <cfRule type="expression" dxfId="3823" priority="765">
      <formula>$E15="MC"</formula>
    </cfRule>
  </conditionalFormatting>
  <conditionalFormatting sqref="B16:D16 F16:I16">
    <cfRule type="expression" dxfId="3822" priority="764">
      <formula>$E16="MC"</formula>
    </cfRule>
  </conditionalFormatting>
  <conditionalFormatting sqref="B17:D17 F17:I17">
    <cfRule type="expression" dxfId="3821" priority="763">
      <formula>$E17="MC"</formula>
    </cfRule>
  </conditionalFormatting>
  <conditionalFormatting sqref="B18:D18 F18:I18">
    <cfRule type="expression" dxfId="3820" priority="762">
      <formula>$E18="MC"</formula>
    </cfRule>
  </conditionalFormatting>
  <conditionalFormatting sqref="B19:D19 F19:I19">
    <cfRule type="expression" dxfId="3819" priority="761">
      <formula>$E19="MC"</formula>
    </cfRule>
  </conditionalFormatting>
  <conditionalFormatting sqref="B20:D20 F20:I20">
    <cfRule type="expression" dxfId="3818" priority="760">
      <formula>$E20="MC"</formula>
    </cfRule>
  </conditionalFormatting>
  <conditionalFormatting sqref="B21:D21 F21:I21">
    <cfRule type="expression" dxfId="3817" priority="759">
      <formula>$E21="MC"</formula>
    </cfRule>
  </conditionalFormatting>
  <conditionalFormatting sqref="B22:D22 F22:I22">
    <cfRule type="expression" dxfId="3816" priority="758">
      <formula>$E22="MC"</formula>
    </cfRule>
  </conditionalFormatting>
  <conditionalFormatting sqref="B23:D23 F23:I23">
    <cfRule type="expression" dxfId="3815" priority="757">
      <formula>$E23="MC"</formula>
    </cfRule>
  </conditionalFormatting>
  <conditionalFormatting sqref="B24:D24 F24:I24">
    <cfRule type="expression" dxfId="3814" priority="756">
      <formula>$E24="MC"</formula>
    </cfRule>
  </conditionalFormatting>
  <conditionalFormatting sqref="B25:D25 F25:I25">
    <cfRule type="expression" dxfId="3813" priority="755">
      <formula>$E25="MC"</formula>
    </cfRule>
  </conditionalFormatting>
  <conditionalFormatting sqref="B26:D26 F26:I26">
    <cfRule type="expression" dxfId="3812" priority="754">
      <formula>$E26="MC"</formula>
    </cfRule>
  </conditionalFormatting>
  <conditionalFormatting sqref="B27:D27 F27:I27">
    <cfRule type="expression" dxfId="3811" priority="753">
      <formula>$E27="MC"</formula>
    </cfRule>
  </conditionalFormatting>
  <conditionalFormatting sqref="B28:D28 F28:I28">
    <cfRule type="expression" dxfId="3810" priority="752">
      <formula>$E28="MC"</formula>
    </cfRule>
  </conditionalFormatting>
  <conditionalFormatting sqref="B29:D29 F29:I29">
    <cfRule type="expression" dxfId="3809" priority="751">
      <formula>$E29="MC"</formula>
    </cfRule>
  </conditionalFormatting>
  <conditionalFormatting sqref="B30:D30 F30:I30">
    <cfRule type="expression" dxfId="3808" priority="750">
      <formula>$E30="MC"</formula>
    </cfRule>
  </conditionalFormatting>
  <conditionalFormatting sqref="B31:D31 F31:I31">
    <cfRule type="expression" dxfId="3807" priority="749">
      <formula>$E31="MC"</formula>
    </cfRule>
  </conditionalFormatting>
  <conditionalFormatting sqref="B32:D32 F32:I32">
    <cfRule type="expression" dxfId="3806" priority="748">
      <formula>$E32="MC"</formula>
    </cfRule>
  </conditionalFormatting>
  <conditionalFormatting sqref="B33:D33 F33:I33">
    <cfRule type="expression" dxfId="3805" priority="747">
      <formula>$E33="MC"</formula>
    </cfRule>
  </conditionalFormatting>
  <conditionalFormatting sqref="B34:D34 F34:I34">
    <cfRule type="expression" dxfId="3804" priority="746">
      <formula>$E34="MC"</formula>
    </cfRule>
  </conditionalFormatting>
  <conditionalFormatting sqref="B35:D35 F35:I35">
    <cfRule type="expression" dxfId="3803" priority="745">
      <formula>$E35="MC"</formula>
    </cfRule>
  </conditionalFormatting>
  <conditionalFormatting sqref="B36:D36 F36:I36">
    <cfRule type="expression" dxfId="3802" priority="744">
      <formula>$E36="MC"</formula>
    </cfRule>
  </conditionalFormatting>
  <conditionalFormatting sqref="B37:D37 F37:I37">
    <cfRule type="expression" dxfId="3801" priority="743">
      <formula>$E37="MC"</formula>
    </cfRule>
  </conditionalFormatting>
  <conditionalFormatting sqref="B38:D38 F38:I38">
    <cfRule type="expression" dxfId="3800" priority="742">
      <formula>$E38="MC"</formula>
    </cfRule>
  </conditionalFormatting>
  <conditionalFormatting sqref="B39:D39 F39:I39">
    <cfRule type="expression" dxfId="3799" priority="741">
      <formula>$E39="MC"</formula>
    </cfRule>
  </conditionalFormatting>
  <conditionalFormatting sqref="B40:D40 F40:I40">
    <cfRule type="expression" dxfId="3798" priority="740">
      <formula>$E40="MC"</formula>
    </cfRule>
  </conditionalFormatting>
  <conditionalFormatting sqref="B41:D41 F41:I41">
    <cfRule type="expression" dxfId="3797" priority="739">
      <formula>$E41="MC"</formula>
    </cfRule>
  </conditionalFormatting>
  <conditionalFormatting sqref="B42:D42 F42:I42">
    <cfRule type="expression" dxfId="3796" priority="738">
      <formula>$E42="MC"</formula>
    </cfRule>
  </conditionalFormatting>
  <conditionalFormatting sqref="B43:D43 F43:I43">
    <cfRule type="expression" dxfId="3795" priority="737">
      <formula>$E43="MC"</formula>
    </cfRule>
  </conditionalFormatting>
  <conditionalFormatting sqref="B44:D44 F44:I44">
    <cfRule type="expression" dxfId="3794" priority="736">
      <formula>$E44="MC"</formula>
    </cfRule>
  </conditionalFormatting>
  <conditionalFormatting sqref="B45:D45 F45:I45">
    <cfRule type="expression" dxfId="3793" priority="735">
      <formula>$E45="MC"</formula>
    </cfRule>
  </conditionalFormatting>
  <conditionalFormatting sqref="B46:D46 F46:I46">
    <cfRule type="expression" dxfId="3792" priority="734">
      <formula>$E46="MC"</formula>
    </cfRule>
  </conditionalFormatting>
  <conditionalFormatting sqref="B47:D47 F47:I47">
    <cfRule type="expression" dxfId="3791" priority="733">
      <formula>$E47="MC"</formula>
    </cfRule>
  </conditionalFormatting>
  <conditionalFormatting sqref="B48:D48 F48:I48">
    <cfRule type="expression" dxfId="3790" priority="732">
      <formula>$E48="MC"</formula>
    </cfRule>
  </conditionalFormatting>
  <conditionalFormatting sqref="B49:D49 F49:I49">
    <cfRule type="expression" dxfId="3789" priority="731">
      <formula>$E49="MC"</formula>
    </cfRule>
  </conditionalFormatting>
  <conditionalFormatting sqref="B50:D50 F50:I50">
    <cfRule type="expression" dxfId="3788" priority="730">
      <formula>$E50="MC"</formula>
    </cfRule>
  </conditionalFormatting>
  <conditionalFormatting sqref="B51:D51 F51:I51">
    <cfRule type="expression" dxfId="3787" priority="729">
      <formula>$E51="MC"</formula>
    </cfRule>
  </conditionalFormatting>
  <conditionalFormatting sqref="B52:D52 F52:I52">
    <cfRule type="expression" dxfId="3786" priority="728">
      <formula>$E52="MC"</formula>
    </cfRule>
  </conditionalFormatting>
  <conditionalFormatting sqref="B53:D53 F53:I53">
    <cfRule type="expression" dxfId="3785" priority="727">
      <formula>$E53="MC"</formula>
    </cfRule>
  </conditionalFormatting>
  <conditionalFormatting sqref="B54:D54 F54:I54">
    <cfRule type="expression" dxfId="3784" priority="726">
      <formula>$E54="MC"</formula>
    </cfRule>
  </conditionalFormatting>
  <conditionalFormatting sqref="B55:D55 F55:I55">
    <cfRule type="expression" dxfId="3783" priority="725">
      <formula>$E55="MC"</formula>
    </cfRule>
  </conditionalFormatting>
  <conditionalFormatting sqref="B56:D56 F56:I56">
    <cfRule type="expression" dxfId="3782" priority="724">
      <formula>$E56="MC"</formula>
    </cfRule>
  </conditionalFormatting>
  <conditionalFormatting sqref="B57:D57 F57:I57">
    <cfRule type="expression" dxfId="3781" priority="723">
      <formula>$E57="MC"</formula>
    </cfRule>
  </conditionalFormatting>
  <conditionalFormatting sqref="B58:D58 F58:I58">
    <cfRule type="expression" dxfId="3780" priority="722">
      <formula>$E58="MC"</formula>
    </cfRule>
  </conditionalFormatting>
  <conditionalFormatting sqref="M26:M58 M4:M5">
    <cfRule type="cellIs" dxfId="3779" priority="712" operator="equal">
      <formula>3</formula>
    </cfRule>
    <cfRule type="cellIs" dxfId="3778" priority="713" operator="equal">
      <formula>2</formula>
    </cfRule>
    <cfRule type="cellIs" dxfId="3777" priority="714" operator="equal">
      <formula>1</formula>
    </cfRule>
  </conditionalFormatting>
  <conditionalFormatting sqref="H10">
    <cfRule type="expression" dxfId="3776" priority="640">
      <formula>$E10="MC"</formula>
    </cfRule>
  </conditionalFormatting>
  <conditionalFormatting sqref="F10:H10">
    <cfRule type="expression" dxfId="3775" priority="595">
      <formula>$E10="MC"</formula>
    </cfRule>
  </conditionalFormatting>
  <conditionalFormatting sqref="F10:H10">
    <cfRule type="expression" dxfId="3774" priority="579">
      <formula>$E10="MC"</formula>
    </cfRule>
  </conditionalFormatting>
  <conditionalFormatting sqref="F10:G10">
    <cfRule type="expression" dxfId="3773" priority="609">
      <formula>$E10="MC"</formula>
    </cfRule>
  </conditionalFormatting>
  <conditionalFormatting sqref="F10:H10">
    <cfRule type="expression" dxfId="3772" priority="601">
      <formula>$E10="MC"</formula>
    </cfRule>
  </conditionalFormatting>
  <conditionalFormatting sqref="F10:H10">
    <cfRule type="expression" dxfId="3771" priority="514">
      <formula>$E10="MC"</formula>
    </cfRule>
  </conditionalFormatting>
  <conditionalFormatting sqref="F10:H10">
    <cfRule type="expression" dxfId="3770" priority="456">
      <formula>$E10="MC"</formula>
    </cfRule>
  </conditionalFormatting>
  <conditionalFormatting sqref="F10:H10">
    <cfRule type="expression" dxfId="3769" priority="473">
      <formula>$E10="MC"</formula>
    </cfRule>
  </conditionalFormatting>
  <conditionalFormatting sqref="F10:H10">
    <cfRule type="expression" dxfId="3768" priority="480">
      <formula>$E10="MC"</formula>
    </cfRule>
  </conditionalFormatting>
  <conditionalFormatting sqref="K1:K6 K73:K1048576">
    <cfRule type="cellIs" dxfId="3767" priority="276" operator="lessThan">
      <formula>18</formula>
    </cfRule>
  </conditionalFormatting>
  <conditionalFormatting sqref="I6">
    <cfRule type="expression" dxfId="3766" priority="187">
      <formula>$E6="MC"</formula>
    </cfRule>
  </conditionalFormatting>
  <conditionalFormatting sqref="F9:H9">
    <cfRule type="expression" dxfId="3765" priority="140">
      <formula>$E9="MC"</formula>
    </cfRule>
  </conditionalFormatting>
  <conditionalFormatting sqref="F11">
    <cfRule type="expression" dxfId="3764" priority="123">
      <formula>$E11="MC"</formula>
    </cfRule>
  </conditionalFormatting>
  <conditionalFormatting sqref="H11">
    <cfRule type="expression" dxfId="3763" priority="122">
      <formula>$E11="MC"</formula>
    </cfRule>
  </conditionalFormatting>
  <conditionalFormatting sqref="I11">
    <cfRule type="expression" dxfId="3762" priority="121">
      <formula>$E11="MC"</formula>
    </cfRule>
  </conditionalFormatting>
  <conditionalFormatting sqref="B11:C11">
    <cfRule type="expression" dxfId="3761" priority="103">
      <formula>$E11="MC"</formula>
    </cfRule>
  </conditionalFormatting>
  <conditionalFormatting sqref="B13:D13 F13:I13">
    <cfRule type="expression" dxfId="3760" priority="110">
      <formula>$E13="MC"</formula>
    </cfRule>
  </conditionalFormatting>
  <conditionalFormatting sqref="I12">
    <cfRule type="expression" dxfId="3759" priority="90">
      <formula>$E12="MC"</formula>
    </cfRule>
  </conditionalFormatting>
  <conditionalFormatting sqref="B12:D12 F12:H12">
    <cfRule type="expression" dxfId="3758" priority="88">
      <formula>$E12="MC"</formula>
    </cfRule>
  </conditionalFormatting>
  <conditionalFormatting sqref="F8:H8">
    <cfRule type="expression" dxfId="3757" priority="36">
      <formula>$E8="MC"</formula>
    </cfRule>
  </conditionalFormatting>
  <conditionalFormatting sqref="B8:C8">
    <cfRule type="expression" dxfId="3756" priority="40">
      <formula>$E8="MC"</formula>
    </cfRule>
  </conditionalFormatting>
  <conditionalFormatting sqref="A21 A24 A27 A30 A33 A36 A39 A42 A45 A48 A51 A54 A57 A60">
    <cfRule type="expression" dxfId="3755" priority="30">
      <formula>$E21="MC"</formula>
    </cfRule>
  </conditionalFormatting>
  <conditionalFormatting sqref="A8 A20 A23 A26 A29 A32 A35 A38 A41 A44 A47 A50 A53 A56 A59 A10 A12 A14 A16 A18">
    <cfRule type="expression" dxfId="3754" priority="31">
      <formula>#REF!="MC"</formula>
    </cfRule>
  </conditionalFormatting>
  <conditionalFormatting sqref="E8 E11 E14 E17 E20 E23 E26 E29 E32 E35 E38 E41 E44 E47 E50 E53 E56 E59">
    <cfRule type="expression" dxfId="3753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52" priority="28">
      <formula>$E9="MC"</formula>
    </cfRule>
  </conditionalFormatting>
  <conditionalFormatting sqref="A7 A19 A22 A25 A28 A31 A34 A37 A40 A43 A46 A49 A52 A55 A58 A61 A9 A11 A13 A15 A17">
    <cfRule type="expression" dxfId="3751" priority="27">
      <formula>$E7="MC"</formula>
    </cfRule>
  </conditionalFormatting>
  <conditionalFormatting sqref="B7:D7 D8:D11">
    <cfRule type="expression" dxfId="3750" priority="25">
      <formula>$E7="MC"</formula>
    </cfRule>
  </conditionalFormatting>
  <conditionalFormatting sqref="F7:I7">
    <cfRule type="expression" dxfId="3749" priority="24">
      <formula>$E7="MC"</formula>
    </cfRule>
  </conditionalFormatting>
  <conditionalFormatting sqref="E7">
    <cfRule type="expression" dxfId="3748" priority="23">
      <formula>$E7="MC"</formula>
    </cfRule>
  </conditionalFormatting>
  <conditionalFormatting sqref="K7:K61">
    <cfRule type="cellIs" dxfId="3747" priority="22" operator="lessThan">
      <formula>18</formula>
    </cfRule>
  </conditionalFormatting>
  <conditionalFormatting sqref="K9:K61">
    <cfRule type="cellIs" dxfId="3746" priority="21" operator="lessThan">
      <formula>18</formula>
    </cfRule>
  </conditionalFormatting>
  <conditionalFormatting sqref="J7:J61">
    <cfRule type="expression" dxfId="3745" priority="19">
      <formula>$E7="MC"</formula>
    </cfRule>
  </conditionalFormatting>
  <conditionalFormatting sqref="B9:C9">
    <cfRule type="expression" dxfId="3744" priority="15">
      <formula>$E9="MC"</formula>
    </cfRule>
  </conditionalFormatting>
  <conditionalFormatting sqref="B10:C10">
    <cfRule type="expression" dxfId="3743" priority="11">
      <formula>$E10="MC"</formula>
    </cfRule>
  </conditionalFormatting>
  <conditionalFormatting sqref="M7:M25">
    <cfRule type="cellIs" dxfId="3742" priority="5" operator="equal">
      <formula>3</formula>
    </cfRule>
    <cfRule type="cellIs" dxfId="3741" priority="6" operator="equal">
      <formula>2</formula>
    </cfRule>
    <cfRule type="cellIs" dxfId="3740" priority="7" operator="equal">
      <formula>1</formula>
    </cfRule>
  </conditionalFormatting>
  <conditionalFormatting sqref="M6">
    <cfRule type="cellIs" dxfId="3739" priority="2" operator="equal">
      <formula>3</formula>
    </cfRule>
    <cfRule type="cellIs" dxfId="3738" priority="3" operator="equal">
      <formula>2</formula>
    </cfRule>
    <cfRule type="cellIs" dxfId="3737" priority="4" operator="equal">
      <formula>1</formula>
    </cfRule>
  </conditionalFormatting>
  <conditionalFormatting sqref="T6">
    <cfRule type="expression" dxfId="3736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72"/>
  <sheetViews>
    <sheetView view="pageBreakPreview" zoomScale="85" zoomScaleNormal="70" zoomScaleSheetLayoutView="85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V7" sqref="V7:V13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 s="262"/>
    </row>
    <row r="5" spans="1:22" ht="18" thickBot="1" x14ac:dyDescent="0.35">
      <c r="A5" s="605" t="s">
        <v>20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2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1" t="s">
        <v>117</v>
      </c>
    </row>
    <row r="7" spans="1:22" s="350" customFormat="1" ht="20.100000000000001" customHeight="1" x14ac:dyDescent="0.25">
      <c r="A7" s="424">
        <v>1</v>
      </c>
      <c r="B7" s="380">
        <v>18844</v>
      </c>
      <c r="C7" s="416" t="s">
        <v>431</v>
      </c>
      <c r="D7" s="378" t="s">
        <v>16</v>
      </c>
      <c r="E7" s="360" t="str">
        <f t="shared" ref="E7:E13" si="0">IF(ISNUMBER(FIND("TE",I7)),"TE",IF(ISNUMBER(FIND("MCC",I7)),"MCC",IF(ISNUMBER(FIND("MC",I7)),"MC","MA")))</f>
        <v>MA</v>
      </c>
      <c r="F7" s="386">
        <v>27676</v>
      </c>
      <c r="G7" s="387"/>
      <c r="H7" s="388" t="s">
        <v>516</v>
      </c>
      <c r="I7" s="384" t="s">
        <v>474</v>
      </c>
      <c r="J7" s="452" t="str">
        <f t="shared" ref="J7:J24" ca="1" si="1">IF(K7="","",IF(K7&gt;29,"DISP.IDADE",""))</f>
        <v>DISP.IDADE</v>
      </c>
      <c r="K7" s="363">
        <f t="shared" ref="K7:K24" ca="1" si="2">IF(F7="","",INT((TODAY()-F7)/365.25))</f>
        <v>49</v>
      </c>
      <c r="L7" s="93" t="s">
        <v>458</v>
      </c>
      <c r="M7" s="461" t="s">
        <v>467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159">
        <v>14981407858</v>
      </c>
    </row>
    <row r="8" spans="1:22" s="350" customFormat="1" ht="20.100000000000001" customHeight="1" x14ac:dyDescent="0.25">
      <c r="A8" s="424">
        <v>2</v>
      </c>
      <c r="B8" s="380">
        <v>18837</v>
      </c>
      <c r="C8" s="396" t="s">
        <v>439</v>
      </c>
      <c r="D8" s="382" t="s">
        <v>17</v>
      </c>
      <c r="E8" s="360" t="str">
        <f t="shared" si="0"/>
        <v>MA</v>
      </c>
      <c r="F8" s="383">
        <v>40045</v>
      </c>
      <c r="G8" s="382" t="s">
        <v>440</v>
      </c>
      <c r="H8" s="465"/>
      <c r="I8" s="384" t="s">
        <v>473</v>
      </c>
      <c r="J8" s="452" t="str">
        <f t="shared" ca="1" si="1"/>
        <v/>
      </c>
      <c r="K8" s="363">
        <f t="shared" ca="1" si="2"/>
        <v>15</v>
      </c>
      <c r="L8" s="93" t="s">
        <v>458</v>
      </c>
      <c r="M8" s="461" t="s">
        <v>467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159">
        <v>38253371896</v>
      </c>
    </row>
    <row r="9" spans="1:22" s="350" customFormat="1" ht="20.100000000000001" customHeight="1" x14ac:dyDescent="0.25">
      <c r="A9" s="424">
        <v>3</v>
      </c>
      <c r="B9" s="380">
        <v>17989</v>
      </c>
      <c r="C9" s="416" t="s">
        <v>73</v>
      </c>
      <c r="D9" s="378" t="s">
        <v>16</v>
      </c>
      <c r="E9" s="360" t="str">
        <f t="shared" si="0"/>
        <v>MA</v>
      </c>
      <c r="F9" s="386">
        <v>24447</v>
      </c>
      <c r="G9" s="387" t="s">
        <v>82</v>
      </c>
      <c r="H9" s="390" t="s">
        <v>74</v>
      </c>
      <c r="I9" s="429"/>
      <c r="J9" s="452" t="str">
        <f t="shared" ca="1" si="1"/>
        <v>DISP.IDADE</v>
      </c>
      <c r="K9" s="363">
        <f t="shared" ca="1" si="2"/>
        <v>58</v>
      </c>
      <c r="L9" s="93" t="s">
        <v>458</v>
      </c>
      <c r="M9" s="461" t="s">
        <v>467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59">
        <v>48456511353</v>
      </c>
    </row>
    <row r="10" spans="1:22" s="350" customFormat="1" ht="20.100000000000001" customHeight="1" x14ac:dyDescent="0.25">
      <c r="A10" s="424">
        <v>4</v>
      </c>
      <c r="B10" s="380">
        <v>16431</v>
      </c>
      <c r="C10" s="416" t="s">
        <v>240</v>
      </c>
      <c r="D10" s="382" t="s">
        <v>17</v>
      </c>
      <c r="E10" s="360" t="str">
        <f t="shared" si="0"/>
        <v>MA</v>
      </c>
      <c r="F10" s="383">
        <v>25052</v>
      </c>
      <c r="G10" s="399"/>
      <c r="H10" s="379" t="s">
        <v>241</v>
      </c>
      <c r="I10" s="429"/>
      <c r="J10" s="452" t="str">
        <f t="shared" ca="1" si="1"/>
        <v>DISP.IDADE</v>
      </c>
      <c r="K10" s="363">
        <f t="shared" ca="1" si="2"/>
        <v>56</v>
      </c>
      <c r="L10" s="93" t="s">
        <v>458</v>
      </c>
      <c r="M10" s="461" t="s">
        <v>467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159">
        <v>27383355865</v>
      </c>
    </row>
    <row r="11" spans="1:22" s="350" customFormat="1" ht="20.100000000000001" customHeight="1" x14ac:dyDescent="0.25">
      <c r="A11" s="424">
        <v>5</v>
      </c>
      <c r="B11" s="380">
        <v>18357</v>
      </c>
      <c r="C11" s="416" t="s">
        <v>130</v>
      </c>
      <c r="D11" s="378" t="s">
        <v>16</v>
      </c>
      <c r="E11" s="360" t="str">
        <f t="shared" si="0"/>
        <v>MA</v>
      </c>
      <c r="F11" s="386">
        <v>23056</v>
      </c>
      <c r="G11" s="422"/>
      <c r="H11" s="390" t="s">
        <v>131</v>
      </c>
      <c r="I11" s="429"/>
      <c r="J11" s="452" t="str">
        <f t="shared" ca="1" si="1"/>
        <v>DISP.IDADE</v>
      </c>
      <c r="K11" s="363">
        <f t="shared" ca="1" si="2"/>
        <v>62</v>
      </c>
      <c r="L11" s="93" t="s">
        <v>458</v>
      </c>
      <c r="M11" s="461" t="s">
        <v>467</v>
      </c>
      <c r="N11" s="120" t="s">
        <v>26</v>
      </c>
      <c r="O11" s="462" t="s">
        <v>26</v>
      </c>
      <c r="P11" s="462" t="s">
        <v>26</v>
      </c>
      <c r="Q11" s="462" t="s">
        <v>26</v>
      </c>
      <c r="R11" s="462" t="s">
        <v>26</v>
      </c>
      <c r="S11" s="462" t="s">
        <v>26</v>
      </c>
      <c r="T11" s="480"/>
      <c r="U11" s="576"/>
      <c r="V11" s="159">
        <v>55503535472</v>
      </c>
    </row>
    <row r="12" spans="1:22" s="350" customFormat="1" ht="20.100000000000001" customHeight="1" x14ac:dyDescent="0.25">
      <c r="A12" s="424">
        <v>6</v>
      </c>
      <c r="B12" s="380">
        <v>18539</v>
      </c>
      <c r="C12" s="416" t="s">
        <v>282</v>
      </c>
      <c r="D12" s="378" t="s">
        <v>16</v>
      </c>
      <c r="E12" s="360" t="str">
        <f t="shared" si="0"/>
        <v>MA</v>
      </c>
      <c r="F12" s="386">
        <v>17784</v>
      </c>
      <c r="G12" s="399"/>
      <c r="H12" s="388" t="s">
        <v>283</v>
      </c>
      <c r="I12" s="429"/>
      <c r="J12" s="452" t="str">
        <f t="shared" ca="1" si="1"/>
        <v>DISP.IDADE</v>
      </c>
      <c r="K12" s="363">
        <f t="shared" ca="1" si="2"/>
        <v>76</v>
      </c>
      <c r="L12" s="93" t="s">
        <v>458</v>
      </c>
      <c r="M12" s="461" t="s">
        <v>467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159">
        <v>8950632802</v>
      </c>
    </row>
    <row r="13" spans="1:22" s="350" customFormat="1" ht="20.100000000000001" customHeight="1" x14ac:dyDescent="0.25">
      <c r="A13" s="424">
        <v>7</v>
      </c>
      <c r="B13" s="380">
        <v>18745</v>
      </c>
      <c r="C13" s="396" t="s">
        <v>337</v>
      </c>
      <c r="D13" s="382" t="s">
        <v>16</v>
      </c>
      <c r="E13" s="360" t="str">
        <f t="shared" si="0"/>
        <v>MA</v>
      </c>
      <c r="F13" s="383">
        <v>20637</v>
      </c>
      <c r="G13" s="399"/>
      <c r="H13" s="379" t="s">
        <v>338</v>
      </c>
      <c r="I13" s="384" t="s">
        <v>336</v>
      </c>
      <c r="J13" s="452" t="str">
        <f t="shared" ca="1" si="1"/>
        <v>DISP.IDADE</v>
      </c>
      <c r="K13" s="363">
        <f t="shared" ca="1" si="2"/>
        <v>68</v>
      </c>
      <c r="L13" s="93" t="s">
        <v>458</v>
      </c>
      <c r="M13" s="461" t="s">
        <v>467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159">
        <v>8959107808</v>
      </c>
    </row>
    <row r="14" spans="1:22" s="350" customFormat="1" ht="20.100000000000001" customHeight="1" x14ac:dyDescent="0.25">
      <c r="A14" s="424">
        <v>8</v>
      </c>
      <c r="B14" s="380"/>
      <c r="C14" s="416"/>
      <c r="D14" s="378"/>
      <c r="E14" s="360" t="str">
        <f t="shared" ref="E14:E24" si="3">IF(COUNTIF(I14,"*MC*")=1,"MC",IF(COUNTIF(I14,"*NCOM*")=1,"NCOM",IF(C14="","","MA")))</f>
        <v/>
      </c>
      <c r="F14" s="386"/>
      <c r="G14" s="378"/>
      <c r="H14" s="388"/>
      <c r="I14" s="384"/>
      <c r="J14" s="452" t="str">
        <f t="shared" ca="1" si="1"/>
        <v/>
      </c>
      <c r="K14" s="363" t="str">
        <f t="shared" ca="1" si="2"/>
        <v/>
      </c>
      <c r="L14" s="93" t="s">
        <v>458</v>
      </c>
      <c r="M14" s="461" t="s">
        <v>467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436"/>
    </row>
    <row r="15" spans="1:22" s="350" customFormat="1" ht="20.100000000000001" customHeight="1" x14ac:dyDescent="0.25">
      <c r="A15" s="424">
        <v>9</v>
      </c>
      <c r="B15" s="380"/>
      <c r="C15" s="416"/>
      <c r="D15" s="378"/>
      <c r="E15" s="360" t="str">
        <f t="shared" si="3"/>
        <v/>
      </c>
      <c r="F15" s="386"/>
      <c r="G15" s="378"/>
      <c r="H15" s="388"/>
      <c r="I15" s="384"/>
      <c r="J15" s="452" t="str">
        <f t="shared" ca="1" si="1"/>
        <v/>
      </c>
      <c r="K15" s="363" t="str">
        <f t="shared" ca="1" si="2"/>
        <v/>
      </c>
      <c r="L15" s="93" t="s">
        <v>458</v>
      </c>
      <c r="M15" s="461" t="s">
        <v>467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436"/>
    </row>
    <row r="16" spans="1:22" s="350" customFormat="1" ht="20.100000000000001" customHeight="1" x14ac:dyDescent="0.25">
      <c r="A16" s="424">
        <v>10</v>
      </c>
      <c r="B16" s="380"/>
      <c r="C16" s="416"/>
      <c r="D16" s="378"/>
      <c r="E16" s="361" t="str">
        <f t="shared" si="3"/>
        <v/>
      </c>
      <c r="F16" s="386"/>
      <c r="G16" s="378"/>
      <c r="H16" s="388"/>
      <c r="I16" s="384"/>
      <c r="J16" s="452" t="str">
        <f t="shared" ca="1" si="1"/>
        <v/>
      </c>
      <c r="K16" s="363" t="str">
        <f t="shared" ca="1" si="2"/>
        <v/>
      </c>
      <c r="L16" s="93" t="s">
        <v>458</v>
      </c>
      <c r="M16" s="461" t="s">
        <v>467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436"/>
    </row>
    <row r="17" spans="1:22" s="350" customFormat="1" ht="20.100000000000001" customHeight="1" x14ac:dyDescent="0.25">
      <c r="A17" s="424">
        <v>11</v>
      </c>
      <c r="B17" s="380"/>
      <c r="C17" s="416"/>
      <c r="D17" s="378"/>
      <c r="E17" s="360" t="str">
        <f t="shared" si="3"/>
        <v/>
      </c>
      <c r="F17" s="386"/>
      <c r="G17" s="378"/>
      <c r="H17" s="388"/>
      <c r="I17" s="384"/>
      <c r="J17" s="452" t="str">
        <f t="shared" ca="1" si="1"/>
        <v/>
      </c>
      <c r="K17" s="363" t="str">
        <f t="shared" ca="1" si="2"/>
        <v/>
      </c>
      <c r="L17" s="93" t="s">
        <v>458</v>
      </c>
      <c r="M17" s="461" t="s">
        <v>467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436"/>
    </row>
    <row r="18" spans="1:22" s="350" customFormat="1" ht="20.100000000000001" customHeight="1" x14ac:dyDescent="0.25">
      <c r="A18" s="424">
        <v>12</v>
      </c>
      <c r="B18" s="380"/>
      <c r="C18" s="416"/>
      <c r="D18" s="378"/>
      <c r="E18" s="360" t="str">
        <f t="shared" si="3"/>
        <v/>
      </c>
      <c r="F18" s="386"/>
      <c r="G18" s="378"/>
      <c r="H18" s="388"/>
      <c r="I18" s="384"/>
      <c r="J18" s="452" t="str">
        <f t="shared" ca="1" si="1"/>
        <v/>
      </c>
      <c r="K18" s="363" t="str">
        <f t="shared" ca="1" si="2"/>
        <v/>
      </c>
      <c r="L18" s="93" t="s">
        <v>458</v>
      </c>
      <c r="M18" s="461" t="s">
        <v>467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436"/>
    </row>
    <row r="19" spans="1:22" s="350" customFormat="1" ht="20.100000000000001" customHeight="1" x14ac:dyDescent="0.25">
      <c r="A19" s="424">
        <v>13</v>
      </c>
      <c r="B19" s="380"/>
      <c r="C19" s="416"/>
      <c r="D19" s="378"/>
      <c r="E19" s="361" t="str">
        <f t="shared" si="3"/>
        <v/>
      </c>
      <c r="F19" s="386"/>
      <c r="G19" s="378"/>
      <c r="H19" s="388"/>
      <c r="I19" s="384"/>
      <c r="J19" s="452" t="str">
        <f t="shared" ca="1" si="1"/>
        <v/>
      </c>
      <c r="K19" s="363" t="str">
        <f t="shared" ca="1" si="2"/>
        <v/>
      </c>
      <c r="L19" s="93" t="s">
        <v>458</v>
      </c>
      <c r="M19" s="461" t="s">
        <v>467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436"/>
    </row>
    <row r="20" spans="1:22" s="350" customFormat="1" ht="20.100000000000001" customHeight="1" x14ac:dyDescent="0.25">
      <c r="A20" s="424">
        <v>14</v>
      </c>
      <c r="B20" s="380"/>
      <c r="C20" s="416"/>
      <c r="D20" s="378"/>
      <c r="E20" s="360" t="str">
        <f t="shared" si="3"/>
        <v/>
      </c>
      <c r="F20" s="386"/>
      <c r="G20" s="378"/>
      <c r="H20" s="388"/>
      <c r="I20" s="384"/>
      <c r="J20" s="452" t="str">
        <f t="shared" ca="1" si="1"/>
        <v/>
      </c>
      <c r="K20" s="363" t="str">
        <f t="shared" ca="1" si="2"/>
        <v/>
      </c>
      <c r="L20" s="93" t="s">
        <v>458</v>
      </c>
      <c r="M20" s="461" t="s">
        <v>467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436"/>
    </row>
    <row r="21" spans="1:22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3"/>
        <v/>
      </c>
      <c r="F21" s="386"/>
      <c r="G21" s="378"/>
      <c r="H21" s="388"/>
      <c r="I21" s="384"/>
      <c r="J21" s="452" t="str">
        <f t="shared" ca="1" si="1"/>
        <v/>
      </c>
      <c r="K21" s="363" t="str">
        <f t="shared" ca="1" si="2"/>
        <v/>
      </c>
      <c r="L21" s="93" t="s">
        <v>458</v>
      </c>
      <c r="M21" s="461" t="s">
        <v>467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436"/>
    </row>
    <row r="22" spans="1:22" s="350" customFormat="1" ht="20.100000000000001" customHeight="1" x14ac:dyDescent="0.25">
      <c r="A22" s="424">
        <v>16</v>
      </c>
      <c r="B22" s="380"/>
      <c r="C22" s="416"/>
      <c r="D22" s="378"/>
      <c r="E22" s="361" t="str">
        <f t="shared" si="3"/>
        <v/>
      </c>
      <c r="F22" s="386"/>
      <c r="G22" s="378"/>
      <c r="H22" s="388"/>
      <c r="I22" s="384"/>
      <c r="J22" s="452" t="str">
        <f t="shared" ca="1" si="1"/>
        <v/>
      </c>
      <c r="K22" s="363" t="str">
        <f t="shared" ca="1" si="2"/>
        <v/>
      </c>
      <c r="L22" s="93" t="s">
        <v>458</v>
      </c>
      <c r="M22" s="461" t="s">
        <v>467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436"/>
    </row>
    <row r="23" spans="1:22" s="350" customFormat="1" ht="20.100000000000001" customHeight="1" x14ac:dyDescent="0.25">
      <c r="A23" s="424">
        <v>17</v>
      </c>
      <c r="B23" s="380"/>
      <c r="C23" s="416"/>
      <c r="D23" s="378"/>
      <c r="E23" s="360" t="str">
        <f t="shared" si="3"/>
        <v/>
      </c>
      <c r="F23" s="386"/>
      <c r="G23" s="378"/>
      <c r="H23" s="388"/>
      <c r="I23" s="384"/>
      <c r="J23" s="452" t="str">
        <f t="shared" ca="1" si="1"/>
        <v/>
      </c>
      <c r="K23" s="363" t="str">
        <f t="shared" ca="1" si="2"/>
        <v/>
      </c>
      <c r="L23" s="93" t="s">
        <v>458</v>
      </c>
      <c r="M23" s="461" t="s">
        <v>467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436"/>
    </row>
    <row r="24" spans="1:22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3"/>
        <v/>
      </c>
      <c r="F24" s="386"/>
      <c r="G24" s="378"/>
      <c r="H24" s="388"/>
      <c r="I24" s="384"/>
      <c r="J24" s="452" t="str">
        <f t="shared" ca="1" si="1"/>
        <v/>
      </c>
      <c r="K24" s="363" t="str">
        <f t="shared" ca="1" si="2"/>
        <v/>
      </c>
      <c r="L24" s="93" t="s">
        <v>458</v>
      </c>
      <c r="M24" s="461" t="s">
        <v>467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436"/>
    </row>
    <row r="25" spans="1:22" s="350" customFormat="1" ht="20.100000000000001" customHeight="1" x14ac:dyDescent="0.25">
      <c r="A25" s="424">
        <v>19</v>
      </c>
      <c r="B25" s="380"/>
      <c r="C25" s="416"/>
      <c r="D25" s="378"/>
      <c r="E25" s="361" t="str">
        <f t="shared" ref="E25:E60" si="4">IF(COUNTIF(I25,"*MC*")=1,"MC",IF(COUNTIF(I25,"*NCOM*")=1,"NCOM",IF(C25="","","MA")))</f>
        <v/>
      </c>
      <c r="F25" s="386"/>
      <c r="G25" s="378"/>
      <c r="H25" s="388"/>
      <c r="I25" s="384"/>
      <c r="J25" s="452" t="str">
        <f t="shared" ref="J25:J61" ca="1" si="5">IF(K25="","",IF(K25&gt;29,"DISP.IDADE",""))</f>
        <v/>
      </c>
      <c r="K25" s="363" t="str">
        <f t="shared" ref="K25:K61" ca="1" si="6">IF(F25="","",INT((TODAY()-F25)/365.25))</f>
        <v/>
      </c>
      <c r="L25"/>
      <c r="M25" s="354"/>
      <c r="T25"/>
      <c r="U25"/>
      <c r="V25" s="436"/>
    </row>
    <row r="26" spans="1:22" s="350" customFormat="1" ht="20.100000000000001" customHeight="1" x14ac:dyDescent="0.25">
      <c r="A26" s="424">
        <v>20</v>
      </c>
      <c r="B26" s="380"/>
      <c r="C26" s="416"/>
      <c r="D26" s="378"/>
      <c r="E26" s="360" t="str">
        <f t="shared" si="4"/>
        <v/>
      </c>
      <c r="F26" s="386"/>
      <c r="G26" s="378"/>
      <c r="H26" s="388"/>
      <c r="I26" s="384"/>
      <c r="J26" s="452" t="str">
        <f t="shared" ca="1" si="5"/>
        <v/>
      </c>
      <c r="K26" s="363" t="str">
        <f t="shared" ca="1" si="6"/>
        <v/>
      </c>
      <c r="L26"/>
      <c r="M26" s="354"/>
      <c r="T26"/>
      <c r="U26"/>
      <c r="V26" s="436"/>
    </row>
    <row r="27" spans="1:22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4"/>
        <v/>
      </c>
      <c r="F27" s="386"/>
      <c r="G27" s="378"/>
      <c r="H27" s="388"/>
      <c r="I27" s="384"/>
      <c r="J27" s="452" t="str">
        <f t="shared" ca="1" si="5"/>
        <v/>
      </c>
      <c r="K27" s="363" t="str">
        <f t="shared" ca="1" si="6"/>
        <v/>
      </c>
      <c r="L27"/>
      <c r="M27" s="354"/>
      <c r="T27"/>
      <c r="U27"/>
      <c r="V27" s="436"/>
    </row>
    <row r="28" spans="1:22" s="350" customFormat="1" ht="20.100000000000001" customHeight="1" x14ac:dyDescent="0.25">
      <c r="A28" s="424">
        <v>22</v>
      </c>
      <c r="B28" s="380"/>
      <c r="C28" s="416"/>
      <c r="D28" s="378"/>
      <c r="E28" s="361" t="str">
        <f t="shared" si="4"/>
        <v/>
      </c>
      <c r="F28" s="386"/>
      <c r="G28" s="378"/>
      <c r="H28" s="388"/>
      <c r="I28" s="384"/>
      <c r="J28" s="452" t="str">
        <f t="shared" ca="1" si="5"/>
        <v/>
      </c>
      <c r="K28" s="363" t="str">
        <f t="shared" ca="1" si="6"/>
        <v/>
      </c>
      <c r="L28"/>
      <c r="M28" s="354"/>
      <c r="T28"/>
      <c r="U28"/>
      <c r="V28" s="436"/>
    </row>
    <row r="29" spans="1:22" s="350" customFormat="1" ht="20.100000000000001" customHeight="1" x14ac:dyDescent="0.25">
      <c r="A29" s="424">
        <v>23</v>
      </c>
      <c r="B29" s="380"/>
      <c r="C29" s="416"/>
      <c r="D29" s="378"/>
      <c r="E29" s="360" t="str">
        <f t="shared" si="4"/>
        <v/>
      </c>
      <c r="F29" s="386"/>
      <c r="G29" s="378"/>
      <c r="H29" s="388"/>
      <c r="I29" s="384"/>
      <c r="J29" s="452" t="str">
        <f t="shared" ca="1" si="5"/>
        <v/>
      </c>
      <c r="K29" s="363" t="str">
        <f t="shared" ca="1" si="6"/>
        <v/>
      </c>
      <c r="L29"/>
      <c r="M29" s="354"/>
      <c r="V29" s="436"/>
    </row>
    <row r="30" spans="1:22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4"/>
        <v/>
      </c>
      <c r="F30" s="386"/>
      <c r="G30" s="378"/>
      <c r="H30" s="388"/>
      <c r="I30" s="384"/>
      <c r="J30" s="452" t="str">
        <f t="shared" ca="1" si="5"/>
        <v/>
      </c>
      <c r="K30" s="363" t="str">
        <f t="shared" ca="1" si="6"/>
        <v/>
      </c>
      <c r="L30"/>
      <c r="M30" s="354"/>
      <c r="V30" s="436"/>
    </row>
    <row r="31" spans="1:22" s="350" customFormat="1" ht="20.100000000000001" customHeight="1" x14ac:dyDescent="0.25">
      <c r="A31" s="424">
        <v>25</v>
      </c>
      <c r="B31" s="380"/>
      <c r="C31" s="416"/>
      <c r="D31" s="378"/>
      <c r="E31" s="361" t="str">
        <f t="shared" si="4"/>
        <v/>
      </c>
      <c r="F31" s="386"/>
      <c r="G31" s="378"/>
      <c r="H31" s="388"/>
      <c r="I31" s="384"/>
      <c r="J31" s="452" t="str">
        <f t="shared" ca="1" si="5"/>
        <v/>
      </c>
      <c r="K31" s="363" t="str">
        <f t="shared" ca="1" si="6"/>
        <v/>
      </c>
      <c r="L31"/>
      <c r="M31" s="354"/>
      <c r="V31" s="436"/>
    </row>
    <row r="32" spans="1:22" s="350" customFormat="1" ht="20.100000000000001" customHeight="1" x14ac:dyDescent="0.25">
      <c r="A32" s="424">
        <v>26</v>
      </c>
      <c r="B32" s="380"/>
      <c r="C32" s="416"/>
      <c r="D32" s="378"/>
      <c r="E32" s="360" t="str">
        <f t="shared" si="4"/>
        <v/>
      </c>
      <c r="F32" s="386"/>
      <c r="G32" s="378"/>
      <c r="H32" s="388"/>
      <c r="I32" s="384"/>
      <c r="J32" s="452" t="str">
        <f t="shared" ca="1" si="5"/>
        <v/>
      </c>
      <c r="K32" s="363" t="str">
        <f t="shared" ca="1" si="6"/>
        <v/>
      </c>
      <c r="L32"/>
      <c r="M32" s="354"/>
      <c r="V32" s="436"/>
    </row>
    <row r="33" spans="1:22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4"/>
        <v/>
      </c>
      <c r="F33" s="386"/>
      <c r="G33" s="378"/>
      <c r="H33" s="388"/>
      <c r="I33" s="384"/>
      <c r="J33" s="452" t="str">
        <f t="shared" ca="1" si="5"/>
        <v/>
      </c>
      <c r="K33" s="363" t="str">
        <f t="shared" ca="1" si="6"/>
        <v/>
      </c>
      <c r="L33"/>
      <c r="M33" s="354"/>
      <c r="V33" s="436"/>
    </row>
    <row r="34" spans="1:22" s="350" customFormat="1" ht="20.100000000000001" customHeight="1" x14ac:dyDescent="0.25">
      <c r="A34" s="424">
        <v>28</v>
      </c>
      <c r="B34" s="380"/>
      <c r="C34" s="416"/>
      <c r="D34" s="378"/>
      <c r="E34" s="361" t="str">
        <f t="shared" si="4"/>
        <v/>
      </c>
      <c r="F34" s="386"/>
      <c r="G34" s="378"/>
      <c r="H34" s="388"/>
      <c r="I34" s="384"/>
      <c r="J34" s="452" t="str">
        <f t="shared" ca="1" si="5"/>
        <v/>
      </c>
      <c r="K34" s="363" t="str">
        <f t="shared" ca="1" si="6"/>
        <v/>
      </c>
      <c r="L34"/>
      <c r="M34" s="354"/>
      <c r="V34" s="436"/>
    </row>
    <row r="35" spans="1:22" s="350" customFormat="1" ht="20.100000000000001" customHeight="1" x14ac:dyDescent="0.25">
      <c r="A35" s="424">
        <v>29</v>
      </c>
      <c r="B35" s="380"/>
      <c r="C35" s="416"/>
      <c r="D35" s="378"/>
      <c r="E35" s="360" t="str">
        <f t="shared" si="4"/>
        <v/>
      </c>
      <c r="F35" s="386"/>
      <c r="G35" s="378"/>
      <c r="H35" s="388"/>
      <c r="I35" s="384"/>
      <c r="J35" s="452" t="str">
        <f t="shared" ca="1" si="5"/>
        <v/>
      </c>
      <c r="K35" s="363" t="str">
        <f t="shared" ca="1" si="6"/>
        <v/>
      </c>
      <c r="L35"/>
      <c r="M35" s="354"/>
      <c r="V35" s="436"/>
    </row>
    <row r="36" spans="1:22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4"/>
        <v/>
      </c>
      <c r="F36" s="386"/>
      <c r="G36" s="378"/>
      <c r="H36" s="388"/>
      <c r="I36" s="384"/>
      <c r="J36" s="452" t="str">
        <f t="shared" ca="1" si="5"/>
        <v/>
      </c>
      <c r="K36" s="363" t="str">
        <f t="shared" ca="1" si="6"/>
        <v/>
      </c>
      <c r="L36"/>
      <c r="M36" s="354"/>
      <c r="V36" s="436"/>
    </row>
    <row r="37" spans="1:22" s="350" customFormat="1" ht="20.100000000000001" customHeight="1" x14ac:dyDescent="0.25">
      <c r="A37" s="424">
        <v>31</v>
      </c>
      <c r="B37" s="380"/>
      <c r="C37" s="416"/>
      <c r="D37" s="378"/>
      <c r="E37" s="361" t="str">
        <f t="shared" si="4"/>
        <v/>
      </c>
      <c r="F37" s="386"/>
      <c r="G37" s="378"/>
      <c r="H37" s="388"/>
      <c r="I37" s="384"/>
      <c r="J37" s="452" t="str">
        <f t="shared" ca="1" si="5"/>
        <v/>
      </c>
      <c r="K37" s="363" t="str">
        <f t="shared" ca="1" si="6"/>
        <v/>
      </c>
      <c r="L37"/>
      <c r="M37" s="354"/>
      <c r="V37" s="436"/>
    </row>
    <row r="38" spans="1:22" s="350" customFormat="1" ht="20.100000000000001" customHeight="1" x14ac:dyDescent="0.25">
      <c r="A38" s="424">
        <v>32</v>
      </c>
      <c r="B38" s="380"/>
      <c r="C38" s="416"/>
      <c r="D38" s="378"/>
      <c r="E38" s="360" t="str">
        <f t="shared" si="4"/>
        <v/>
      </c>
      <c r="F38" s="386"/>
      <c r="G38" s="378"/>
      <c r="H38" s="388"/>
      <c r="I38" s="384"/>
      <c r="J38" s="452" t="str">
        <f t="shared" ca="1" si="5"/>
        <v/>
      </c>
      <c r="K38" s="363" t="str">
        <f t="shared" ca="1" si="6"/>
        <v/>
      </c>
      <c r="L38"/>
      <c r="M38" s="354"/>
      <c r="V38" s="436"/>
    </row>
    <row r="39" spans="1:22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4"/>
        <v/>
      </c>
      <c r="F39" s="386"/>
      <c r="G39" s="378"/>
      <c r="H39" s="388"/>
      <c r="I39" s="384"/>
      <c r="J39" s="452" t="str">
        <f t="shared" ca="1" si="5"/>
        <v/>
      </c>
      <c r="K39" s="363" t="str">
        <f t="shared" ca="1" si="6"/>
        <v/>
      </c>
      <c r="L39"/>
      <c r="M39" s="354"/>
      <c r="V39" s="436"/>
    </row>
    <row r="40" spans="1:22" s="350" customFormat="1" ht="20.100000000000001" customHeight="1" x14ac:dyDescent="0.25">
      <c r="A40" s="424">
        <v>34</v>
      </c>
      <c r="B40" s="380"/>
      <c r="C40" s="416"/>
      <c r="D40" s="378"/>
      <c r="E40" s="361" t="str">
        <f t="shared" si="4"/>
        <v/>
      </c>
      <c r="F40" s="386"/>
      <c r="G40" s="378"/>
      <c r="H40" s="388"/>
      <c r="I40" s="384"/>
      <c r="J40" s="452" t="str">
        <f t="shared" ca="1" si="5"/>
        <v/>
      </c>
      <c r="K40" s="363" t="str">
        <f t="shared" ca="1" si="6"/>
        <v/>
      </c>
      <c r="L40"/>
      <c r="M40" s="354"/>
      <c r="V40" s="436"/>
    </row>
    <row r="41" spans="1:22" s="350" customFormat="1" ht="20.100000000000001" customHeight="1" x14ac:dyDescent="0.25">
      <c r="A41" s="424">
        <v>35</v>
      </c>
      <c r="B41" s="380"/>
      <c r="C41" s="416"/>
      <c r="D41" s="378"/>
      <c r="E41" s="360" t="str">
        <f t="shared" si="4"/>
        <v/>
      </c>
      <c r="F41" s="386"/>
      <c r="G41" s="378"/>
      <c r="H41" s="388"/>
      <c r="I41" s="384"/>
      <c r="J41" s="452" t="str">
        <f t="shared" ca="1" si="5"/>
        <v/>
      </c>
      <c r="K41" s="363" t="str">
        <f t="shared" ca="1" si="6"/>
        <v/>
      </c>
      <c r="L41"/>
      <c r="M41" s="354"/>
      <c r="V41" s="436"/>
    </row>
    <row r="42" spans="1:22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si="4"/>
        <v/>
      </c>
      <c r="F42" s="386"/>
      <c r="G42" s="378"/>
      <c r="H42" s="388"/>
      <c r="I42" s="384"/>
      <c r="J42" s="452" t="str">
        <f t="shared" ca="1" si="5"/>
        <v/>
      </c>
      <c r="K42" s="363" t="str">
        <f t="shared" ca="1" si="6"/>
        <v/>
      </c>
      <c r="L42"/>
      <c r="M42" s="354"/>
      <c r="V42" s="436"/>
    </row>
    <row r="43" spans="1:22" s="350" customFormat="1" ht="20.100000000000001" customHeight="1" x14ac:dyDescent="0.25">
      <c r="A43" s="424">
        <v>37</v>
      </c>
      <c r="B43" s="380"/>
      <c r="C43" s="416"/>
      <c r="D43" s="378"/>
      <c r="E43" s="361" t="str">
        <f t="shared" si="4"/>
        <v/>
      </c>
      <c r="F43" s="386"/>
      <c r="G43" s="378"/>
      <c r="H43" s="388"/>
      <c r="I43" s="384"/>
      <c r="J43" s="452" t="str">
        <f t="shared" ca="1" si="5"/>
        <v/>
      </c>
      <c r="K43" s="363" t="str">
        <f t="shared" ca="1" si="6"/>
        <v/>
      </c>
      <c r="L43"/>
      <c r="M43" s="354"/>
      <c r="V43" s="436"/>
    </row>
    <row r="44" spans="1:22" s="350" customFormat="1" ht="20.100000000000001" customHeight="1" x14ac:dyDescent="0.25">
      <c r="A44" s="424">
        <v>38</v>
      </c>
      <c r="B44" s="380"/>
      <c r="C44" s="416"/>
      <c r="D44" s="378"/>
      <c r="E44" s="360" t="str">
        <f t="shared" si="4"/>
        <v/>
      </c>
      <c r="F44" s="386"/>
      <c r="G44" s="378"/>
      <c r="H44" s="388"/>
      <c r="I44" s="384"/>
      <c r="J44" s="452" t="str">
        <f t="shared" ca="1" si="5"/>
        <v/>
      </c>
      <c r="K44" s="363" t="str">
        <f t="shared" ca="1" si="6"/>
        <v/>
      </c>
      <c r="L44"/>
      <c r="M44" s="354"/>
      <c r="V44" s="436"/>
    </row>
    <row r="45" spans="1:22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4"/>
        <v/>
      </c>
      <c r="F45" s="386"/>
      <c r="G45" s="378"/>
      <c r="H45" s="388"/>
      <c r="I45" s="384"/>
      <c r="J45" s="452" t="str">
        <f t="shared" ca="1" si="5"/>
        <v/>
      </c>
      <c r="K45" s="363" t="str">
        <f t="shared" ca="1" si="6"/>
        <v/>
      </c>
      <c r="L45"/>
      <c r="M45" s="354"/>
      <c r="V45" s="436"/>
    </row>
    <row r="46" spans="1:22" s="350" customFormat="1" ht="20.100000000000001" customHeight="1" x14ac:dyDescent="0.25">
      <c r="A46" s="424">
        <v>40</v>
      </c>
      <c r="B46" s="380"/>
      <c r="C46" s="416"/>
      <c r="D46" s="378"/>
      <c r="E46" s="361" t="str">
        <f t="shared" si="4"/>
        <v/>
      </c>
      <c r="F46" s="386"/>
      <c r="G46" s="378"/>
      <c r="H46" s="388"/>
      <c r="I46" s="384"/>
      <c r="J46" s="452" t="str">
        <f t="shared" ca="1" si="5"/>
        <v/>
      </c>
      <c r="K46" s="363" t="str">
        <f t="shared" ca="1" si="6"/>
        <v/>
      </c>
      <c r="L46"/>
      <c r="M46" s="354"/>
      <c r="V46" s="436"/>
    </row>
    <row r="47" spans="1:22" s="350" customFormat="1" ht="20.100000000000001" customHeight="1" x14ac:dyDescent="0.25">
      <c r="A47" s="424">
        <v>41</v>
      </c>
      <c r="B47" s="380"/>
      <c r="C47" s="416"/>
      <c r="D47" s="378"/>
      <c r="E47" s="360" t="str">
        <f t="shared" si="4"/>
        <v/>
      </c>
      <c r="F47" s="386"/>
      <c r="G47" s="378"/>
      <c r="H47" s="388"/>
      <c r="I47" s="384"/>
      <c r="J47" s="452" t="str">
        <f t="shared" ca="1" si="5"/>
        <v/>
      </c>
      <c r="K47" s="363" t="str">
        <f t="shared" ca="1" si="6"/>
        <v/>
      </c>
      <c r="L47"/>
      <c r="M47" s="354"/>
      <c r="V47" s="436"/>
    </row>
    <row r="48" spans="1:22" s="350" customFormat="1" ht="20.100000000000001" customHeight="1" x14ac:dyDescent="0.25">
      <c r="A48" s="424">
        <v>42</v>
      </c>
      <c r="B48" s="380"/>
      <c r="C48" s="416"/>
      <c r="D48" s="378"/>
      <c r="E48" s="360" t="str">
        <f t="shared" si="4"/>
        <v/>
      </c>
      <c r="F48" s="386"/>
      <c r="G48" s="378"/>
      <c r="H48" s="388"/>
      <c r="I48" s="384"/>
      <c r="J48" s="452" t="str">
        <f t="shared" ca="1" si="5"/>
        <v/>
      </c>
      <c r="K48" s="363" t="str">
        <f t="shared" ca="1" si="6"/>
        <v/>
      </c>
      <c r="L48"/>
      <c r="M48" s="354"/>
      <c r="V48" s="436"/>
    </row>
    <row r="49" spans="1:22" s="350" customFormat="1" ht="20.100000000000001" customHeight="1" x14ac:dyDescent="0.25">
      <c r="A49" s="424">
        <v>43</v>
      </c>
      <c r="B49" s="380"/>
      <c r="C49" s="416"/>
      <c r="D49" s="378"/>
      <c r="E49" s="361" t="str">
        <f t="shared" si="4"/>
        <v/>
      </c>
      <c r="F49" s="386"/>
      <c r="G49" s="378"/>
      <c r="H49" s="388"/>
      <c r="I49" s="384"/>
      <c r="J49" s="452" t="str">
        <f t="shared" ca="1" si="5"/>
        <v/>
      </c>
      <c r="K49" s="363" t="str">
        <f t="shared" ca="1" si="6"/>
        <v/>
      </c>
      <c r="L49"/>
      <c r="M49" s="354"/>
      <c r="V49" s="436"/>
    </row>
    <row r="50" spans="1:22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4"/>
        <v/>
      </c>
      <c r="F50" s="383"/>
      <c r="G50" s="382"/>
      <c r="H50" s="379"/>
      <c r="I50" s="379"/>
      <c r="J50" s="452" t="str">
        <f t="shared" ca="1" si="5"/>
        <v/>
      </c>
      <c r="K50" s="363" t="str">
        <f t="shared" ca="1" si="6"/>
        <v/>
      </c>
      <c r="L50"/>
      <c r="M50" s="354"/>
      <c r="V50" s="436"/>
    </row>
    <row r="51" spans="1:22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4"/>
        <v/>
      </c>
      <c r="F51" s="383"/>
      <c r="G51" s="382"/>
      <c r="H51" s="379"/>
      <c r="I51" s="379"/>
      <c r="J51" s="452" t="str">
        <f t="shared" ca="1" si="5"/>
        <v/>
      </c>
      <c r="K51" s="363" t="str">
        <f t="shared" ca="1" si="6"/>
        <v/>
      </c>
      <c r="L51"/>
      <c r="M51" s="354"/>
      <c r="V51" s="436"/>
    </row>
    <row r="52" spans="1:22" s="350" customFormat="1" ht="20.100000000000001" customHeight="1" x14ac:dyDescent="0.25">
      <c r="A52" s="424">
        <v>46</v>
      </c>
      <c r="B52" s="382"/>
      <c r="C52" s="396"/>
      <c r="D52" s="382"/>
      <c r="E52" s="361" t="str">
        <f t="shared" si="4"/>
        <v/>
      </c>
      <c r="F52" s="383"/>
      <c r="G52" s="382"/>
      <c r="H52" s="379"/>
      <c r="I52" s="379"/>
      <c r="J52" s="452" t="str">
        <f t="shared" ca="1" si="5"/>
        <v/>
      </c>
      <c r="K52" s="363" t="str">
        <f t="shared" ca="1" si="6"/>
        <v/>
      </c>
      <c r="L52"/>
      <c r="V52" s="436"/>
    </row>
    <row r="53" spans="1:22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4"/>
        <v/>
      </c>
      <c r="F53" s="383"/>
      <c r="G53" s="382"/>
      <c r="H53" s="379"/>
      <c r="I53" s="379"/>
      <c r="J53" s="452" t="str">
        <f t="shared" ca="1" si="5"/>
        <v/>
      </c>
      <c r="K53" s="363" t="str">
        <f t="shared" ca="1" si="6"/>
        <v/>
      </c>
      <c r="L53"/>
      <c r="V53" s="436"/>
    </row>
    <row r="54" spans="1:22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4"/>
        <v/>
      </c>
      <c r="F54" s="383"/>
      <c r="G54" s="382"/>
      <c r="H54" s="379"/>
      <c r="I54" s="379"/>
      <c r="J54" s="452" t="str">
        <f t="shared" ca="1" si="5"/>
        <v/>
      </c>
      <c r="K54" s="363" t="str">
        <f t="shared" ca="1" si="6"/>
        <v/>
      </c>
      <c r="L54"/>
      <c r="V54" s="436"/>
    </row>
    <row r="55" spans="1:22" s="350" customFormat="1" ht="20.100000000000001" customHeight="1" x14ac:dyDescent="0.25">
      <c r="A55" s="424">
        <v>49</v>
      </c>
      <c r="B55" s="382"/>
      <c r="C55" s="396"/>
      <c r="D55" s="382"/>
      <c r="E55" s="361" t="str">
        <f t="shared" si="4"/>
        <v/>
      </c>
      <c r="F55" s="383"/>
      <c r="G55" s="382"/>
      <c r="H55" s="379"/>
      <c r="I55" s="379"/>
      <c r="J55" s="452" t="str">
        <f t="shared" ca="1" si="5"/>
        <v/>
      </c>
      <c r="K55" s="363" t="str">
        <f t="shared" ca="1" si="6"/>
        <v/>
      </c>
      <c r="L55"/>
      <c r="V55" s="436"/>
    </row>
    <row r="56" spans="1:22" s="350" customFormat="1" ht="20.100000000000001" customHeight="1" x14ac:dyDescent="0.25">
      <c r="A56" s="424">
        <v>50</v>
      </c>
      <c r="B56" s="382"/>
      <c r="C56" s="396"/>
      <c r="D56" s="382"/>
      <c r="E56" s="360" t="str">
        <f t="shared" si="4"/>
        <v/>
      </c>
      <c r="F56" s="383"/>
      <c r="G56" s="382"/>
      <c r="H56" s="379"/>
      <c r="I56" s="379"/>
      <c r="J56" s="452" t="str">
        <f t="shared" ca="1" si="5"/>
        <v/>
      </c>
      <c r="K56" s="363" t="str">
        <f t="shared" ca="1" si="6"/>
        <v/>
      </c>
      <c r="L56"/>
      <c r="V56" s="436"/>
    </row>
    <row r="57" spans="1:22" s="350" customFormat="1" ht="20.100000000000001" customHeight="1" x14ac:dyDescent="0.25">
      <c r="A57" s="424">
        <v>51</v>
      </c>
      <c r="B57" s="382"/>
      <c r="C57" s="396"/>
      <c r="D57" s="382"/>
      <c r="E57" s="360" t="str">
        <f t="shared" si="4"/>
        <v/>
      </c>
      <c r="F57" s="383"/>
      <c r="G57" s="382"/>
      <c r="H57" s="379"/>
      <c r="I57" s="379"/>
      <c r="J57" s="452" t="str">
        <f t="shared" ca="1" si="5"/>
        <v/>
      </c>
      <c r="K57" s="363" t="str">
        <f t="shared" ca="1" si="6"/>
        <v/>
      </c>
      <c r="L57"/>
      <c r="V57" s="436"/>
    </row>
    <row r="58" spans="1:22" s="350" customFormat="1" ht="20.100000000000001" customHeight="1" x14ac:dyDescent="0.25">
      <c r="A58" s="424">
        <v>52</v>
      </c>
      <c r="B58" s="382"/>
      <c r="C58" s="396"/>
      <c r="D58" s="382"/>
      <c r="E58" s="361" t="str">
        <f t="shared" si="4"/>
        <v/>
      </c>
      <c r="F58" s="383"/>
      <c r="G58" s="382"/>
      <c r="H58" s="379"/>
      <c r="I58" s="396"/>
      <c r="J58" s="452" t="str">
        <f t="shared" ca="1" si="5"/>
        <v/>
      </c>
      <c r="K58" s="363" t="str">
        <f t="shared" ca="1" si="6"/>
        <v/>
      </c>
      <c r="L58"/>
      <c r="V58" s="436"/>
    </row>
    <row r="59" spans="1:22" s="350" customFormat="1" ht="20.100000000000001" customHeight="1" x14ac:dyDescent="0.25">
      <c r="A59" s="424">
        <v>53</v>
      </c>
      <c r="B59" s="382"/>
      <c r="C59" s="396"/>
      <c r="D59" s="382"/>
      <c r="E59" s="360" t="str">
        <f t="shared" si="4"/>
        <v/>
      </c>
      <c r="F59" s="383"/>
      <c r="G59" s="382"/>
      <c r="H59" s="379"/>
      <c r="I59" s="396"/>
      <c r="J59" s="452" t="str">
        <f t="shared" ca="1" si="5"/>
        <v/>
      </c>
      <c r="K59" s="363" t="str">
        <f t="shared" ca="1" si="6"/>
        <v/>
      </c>
      <c r="L59"/>
      <c r="V59" s="436"/>
    </row>
    <row r="60" spans="1:22" s="350" customFormat="1" ht="20.100000000000001" customHeight="1" x14ac:dyDescent="0.25">
      <c r="A60" s="424">
        <v>54</v>
      </c>
      <c r="B60" s="159"/>
      <c r="C60" s="77"/>
      <c r="D60" s="159"/>
      <c r="E60" s="360" t="str">
        <f t="shared" si="4"/>
        <v/>
      </c>
      <c r="F60" s="30"/>
      <c r="G60" s="159"/>
      <c r="H60" s="32"/>
      <c r="I60" s="77"/>
      <c r="J60" s="452" t="str">
        <f t="shared" ca="1" si="5"/>
        <v/>
      </c>
      <c r="K60" s="363" t="str">
        <f t="shared" ca="1" si="6"/>
        <v/>
      </c>
      <c r="L60"/>
      <c r="V60" s="436"/>
    </row>
    <row r="61" spans="1:22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ca="1" si="5"/>
        <v/>
      </c>
      <c r="K61" s="426" t="str">
        <f t="shared" ca="1" si="6"/>
        <v/>
      </c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5" priority="1439">
      <formula>$E6="MC"</formula>
    </cfRule>
  </conditionalFormatting>
  <conditionalFormatting sqref="B41:D41 F41:I41">
    <cfRule type="expression" dxfId="3734" priority="1401">
      <formula>$E41="MC"</formula>
    </cfRule>
  </conditionalFormatting>
  <conditionalFormatting sqref="B42:D42 F42:I42">
    <cfRule type="expression" dxfId="3733" priority="1400">
      <formula>$E42="MC"</formula>
    </cfRule>
  </conditionalFormatting>
  <conditionalFormatting sqref="B43:D43 F43:I43">
    <cfRule type="expression" dxfId="3732" priority="1399">
      <formula>$E43="MC"</formula>
    </cfRule>
  </conditionalFormatting>
  <conditionalFormatting sqref="B44:D44 F44:I44">
    <cfRule type="expression" dxfId="3731" priority="1398">
      <formula>$E44="MC"</formula>
    </cfRule>
  </conditionalFormatting>
  <conditionalFormatting sqref="B45:D45 F45:I45">
    <cfRule type="expression" dxfId="3730" priority="1397">
      <formula>$E45="MC"</formula>
    </cfRule>
  </conditionalFormatting>
  <conditionalFormatting sqref="B19:D19 F19:I19">
    <cfRule type="expression" dxfId="3729" priority="1423">
      <formula>$E19="MC"</formula>
    </cfRule>
  </conditionalFormatting>
  <conditionalFormatting sqref="B16:D16 F16:I16">
    <cfRule type="expression" dxfId="3728" priority="1426">
      <formula>$E16="MC"</formula>
    </cfRule>
  </conditionalFormatting>
  <conditionalFormatting sqref="B12:D12 F12:I12">
    <cfRule type="expression" dxfId="3727" priority="1430">
      <formula>$E12="MC"</formula>
    </cfRule>
  </conditionalFormatting>
  <conditionalFormatting sqref="B13:D13 F13:I13">
    <cfRule type="expression" dxfId="3726" priority="1429">
      <formula>$E13="MC"</formula>
    </cfRule>
  </conditionalFormatting>
  <conditionalFormatting sqref="B14:D14 F14:I14">
    <cfRule type="expression" dxfId="3725" priority="1428">
      <formula>$E14="MC"</formula>
    </cfRule>
  </conditionalFormatting>
  <conditionalFormatting sqref="B15:D15 F15:I15">
    <cfRule type="expression" dxfId="3724" priority="1427">
      <formula>$E15="MC"</formula>
    </cfRule>
  </conditionalFormatting>
  <conditionalFormatting sqref="B17:D17 F17:I17">
    <cfRule type="expression" dxfId="3723" priority="1425">
      <formula>$E17="MC"</formula>
    </cfRule>
  </conditionalFormatting>
  <conditionalFormatting sqref="B18:D18 F18:I18">
    <cfRule type="expression" dxfId="3722" priority="1424">
      <formula>$E18="MC"</formula>
    </cfRule>
  </conditionalFormatting>
  <conditionalFormatting sqref="B20:D20 F20:I20">
    <cfRule type="expression" dxfId="3721" priority="1422">
      <formula>$E20="MC"</formula>
    </cfRule>
  </conditionalFormatting>
  <conditionalFormatting sqref="B21:D21 F21:I21">
    <cfRule type="expression" dxfId="3720" priority="1421">
      <formula>$E21="MC"</formula>
    </cfRule>
  </conditionalFormatting>
  <conditionalFormatting sqref="B22:D22 F22:I22">
    <cfRule type="expression" dxfId="3719" priority="1420">
      <formula>$E22="MC"</formula>
    </cfRule>
  </conditionalFormatting>
  <conditionalFormatting sqref="B23:D23 F23:I23">
    <cfRule type="expression" dxfId="3718" priority="1419">
      <formula>$E23="MC"</formula>
    </cfRule>
  </conditionalFormatting>
  <conditionalFormatting sqref="B24:D24 F24:I24">
    <cfRule type="expression" dxfId="3717" priority="1418">
      <formula>$E24="MC"</formula>
    </cfRule>
  </conditionalFormatting>
  <conditionalFormatting sqref="B25:D25 F25:I25">
    <cfRule type="expression" dxfId="3716" priority="1417">
      <formula>$E25="MC"</formula>
    </cfRule>
  </conditionalFormatting>
  <conditionalFormatting sqref="B26:D26 F26:I26">
    <cfRule type="expression" dxfId="3715" priority="1416">
      <formula>$E26="MC"</formula>
    </cfRule>
  </conditionalFormatting>
  <conditionalFormatting sqref="B27:D27 F27:I27">
    <cfRule type="expression" dxfId="3714" priority="1415">
      <formula>$E27="MC"</formula>
    </cfRule>
  </conditionalFormatting>
  <conditionalFormatting sqref="B28:D28 F28:I28">
    <cfRule type="expression" dxfId="3713" priority="1414">
      <formula>$E28="MC"</formula>
    </cfRule>
  </conditionalFormatting>
  <conditionalFormatting sqref="B29:D29 F29:I29">
    <cfRule type="expression" dxfId="3712" priority="1413">
      <formula>$E29="MC"</formula>
    </cfRule>
  </conditionalFormatting>
  <conditionalFormatting sqref="B30:D30 F30:I30">
    <cfRule type="expression" dxfId="3711" priority="1412">
      <formula>$E30="MC"</formula>
    </cfRule>
  </conditionalFormatting>
  <conditionalFormatting sqref="B31:D31 F31:I31">
    <cfRule type="expression" dxfId="3710" priority="1411">
      <formula>$E31="MC"</formula>
    </cfRule>
  </conditionalFormatting>
  <conditionalFormatting sqref="B32:D32 F32:I32">
    <cfRule type="expression" dxfId="3709" priority="1410">
      <formula>$E32="MC"</formula>
    </cfRule>
  </conditionalFormatting>
  <conditionalFormatting sqref="B33:D33 F33:I33">
    <cfRule type="expression" dxfId="3708" priority="1409">
      <formula>$E33="MC"</formula>
    </cfRule>
  </conditionalFormatting>
  <conditionalFormatting sqref="B34:D34 F34:I34">
    <cfRule type="expression" dxfId="3707" priority="1408">
      <formula>$E34="MC"</formula>
    </cfRule>
  </conditionalFormatting>
  <conditionalFormatting sqref="B35:D35 F35:I35">
    <cfRule type="expression" dxfId="3706" priority="1407">
      <formula>$E35="MC"</formula>
    </cfRule>
  </conditionalFormatting>
  <conditionalFormatting sqref="B36:D36 F36:I36">
    <cfRule type="expression" dxfId="3705" priority="1406">
      <formula>$E36="MC"</formula>
    </cfRule>
  </conditionalFormatting>
  <conditionalFormatting sqref="B37:D37 F37:I37">
    <cfRule type="expression" dxfId="3704" priority="1405">
      <formula>$E37="MC"</formula>
    </cfRule>
  </conditionalFormatting>
  <conditionalFormatting sqref="B38:D38 F38:I38">
    <cfRule type="expression" dxfId="3703" priority="1404">
      <formula>$E38="MC"</formula>
    </cfRule>
  </conditionalFormatting>
  <conditionalFormatting sqref="B39:D39 F39:I39">
    <cfRule type="expression" dxfId="3702" priority="1403">
      <formula>$E39="MC"</formula>
    </cfRule>
  </conditionalFormatting>
  <conditionalFormatting sqref="B40:D40 F40:I40">
    <cfRule type="expression" dxfId="3701" priority="1402">
      <formula>$E40="MC"</formula>
    </cfRule>
  </conditionalFormatting>
  <conditionalFormatting sqref="B46:D46 F46:I46">
    <cfRule type="expression" dxfId="3700" priority="1396">
      <formula>$E46="MC"</formula>
    </cfRule>
  </conditionalFormatting>
  <conditionalFormatting sqref="B47:D47 F47:I47">
    <cfRule type="expression" dxfId="3699" priority="1395">
      <formula>$E47="MC"</formula>
    </cfRule>
  </conditionalFormatting>
  <conditionalFormatting sqref="B48:D48 F48:I48">
    <cfRule type="expression" dxfId="3698" priority="1394">
      <formula>$E48="MC"</formula>
    </cfRule>
  </conditionalFormatting>
  <conditionalFormatting sqref="B49:D49 F49:I49">
    <cfRule type="expression" dxfId="3697" priority="1393">
      <formula>$E49="MC"</formula>
    </cfRule>
  </conditionalFormatting>
  <conditionalFormatting sqref="M4:M5 M25:M51">
    <cfRule type="cellIs" dxfId="3696" priority="1389" operator="equal">
      <formula>3</formula>
    </cfRule>
    <cfRule type="cellIs" dxfId="3695" priority="1390" operator="equal">
      <formula>2</formula>
    </cfRule>
    <cfRule type="cellIs" dxfId="3694" priority="1391" operator="equal">
      <formula>1</formula>
    </cfRule>
  </conditionalFormatting>
  <conditionalFormatting sqref="K1:K6 K73:K1048576">
    <cfRule type="cellIs" dxfId="3693" priority="1036" operator="lessThan">
      <formula>18</formula>
    </cfRule>
  </conditionalFormatting>
  <conditionalFormatting sqref="I6">
    <cfRule type="expression" dxfId="3692" priority="304">
      <formula>$E6="MC"</formula>
    </cfRule>
  </conditionalFormatting>
  <conditionalFormatting sqref="A5">
    <cfRule type="expression" dxfId="3691" priority="41330">
      <formula>$D5="MC"</formula>
    </cfRule>
  </conditionalFormatting>
  <conditionalFormatting sqref="E16 E19 E22 E25 E28 E31 E34 E37 E40 E43 E46 E49 E52 E55 E58">
    <cfRule type="expression" dxfId="3690" priority="53">
      <formula>$E16="MC"</formula>
    </cfRule>
  </conditionalFormatting>
  <conditionalFormatting sqref="H11">
    <cfRule type="expression" dxfId="3689" priority="89">
      <formula>$E11="MC"</formula>
    </cfRule>
  </conditionalFormatting>
  <conditionalFormatting sqref="H11">
    <cfRule type="expression" dxfId="3688" priority="88">
      <formula>$E11="MC"</formula>
    </cfRule>
  </conditionalFormatting>
  <conditionalFormatting sqref="B11:D11 F11:G11">
    <cfRule type="expression" dxfId="3687" priority="87">
      <formula>$E11="MC"</formula>
    </cfRule>
  </conditionalFormatting>
  <conditionalFormatting sqref="B11:D11 F11:G11">
    <cfRule type="expression" dxfId="3686" priority="86">
      <formula>$E11="MC"</formula>
    </cfRule>
  </conditionalFormatting>
  <conditionalFormatting sqref="B8:D8">
    <cfRule type="expression" dxfId="3685" priority="29">
      <formula>$E8="MC"</formula>
    </cfRule>
  </conditionalFormatting>
  <conditionalFormatting sqref="C7:D7">
    <cfRule type="expression" dxfId="3684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3" priority="52">
      <formula>$E14="MC"</formula>
    </cfRule>
  </conditionalFormatting>
  <conditionalFormatting sqref="G10">
    <cfRule type="expression" dxfId="3682" priority="51">
      <formula>$E10="MC"</formula>
    </cfRule>
  </conditionalFormatting>
  <conditionalFormatting sqref="F9:H9">
    <cfRule type="expression" dxfId="3681" priority="41">
      <formula>$E9="MC"</formula>
    </cfRule>
  </conditionalFormatting>
  <conditionalFormatting sqref="F10">
    <cfRule type="expression" dxfId="3680" priority="38">
      <formula>$E10="MC"</formula>
    </cfRule>
  </conditionalFormatting>
  <conditionalFormatting sqref="H10">
    <cfRule type="expression" dxfId="3679" priority="37">
      <formula>$E10="MC"</formula>
    </cfRule>
  </conditionalFormatting>
  <conditionalFormatting sqref="B10:D10">
    <cfRule type="expression" dxfId="3678" priority="35">
      <formula>$E10="MC"</formula>
    </cfRule>
  </conditionalFormatting>
  <conditionalFormatting sqref="B9:D9">
    <cfRule type="expression" dxfId="3677" priority="34">
      <formula>$E9="MC"</formula>
    </cfRule>
  </conditionalFormatting>
  <conditionalFormatting sqref="B7">
    <cfRule type="expression" dxfId="3676" priority="30">
      <formula>$E7="MC"</formula>
    </cfRule>
  </conditionalFormatting>
  <conditionalFormatting sqref="H7">
    <cfRule type="expression" dxfId="3675" priority="26">
      <formula>$E7="MC"</formula>
    </cfRule>
  </conditionalFormatting>
  <conditionalFormatting sqref="F8:H8">
    <cfRule type="expression" dxfId="3674" priority="25">
      <formula>$E8="MC"</formula>
    </cfRule>
  </conditionalFormatting>
  <conditionalFormatting sqref="F7:G7">
    <cfRule type="expression" dxfId="3673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72" priority="22">
      <formula>$E7="MC"</formula>
    </cfRule>
  </conditionalFormatting>
  <conditionalFormatting sqref="A8 A44 A47 A50 A53 A56 A59 A24 A26 A28 A30 A32 A34 A36 A38 A40 A42 A10 A12 A14 A16 A18 A20 A22">
    <cfRule type="expression" dxfId="3671" priority="23">
      <formula>#REF!="MC"</formula>
    </cfRule>
  </conditionalFormatting>
  <conditionalFormatting sqref="E7:E13">
    <cfRule type="expression" dxfId="3670" priority="20">
      <formula>$E7="MC"</formula>
    </cfRule>
  </conditionalFormatting>
  <conditionalFormatting sqref="K7:K61">
    <cfRule type="cellIs" dxfId="3669" priority="14" operator="lessThan">
      <formula>18</formula>
    </cfRule>
  </conditionalFormatting>
  <conditionalFormatting sqref="K9:K61">
    <cfRule type="cellIs" dxfId="3668" priority="13" operator="lessThan">
      <formula>18</formula>
    </cfRule>
  </conditionalFormatting>
  <conditionalFormatting sqref="J7:J61">
    <cfRule type="expression" dxfId="3667" priority="11">
      <formula>$E7="MC"</formula>
    </cfRule>
  </conditionalFormatting>
  <conditionalFormatting sqref="M7:M24">
    <cfRule type="cellIs" dxfId="3666" priority="5" operator="equal">
      <formula>3</formula>
    </cfRule>
    <cfRule type="cellIs" dxfId="3665" priority="6" operator="equal">
      <formula>2</formula>
    </cfRule>
    <cfRule type="cellIs" dxfId="3664" priority="7" operator="equal">
      <formula>1</formula>
    </cfRule>
  </conditionalFormatting>
  <conditionalFormatting sqref="M6">
    <cfRule type="cellIs" dxfId="3663" priority="2" operator="equal">
      <formula>3</formula>
    </cfRule>
    <cfRule type="cellIs" dxfId="3662" priority="3" operator="equal">
      <formula>2</formula>
    </cfRule>
    <cfRule type="cellIs" dxfId="3661" priority="4" operator="equal">
      <formula>1</formula>
    </cfRule>
  </conditionalFormatting>
  <conditionalFormatting sqref="T6">
    <cfRule type="expression" dxfId="3660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72"/>
  <sheetViews>
    <sheetView view="pageBreakPreview" zoomScale="85" zoomScaleNormal="100" zoomScaleSheetLayoutView="85" workbookViewId="0">
      <pane xSplit="3" ySplit="5" topLeftCell="M12" activePane="bottomRight" state="frozen"/>
      <selection pane="topRight" activeCell="D1" sqref="D1"/>
      <selection pane="bottomLeft" activeCell="A6" sqref="A6"/>
      <selection pane="bottomRight" activeCell="V7" sqref="V7:V15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 s="262"/>
    </row>
    <row r="5" spans="1:22" ht="18" thickBot="1" x14ac:dyDescent="0.35">
      <c r="A5" s="605" t="s">
        <v>21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2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1" t="s">
        <v>117</v>
      </c>
    </row>
    <row r="7" spans="1:22" s="350" customFormat="1" ht="20.100000000000001" customHeight="1" x14ac:dyDescent="0.25">
      <c r="A7" s="424">
        <v>1</v>
      </c>
      <c r="B7" s="380">
        <v>18515</v>
      </c>
      <c r="C7" s="416" t="s">
        <v>267</v>
      </c>
      <c r="D7" s="378" t="s">
        <v>16</v>
      </c>
      <c r="E7" s="360" t="str">
        <f t="shared" ref="E7:E15" si="0">IF(ISNUMBER(FIND("TE",I7)),"TE",IF(ISNUMBER(FIND("MCC",I7)),"MCC",IF(ISNUMBER(FIND("MC",I7)),"MC","MA")))</f>
        <v>MA</v>
      </c>
      <c r="F7" s="386">
        <v>25981</v>
      </c>
      <c r="G7" s="387" t="s">
        <v>268</v>
      </c>
      <c r="H7" s="388" t="s">
        <v>269</v>
      </c>
      <c r="I7" s="429"/>
      <c r="J7" s="452" t="str">
        <f t="shared" ref="J7:J15" ca="1" si="1">IF(K7="","",IF(K7&gt;29,"DISP.IDADE",""))</f>
        <v>DISP.IDADE</v>
      </c>
      <c r="K7" s="363">
        <f t="shared" ref="K7:K15" ca="1" si="2">IF(F7="","",INT((TODAY()-F7)/365.25))</f>
        <v>54</v>
      </c>
      <c r="L7" s="93" t="s">
        <v>458</v>
      </c>
      <c r="M7" s="461" t="s">
        <v>467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159">
        <v>290882602</v>
      </c>
    </row>
    <row r="8" spans="1:22" s="350" customFormat="1" ht="20.100000000000001" customHeight="1" x14ac:dyDescent="0.25">
      <c r="A8" s="424">
        <v>2</v>
      </c>
      <c r="B8" s="380">
        <v>18834</v>
      </c>
      <c r="C8" s="404" t="s">
        <v>423</v>
      </c>
      <c r="D8" s="378" t="s">
        <v>16</v>
      </c>
      <c r="E8" s="360" t="str">
        <f t="shared" si="0"/>
        <v>MA</v>
      </c>
      <c r="F8" s="386">
        <v>29038</v>
      </c>
      <c r="G8" s="387"/>
      <c r="H8" s="390"/>
      <c r="I8" s="384" t="s">
        <v>491</v>
      </c>
      <c r="J8" s="452" t="str">
        <f t="shared" ca="1" si="1"/>
        <v>DISP.IDADE</v>
      </c>
      <c r="K8" s="363">
        <f t="shared" ca="1" si="2"/>
        <v>45</v>
      </c>
      <c r="L8" s="93" t="s">
        <v>458</v>
      </c>
      <c r="M8" s="461" t="s">
        <v>467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159">
        <v>29402264825</v>
      </c>
    </row>
    <row r="9" spans="1:22" s="350" customFormat="1" ht="20.100000000000001" customHeight="1" x14ac:dyDescent="0.25">
      <c r="A9" s="424">
        <v>3</v>
      </c>
      <c r="B9" s="380">
        <v>15909</v>
      </c>
      <c r="C9" s="416" t="s">
        <v>390</v>
      </c>
      <c r="D9" s="378" t="s">
        <v>16</v>
      </c>
      <c r="E9" s="360" t="str">
        <f t="shared" si="0"/>
        <v>MA</v>
      </c>
      <c r="F9" s="386">
        <v>30299</v>
      </c>
      <c r="G9" s="378" t="s">
        <v>391</v>
      </c>
      <c r="H9" s="388"/>
      <c r="I9" s="464" t="s">
        <v>475</v>
      </c>
      <c r="J9" s="452" t="str">
        <f t="shared" ca="1" si="1"/>
        <v>DISP.IDADE</v>
      </c>
      <c r="K9" s="363">
        <f t="shared" ca="1" si="2"/>
        <v>42</v>
      </c>
      <c r="L9" s="93" t="s">
        <v>458</v>
      </c>
      <c r="M9" s="461" t="s">
        <v>467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59">
        <v>595488651</v>
      </c>
    </row>
    <row r="10" spans="1:22" s="350" customFormat="1" ht="20.100000000000001" customHeight="1" x14ac:dyDescent="0.25">
      <c r="A10" s="424">
        <v>4</v>
      </c>
      <c r="B10" s="380">
        <v>18147</v>
      </c>
      <c r="C10" s="416" t="s">
        <v>95</v>
      </c>
      <c r="D10" s="378" t="s">
        <v>17</v>
      </c>
      <c r="E10" s="360" t="str">
        <f t="shared" si="0"/>
        <v>MA</v>
      </c>
      <c r="F10" s="386">
        <v>28241</v>
      </c>
      <c r="G10" s="387"/>
      <c r="H10" s="387" t="s">
        <v>120</v>
      </c>
      <c r="I10" s="429"/>
      <c r="J10" s="452" t="str">
        <f t="shared" ca="1" si="1"/>
        <v>DISP.IDADE</v>
      </c>
      <c r="K10" s="363">
        <f t="shared" ca="1" si="2"/>
        <v>48</v>
      </c>
      <c r="L10" s="93" t="s">
        <v>458</v>
      </c>
      <c r="M10" s="461" t="s">
        <v>467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159">
        <v>30730034879</v>
      </c>
    </row>
    <row r="11" spans="1:22" s="350" customFormat="1" ht="20.100000000000001" customHeight="1" x14ac:dyDescent="0.25">
      <c r="A11" s="424">
        <v>5</v>
      </c>
      <c r="B11" s="380">
        <v>15109</v>
      </c>
      <c r="C11" s="417" t="s">
        <v>53</v>
      </c>
      <c r="D11" s="378" t="s">
        <v>17</v>
      </c>
      <c r="E11" s="360" t="str">
        <f t="shared" si="0"/>
        <v>MA</v>
      </c>
      <c r="F11" s="386">
        <v>20529</v>
      </c>
      <c r="G11" s="387" t="s">
        <v>54</v>
      </c>
      <c r="H11" s="390" t="s">
        <v>55</v>
      </c>
      <c r="I11" s="429"/>
      <c r="J11" s="452" t="str">
        <f t="shared" ca="1" si="1"/>
        <v>DISP.IDADE</v>
      </c>
      <c r="K11" s="363">
        <f t="shared" ca="1" si="2"/>
        <v>69</v>
      </c>
      <c r="L11" s="93" t="s">
        <v>458</v>
      </c>
      <c r="M11" s="461" t="s">
        <v>467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159" t="s">
        <v>539</v>
      </c>
    </row>
    <row r="12" spans="1:22" s="350" customFormat="1" ht="20.100000000000001" customHeight="1" x14ac:dyDescent="0.25">
      <c r="A12" s="424">
        <v>6</v>
      </c>
      <c r="B12" s="380">
        <v>17898</v>
      </c>
      <c r="C12" s="416" t="s">
        <v>280</v>
      </c>
      <c r="D12" s="378" t="s">
        <v>17</v>
      </c>
      <c r="E12" s="360" t="str">
        <f t="shared" si="0"/>
        <v>MC</v>
      </c>
      <c r="F12" s="386">
        <v>30207</v>
      </c>
      <c r="G12" s="387" t="s">
        <v>281</v>
      </c>
      <c r="H12" s="388"/>
      <c r="I12" s="429" t="s">
        <v>487</v>
      </c>
      <c r="J12" s="452" t="str">
        <f t="shared" ca="1" si="1"/>
        <v>DISP.IDADE</v>
      </c>
      <c r="K12" s="363">
        <f t="shared" ca="1" si="2"/>
        <v>42</v>
      </c>
      <c r="L12" s="93" t="s">
        <v>458</v>
      </c>
      <c r="M12" s="461" t="s">
        <v>467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 t="s">
        <v>521</v>
      </c>
      <c r="U12" s="576"/>
      <c r="V12" s="159"/>
    </row>
    <row r="13" spans="1:22" s="350" customFormat="1" ht="20.100000000000001" customHeight="1" x14ac:dyDescent="0.25">
      <c r="A13" s="424">
        <v>7</v>
      </c>
      <c r="B13" s="380">
        <v>16682</v>
      </c>
      <c r="C13" s="416" t="s">
        <v>309</v>
      </c>
      <c r="D13" s="378" t="s">
        <v>16</v>
      </c>
      <c r="E13" s="360" t="str">
        <f t="shared" si="0"/>
        <v>MA</v>
      </c>
      <c r="F13" s="386">
        <v>19436</v>
      </c>
      <c r="G13" s="387" t="s">
        <v>310</v>
      </c>
      <c r="H13" s="390"/>
      <c r="I13" s="464" t="s">
        <v>475</v>
      </c>
      <c r="J13" s="452" t="str">
        <f t="shared" ca="1" si="1"/>
        <v>DISP.IDADE</v>
      </c>
      <c r="K13" s="363">
        <f t="shared" ca="1" si="2"/>
        <v>72</v>
      </c>
      <c r="L13" s="93" t="s">
        <v>458</v>
      </c>
      <c r="M13" s="461" t="s">
        <v>467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159">
        <v>21589931890</v>
      </c>
    </row>
    <row r="14" spans="1:22" s="350" customFormat="1" ht="20.100000000000001" customHeight="1" x14ac:dyDescent="0.25">
      <c r="A14" s="424">
        <v>8</v>
      </c>
      <c r="B14" s="380">
        <v>17641</v>
      </c>
      <c r="C14" s="416" t="s">
        <v>311</v>
      </c>
      <c r="D14" s="378" t="s">
        <v>16</v>
      </c>
      <c r="E14" s="360" t="str">
        <f t="shared" si="0"/>
        <v>MA</v>
      </c>
      <c r="F14" s="386">
        <v>26744</v>
      </c>
      <c r="G14" s="387"/>
      <c r="H14" s="390" t="s">
        <v>518</v>
      </c>
      <c r="I14" s="464" t="s">
        <v>475</v>
      </c>
      <c r="J14" s="452" t="str">
        <f t="shared" ca="1" si="1"/>
        <v>DISP.IDADE</v>
      </c>
      <c r="K14" s="363">
        <f t="shared" ca="1" si="2"/>
        <v>52</v>
      </c>
      <c r="L14" s="93" t="s">
        <v>458</v>
      </c>
      <c r="M14" s="461" t="s">
        <v>467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159">
        <v>385745813</v>
      </c>
    </row>
    <row r="15" spans="1:22" s="350" customFormat="1" ht="20.100000000000001" customHeight="1" x14ac:dyDescent="0.25">
      <c r="A15" s="424">
        <v>9</v>
      </c>
      <c r="B15" s="380">
        <v>18314</v>
      </c>
      <c r="C15" s="416" t="s">
        <v>312</v>
      </c>
      <c r="D15" s="378" t="s">
        <v>16</v>
      </c>
      <c r="E15" s="360" t="str">
        <f t="shared" si="0"/>
        <v>MA</v>
      </c>
      <c r="F15" s="386">
        <v>20988</v>
      </c>
      <c r="G15" s="387" t="s">
        <v>313</v>
      </c>
      <c r="H15" s="388"/>
      <c r="I15" s="464" t="s">
        <v>475</v>
      </c>
      <c r="J15" s="452" t="str">
        <f t="shared" ca="1" si="1"/>
        <v>DISP.IDADE</v>
      </c>
      <c r="K15" s="459">
        <f t="shared" ca="1" si="2"/>
        <v>68</v>
      </c>
      <c r="L15" s="93" t="s">
        <v>458</v>
      </c>
      <c r="M15" s="461" t="s">
        <v>467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159">
        <v>28889017813</v>
      </c>
    </row>
    <row r="16" spans="1:22" s="350" customFormat="1" ht="20.100000000000001" customHeight="1" x14ac:dyDescent="0.25">
      <c r="A16" s="424">
        <v>10</v>
      </c>
      <c r="B16" s="380"/>
      <c r="C16" s="416"/>
      <c r="D16" s="378"/>
      <c r="E16" s="360"/>
      <c r="F16" s="386"/>
      <c r="G16" s="378"/>
      <c r="H16" s="388"/>
      <c r="I16" s="384"/>
      <c r="J16" s="452" t="str">
        <f t="shared" ref="J16:J41" ca="1" si="3">IF(K16="","",IF(K16&gt;29,"DISP.IDADE",""))</f>
        <v/>
      </c>
      <c r="K16" s="363" t="str">
        <f t="shared" ref="K16:K41" ca="1" si="4">IF(F16="","",INT((TODAY()-F16)/365.25))</f>
        <v/>
      </c>
      <c r="L16"/>
      <c r="M16" s="354"/>
      <c r="T16"/>
      <c r="U16"/>
      <c r="V16" s="436"/>
    </row>
    <row r="17" spans="1:22" s="350" customFormat="1" ht="20.100000000000001" customHeight="1" x14ac:dyDescent="0.25">
      <c r="A17" s="424">
        <v>11</v>
      </c>
      <c r="B17" s="380"/>
      <c r="C17" s="416"/>
      <c r="D17" s="378"/>
      <c r="E17" s="361" t="str">
        <f t="shared" ref="E17:E41" si="5">IF(COUNTIF(I17,"*MC*")=1,"MC",IF(COUNTIF(I17,"*NCOM*")=1,"NCOM",IF(C17="","","MA")))</f>
        <v/>
      </c>
      <c r="F17" s="386"/>
      <c r="G17" s="378"/>
      <c r="H17" s="388"/>
      <c r="I17" s="384"/>
      <c r="J17" s="452" t="str">
        <f t="shared" ca="1" si="3"/>
        <v/>
      </c>
      <c r="K17" s="363" t="str">
        <f t="shared" ca="1" si="4"/>
        <v/>
      </c>
      <c r="L17"/>
      <c r="M17" s="354"/>
      <c r="T17"/>
      <c r="U17"/>
      <c r="V17" s="436"/>
    </row>
    <row r="18" spans="1:22" s="350" customFormat="1" ht="20.100000000000001" customHeight="1" x14ac:dyDescent="0.25">
      <c r="A18" s="424">
        <v>12</v>
      </c>
      <c r="B18" s="418"/>
      <c r="C18" s="419"/>
      <c r="D18" s="418"/>
      <c r="E18" s="360" t="str">
        <f t="shared" si="5"/>
        <v/>
      </c>
      <c r="F18" s="420"/>
      <c r="G18" s="418"/>
      <c r="H18" s="411"/>
      <c r="I18" s="421"/>
      <c r="J18" s="452" t="str">
        <f t="shared" ca="1" si="3"/>
        <v/>
      </c>
      <c r="K18" s="363" t="str">
        <f t="shared" ca="1" si="4"/>
        <v/>
      </c>
      <c r="L18"/>
      <c r="M18" s="354"/>
      <c r="T18"/>
      <c r="U18"/>
      <c r="V18" s="436"/>
    </row>
    <row r="19" spans="1:22" s="350" customFormat="1" ht="20.100000000000001" customHeight="1" x14ac:dyDescent="0.25">
      <c r="A19" s="424">
        <v>13</v>
      </c>
      <c r="B19" s="380"/>
      <c r="C19" s="416"/>
      <c r="D19" s="378"/>
      <c r="E19" s="360" t="str">
        <f t="shared" si="5"/>
        <v/>
      </c>
      <c r="F19" s="386"/>
      <c r="G19" s="378"/>
      <c r="H19" s="388"/>
      <c r="I19" s="384"/>
      <c r="J19" s="452" t="str">
        <f t="shared" ca="1" si="3"/>
        <v/>
      </c>
      <c r="K19" s="363" t="str">
        <f t="shared" ca="1" si="4"/>
        <v/>
      </c>
      <c r="L19"/>
      <c r="M19" s="354"/>
      <c r="T19"/>
      <c r="U19"/>
      <c r="V19" s="436"/>
    </row>
    <row r="20" spans="1:22" s="350" customFormat="1" ht="20.100000000000001" customHeight="1" x14ac:dyDescent="0.25">
      <c r="A20" s="424">
        <v>14</v>
      </c>
      <c r="B20" s="380"/>
      <c r="C20" s="416"/>
      <c r="D20" s="378"/>
      <c r="E20" s="361" t="str">
        <f t="shared" si="5"/>
        <v/>
      </c>
      <c r="F20" s="386"/>
      <c r="G20" s="378"/>
      <c r="H20" s="388"/>
      <c r="I20" s="384"/>
      <c r="J20" s="452" t="str">
        <f t="shared" ca="1" si="3"/>
        <v/>
      </c>
      <c r="K20" s="363" t="str">
        <f t="shared" ca="1" si="4"/>
        <v/>
      </c>
      <c r="L20"/>
      <c r="M20" s="354"/>
      <c r="T20"/>
      <c r="U20"/>
      <c r="V20" s="436"/>
    </row>
    <row r="21" spans="1:22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5"/>
        <v/>
      </c>
      <c r="F21" s="386"/>
      <c r="G21" s="378"/>
      <c r="H21" s="388"/>
      <c r="I21" s="384"/>
      <c r="J21" s="452" t="str">
        <f t="shared" ca="1" si="3"/>
        <v/>
      </c>
      <c r="K21" s="363" t="str">
        <f t="shared" ca="1" si="4"/>
        <v/>
      </c>
      <c r="L21"/>
      <c r="M21" s="354"/>
      <c r="T21"/>
      <c r="U21"/>
      <c r="V21" s="436"/>
    </row>
    <row r="22" spans="1:22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si="5"/>
        <v/>
      </c>
      <c r="F22" s="386"/>
      <c r="G22" s="378"/>
      <c r="H22" s="388"/>
      <c r="I22" s="384"/>
      <c r="J22" s="452" t="str">
        <f t="shared" ca="1" si="3"/>
        <v/>
      </c>
      <c r="K22" s="363" t="str">
        <f t="shared" ca="1" si="4"/>
        <v/>
      </c>
      <c r="L22"/>
      <c r="M22" s="354"/>
      <c r="T22"/>
      <c r="U22"/>
      <c r="V22" s="436"/>
    </row>
    <row r="23" spans="1:22" s="350" customFormat="1" ht="20.100000000000001" customHeight="1" x14ac:dyDescent="0.25">
      <c r="A23" s="424">
        <v>17</v>
      </c>
      <c r="B23" s="380"/>
      <c r="C23" s="416"/>
      <c r="D23" s="378"/>
      <c r="E23" s="361" t="str">
        <f t="shared" si="5"/>
        <v/>
      </c>
      <c r="F23" s="386"/>
      <c r="G23" s="378"/>
      <c r="H23" s="388"/>
      <c r="I23" s="384"/>
      <c r="J23" s="452" t="str">
        <f t="shared" ca="1" si="3"/>
        <v/>
      </c>
      <c r="K23" s="363" t="str">
        <f t="shared" ca="1" si="4"/>
        <v/>
      </c>
      <c r="L23"/>
      <c r="M23" s="354"/>
      <c r="T23"/>
      <c r="U23"/>
      <c r="V23" s="436"/>
    </row>
    <row r="24" spans="1:22" s="350" customFormat="1" ht="20.100000000000001" customHeight="1" x14ac:dyDescent="0.25">
      <c r="A24" s="424">
        <v>18</v>
      </c>
      <c r="B24" s="380"/>
      <c r="C24" s="416"/>
      <c r="D24" s="378"/>
      <c r="E24" s="360" t="str">
        <f t="shared" si="5"/>
        <v/>
      </c>
      <c r="F24" s="386"/>
      <c r="G24" s="378"/>
      <c r="H24" s="388"/>
      <c r="I24" s="384"/>
      <c r="J24" s="452" t="str">
        <f t="shared" ca="1" si="3"/>
        <v/>
      </c>
      <c r="K24" s="363" t="str">
        <f t="shared" ca="1" si="4"/>
        <v/>
      </c>
      <c r="L24"/>
      <c r="M24" s="354"/>
      <c r="T24"/>
      <c r="U24"/>
      <c r="V24" s="436"/>
    </row>
    <row r="25" spans="1:22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5"/>
        <v/>
      </c>
      <c r="F25" s="386"/>
      <c r="G25" s="378"/>
      <c r="H25" s="388"/>
      <c r="I25" s="384"/>
      <c r="J25" s="452" t="str">
        <f t="shared" ca="1" si="3"/>
        <v/>
      </c>
      <c r="K25" s="363" t="str">
        <f t="shared" ca="1" si="4"/>
        <v/>
      </c>
      <c r="L25"/>
      <c r="M25" s="354"/>
      <c r="T25"/>
      <c r="U25"/>
      <c r="V25" s="436"/>
    </row>
    <row r="26" spans="1:22" s="350" customFormat="1" ht="20.100000000000001" customHeight="1" x14ac:dyDescent="0.25">
      <c r="A26" s="424">
        <v>20</v>
      </c>
      <c r="B26" s="380"/>
      <c r="C26" s="416"/>
      <c r="D26" s="378"/>
      <c r="E26" s="361" t="str">
        <f t="shared" si="5"/>
        <v/>
      </c>
      <c r="F26" s="386"/>
      <c r="G26" s="378"/>
      <c r="H26" s="388"/>
      <c r="I26" s="384"/>
      <c r="J26" s="452" t="str">
        <f t="shared" ca="1" si="3"/>
        <v/>
      </c>
      <c r="K26" s="363" t="str">
        <f t="shared" ca="1" si="4"/>
        <v/>
      </c>
      <c r="L26"/>
      <c r="M26" s="354"/>
      <c r="T26"/>
      <c r="U26"/>
      <c r="V26" s="436"/>
    </row>
    <row r="27" spans="1:22" s="350" customFormat="1" ht="20.100000000000001" customHeight="1" x14ac:dyDescent="0.25">
      <c r="A27" s="424">
        <v>21</v>
      </c>
      <c r="B27" s="380"/>
      <c r="C27" s="416"/>
      <c r="D27" s="378"/>
      <c r="E27" s="360" t="str">
        <f t="shared" si="5"/>
        <v/>
      </c>
      <c r="F27" s="386"/>
      <c r="G27" s="378"/>
      <c r="H27" s="388"/>
      <c r="I27" s="384"/>
      <c r="J27" s="452" t="str">
        <f t="shared" ca="1" si="3"/>
        <v/>
      </c>
      <c r="K27" s="363" t="str">
        <f t="shared" ca="1" si="4"/>
        <v/>
      </c>
      <c r="L27"/>
      <c r="M27" s="354"/>
      <c r="T27"/>
      <c r="U27"/>
      <c r="V27" s="436"/>
    </row>
    <row r="28" spans="1:22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5"/>
        <v/>
      </c>
      <c r="F28" s="386"/>
      <c r="G28" s="378"/>
      <c r="H28" s="388"/>
      <c r="I28" s="384"/>
      <c r="J28" s="452" t="str">
        <f t="shared" ca="1" si="3"/>
        <v/>
      </c>
      <c r="K28" s="363" t="str">
        <f t="shared" ca="1" si="4"/>
        <v/>
      </c>
      <c r="L28"/>
      <c r="M28" s="354"/>
      <c r="T28"/>
      <c r="U28"/>
      <c r="V28" s="436"/>
    </row>
    <row r="29" spans="1:22" s="350" customFormat="1" ht="20.100000000000001" customHeight="1" x14ac:dyDescent="0.25">
      <c r="A29" s="424">
        <v>23</v>
      </c>
      <c r="B29" s="380"/>
      <c r="C29" s="416"/>
      <c r="D29" s="378"/>
      <c r="E29" s="361" t="str">
        <f t="shared" si="5"/>
        <v/>
      </c>
      <c r="F29" s="386"/>
      <c r="G29" s="378"/>
      <c r="H29" s="388"/>
      <c r="I29" s="384"/>
      <c r="J29" s="452" t="str">
        <f t="shared" ca="1" si="3"/>
        <v/>
      </c>
      <c r="K29" s="363" t="str">
        <f t="shared" ca="1" si="4"/>
        <v/>
      </c>
      <c r="L29"/>
      <c r="M29" s="354"/>
      <c r="V29" s="436"/>
    </row>
    <row r="30" spans="1:22" s="350" customFormat="1" ht="20.100000000000001" customHeight="1" x14ac:dyDescent="0.25">
      <c r="A30" s="424">
        <v>24</v>
      </c>
      <c r="B30" s="380"/>
      <c r="C30" s="416"/>
      <c r="D30" s="378"/>
      <c r="E30" s="360" t="str">
        <f t="shared" si="5"/>
        <v/>
      </c>
      <c r="F30" s="386"/>
      <c r="G30" s="378"/>
      <c r="H30" s="388"/>
      <c r="I30" s="384"/>
      <c r="J30" s="452" t="str">
        <f t="shared" ca="1" si="3"/>
        <v/>
      </c>
      <c r="K30" s="363" t="str">
        <f t="shared" ca="1" si="4"/>
        <v/>
      </c>
      <c r="L30"/>
      <c r="M30" s="354"/>
      <c r="V30" s="436"/>
    </row>
    <row r="31" spans="1:22" s="350" customFormat="1" ht="20.100000000000001" customHeight="1" x14ac:dyDescent="0.25">
      <c r="A31" s="424">
        <v>25</v>
      </c>
      <c r="B31" s="380"/>
      <c r="C31" s="416"/>
      <c r="D31" s="378"/>
      <c r="E31" s="360" t="str">
        <f t="shared" si="5"/>
        <v/>
      </c>
      <c r="F31" s="386"/>
      <c r="G31" s="378"/>
      <c r="H31" s="388"/>
      <c r="I31" s="384"/>
      <c r="J31" s="452" t="str">
        <f t="shared" ca="1" si="3"/>
        <v/>
      </c>
      <c r="K31" s="363" t="str">
        <f t="shared" ca="1" si="4"/>
        <v/>
      </c>
      <c r="L31"/>
      <c r="M31" s="354"/>
      <c r="V31" s="436"/>
    </row>
    <row r="32" spans="1:22" s="350" customFormat="1" ht="20.100000000000001" customHeight="1" x14ac:dyDescent="0.25">
      <c r="A32" s="424">
        <v>26</v>
      </c>
      <c r="B32" s="380"/>
      <c r="C32" s="416"/>
      <c r="D32" s="378"/>
      <c r="E32" s="361" t="str">
        <f t="shared" si="5"/>
        <v/>
      </c>
      <c r="F32" s="386"/>
      <c r="G32" s="378"/>
      <c r="H32" s="388"/>
      <c r="I32" s="384"/>
      <c r="J32" s="452" t="str">
        <f t="shared" ca="1" si="3"/>
        <v/>
      </c>
      <c r="K32" s="363" t="str">
        <f t="shared" ca="1" si="4"/>
        <v/>
      </c>
      <c r="L32"/>
      <c r="M32" s="354"/>
      <c r="V32" s="436"/>
    </row>
    <row r="33" spans="1:22" s="350" customFormat="1" ht="20.100000000000001" customHeight="1" x14ac:dyDescent="0.25">
      <c r="A33" s="424">
        <v>27</v>
      </c>
      <c r="B33" s="380"/>
      <c r="C33" s="416"/>
      <c r="D33" s="378"/>
      <c r="E33" s="360" t="str">
        <f t="shared" si="5"/>
        <v/>
      </c>
      <c r="F33" s="386"/>
      <c r="G33" s="378"/>
      <c r="H33" s="388"/>
      <c r="I33" s="384"/>
      <c r="J33" s="452" t="str">
        <f t="shared" ca="1" si="3"/>
        <v/>
      </c>
      <c r="K33" s="363" t="str">
        <f t="shared" ca="1" si="4"/>
        <v/>
      </c>
      <c r="L33"/>
      <c r="M33" s="354"/>
      <c r="V33" s="436"/>
    </row>
    <row r="34" spans="1:22" s="350" customFormat="1" ht="20.100000000000001" customHeight="1" x14ac:dyDescent="0.25">
      <c r="A34" s="424">
        <v>28</v>
      </c>
      <c r="B34" s="380"/>
      <c r="C34" s="416"/>
      <c r="D34" s="378"/>
      <c r="E34" s="360" t="str">
        <f t="shared" si="5"/>
        <v/>
      </c>
      <c r="F34" s="386"/>
      <c r="G34" s="378"/>
      <c r="H34" s="388"/>
      <c r="I34" s="384"/>
      <c r="J34" s="452" t="str">
        <f t="shared" ca="1" si="3"/>
        <v/>
      </c>
      <c r="K34" s="363" t="str">
        <f t="shared" ca="1" si="4"/>
        <v/>
      </c>
      <c r="L34"/>
      <c r="M34" s="354"/>
      <c r="V34" s="436"/>
    </row>
    <row r="35" spans="1:22" s="350" customFormat="1" ht="20.100000000000001" customHeight="1" x14ac:dyDescent="0.25">
      <c r="A35" s="424">
        <v>29</v>
      </c>
      <c r="B35" s="380"/>
      <c r="C35" s="416"/>
      <c r="D35" s="378"/>
      <c r="E35" s="361" t="str">
        <f t="shared" si="5"/>
        <v/>
      </c>
      <c r="F35" s="386"/>
      <c r="G35" s="378"/>
      <c r="H35" s="388"/>
      <c r="I35" s="384"/>
      <c r="J35" s="452" t="str">
        <f t="shared" ca="1" si="3"/>
        <v/>
      </c>
      <c r="K35" s="363" t="str">
        <f t="shared" ca="1" si="4"/>
        <v/>
      </c>
      <c r="L35"/>
      <c r="M35" s="354"/>
      <c r="V35" s="436"/>
    </row>
    <row r="36" spans="1:22" s="350" customFormat="1" ht="20.100000000000001" customHeight="1" x14ac:dyDescent="0.25">
      <c r="A36" s="424">
        <v>30</v>
      </c>
      <c r="B36" s="380"/>
      <c r="C36" s="416"/>
      <c r="D36" s="378"/>
      <c r="E36" s="360" t="str">
        <f t="shared" si="5"/>
        <v/>
      </c>
      <c r="F36" s="386"/>
      <c r="G36" s="378"/>
      <c r="H36" s="388"/>
      <c r="I36" s="384"/>
      <c r="J36" s="452" t="str">
        <f t="shared" ca="1" si="3"/>
        <v/>
      </c>
      <c r="K36" s="363" t="str">
        <f t="shared" ca="1" si="4"/>
        <v/>
      </c>
      <c r="L36"/>
      <c r="M36" s="354"/>
      <c r="V36" s="436"/>
    </row>
    <row r="37" spans="1:22" s="350" customFormat="1" ht="20.100000000000001" customHeight="1" x14ac:dyDescent="0.25">
      <c r="A37" s="424">
        <v>31</v>
      </c>
      <c r="B37" s="380"/>
      <c r="C37" s="416"/>
      <c r="D37" s="378"/>
      <c r="E37" s="360" t="str">
        <f t="shared" si="5"/>
        <v/>
      </c>
      <c r="F37" s="386"/>
      <c r="G37" s="378"/>
      <c r="H37" s="388"/>
      <c r="I37" s="384"/>
      <c r="J37" s="452" t="str">
        <f t="shared" ca="1" si="3"/>
        <v/>
      </c>
      <c r="K37" s="363" t="str">
        <f t="shared" ca="1" si="4"/>
        <v/>
      </c>
      <c r="L37"/>
      <c r="M37" s="354"/>
      <c r="V37" s="436"/>
    </row>
    <row r="38" spans="1:22" s="350" customFormat="1" ht="20.100000000000001" customHeight="1" x14ac:dyDescent="0.25">
      <c r="A38" s="424">
        <v>32</v>
      </c>
      <c r="B38" s="380"/>
      <c r="C38" s="416"/>
      <c r="D38" s="378"/>
      <c r="E38" s="361" t="str">
        <f t="shared" si="5"/>
        <v/>
      </c>
      <c r="F38" s="386"/>
      <c r="G38" s="378"/>
      <c r="H38" s="388"/>
      <c r="I38" s="384"/>
      <c r="J38" s="452" t="str">
        <f t="shared" ca="1" si="3"/>
        <v/>
      </c>
      <c r="K38" s="363" t="str">
        <f t="shared" ca="1" si="4"/>
        <v/>
      </c>
      <c r="L38"/>
      <c r="M38" s="354"/>
      <c r="V38" s="436"/>
    </row>
    <row r="39" spans="1:22" s="350" customFormat="1" ht="20.100000000000001" customHeight="1" x14ac:dyDescent="0.25">
      <c r="A39" s="424">
        <v>33</v>
      </c>
      <c r="B39" s="380"/>
      <c r="C39" s="416"/>
      <c r="D39" s="378"/>
      <c r="E39" s="360" t="str">
        <f t="shared" si="5"/>
        <v/>
      </c>
      <c r="F39" s="386"/>
      <c r="G39" s="378"/>
      <c r="H39" s="388"/>
      <c r="I39" s="384"/>
      <c r="J39" s="452" t="str">
        <f t="shared" ca="1" si="3"/>
        <v/>
      </c>
      <c r="K39" s="363" t="str">
        <f t="shared" ca="1" si="4"/>
        <v/>
      </c>
      <c r="L39"/>
      <c r="M39" s="354"/>
      <c r="V39" s="436"/>
    </row>
    <row r="40" spans="1:22" s="350" customFormat="1" ht="20.100000000000001" customHeight="1" x14ac:dyDescent="0.25">
      <c r="A40" s="424">
        <v>34</v>
      </c>
      <c r="B40" s="380"/>
      <c r="C40" s="416"/>
      <c r="D40" s="378"/>
      <c r="E40" s="360" t="str">
        <f t="shared" si="5"/>
        <v/>
      </c>
      <c r="F40" s="386"/>
      <c r="G40" s="378"/>
      <c r="H40" s="388"/>
      <c r="I40" s="384"/>
      <c r="J40" s="452" t="str">
        <f t="shared" ca="1" si="3"/>
        <v/>
      </c>
      <c r="K40" s="363" t="str">
        <f t="shared" ca="1" si="4"/>
        <v/>
      </c>
      <c r="L40"/>
      <c r="M40" s="354"/>
      <c r="V40" s="436"/>
    </row>
    <row r="41" spans="1:22" s="350" customFormat="1" ht="20.100000000000001" customHeight="1" x14ac:dyDescent="0.25">
      <c r="A41" s="424">
        <v>35</v>
      </c>
      <c r="B41" s="380"/>
      <c r="C41" s="416"/>
      <c r="D41" s="378"/>
      <c r="E41" s="361" t="str">
        <f t="shared" si="5"/>
        <v/>
      </c>
      <c r="F41" s="386"/>
      <c r="G41" s="378"/>
      <c r="H41" s="388"/>
      <c r="I41" s="384"/>
      <c r="J41" s="452" t="str">
        <f t="shared" ca="1" si="3"/>
        <v/>
      </c>
      <c r="K41" s="363" t="str">
        <f t="shared" ca="1" si="4"/>
        <v/>
      </c>
      <c r="L41"/>
      <c r="M41" s="354"/>
      <c r="V41" s="436"/>
    </row>
    <row r="42" spans="1:22" s="350" customFormat="1" ht="20.100000000000001" customHeight="1" x14ac:dyDescent="0.25">
      <c r="A42" s="424">
        <v>36</v>
      </c>
      <c r="B42" s="380"/>
      <c r="C42" s="416"/>
      <c r="D42" s="378"/>
      <c r="E42" s="360" t="str">
        <f t="shared" ref="E42:E61" si="6">IF(COUNTIF(I42,"*MC*")=1,"MC",IF(COUNTIF(I42,"*NCOM*")=1,"NCOM",IF(C42="","","MA")))</f>
        <v/>
      </c>
      <c r="F42" s="386"/>
      <c r="G42" s="378"/>
      <c r="H42" s="388"/>
      <c r="I42" s="384"/>
      <c r="J42" s="452" t="str">
        <f t="shared" ref="J42:J61" ca="1" si="7">IF(K42="","",IF(K42&gt;29,"DISP.IDADE",""))</f>
        <v/>
      </c>
      <c r="K42" s="363" t="str">
        <f t="shared" ref="K42:K57" ca="1" si="8">IF(F42="","",INT((TODAY()-F42)/365.25))</f>
        <v/>
      </c>
      <c r="L42"/>
      <c r="M42" s="354"/>
      <c r="V42" s="436"/>
    </row>
    <row r="43" spans="1:22" s="350" customFormat="1" ht="20.100000000000001" customHeight="1" x14ac:dyDescent="0.25">
      <c r="A43" s="424">
        <v>37</v>
      </c>
      <c r="B43" s="380"/>
      <c r="C43" s="416"/>
      <c r="D43" s="378"/>
      <c r="E43" s="360" t="str">
        <f t="shared" si="6"/>
        <v/>
      </c>
      <c r="F43" s="386"/>
      <c r="G43" s="378"/>
      <c r="H43" s="388"/>
      <c r="I43" s="384"/>
      <c r="J43" s="452" t="str">
        <f t="shared" ca="1" si="7"/>
        <v/>
      </c>
      <c r="K43" s="363" t="str">
        <f t="shared" ca="1" si="8"/>
        <v/>
      </c>
      <c r="L43"/>
      <c r="M43" s="354"/>
      <c r="V43" s="436"/>
    </row>
    <row r="44" spans="1:22" s="350" customFormat="1" ht="20.100000000000001" customHeight="1" x14ac:dyDescent="0.25">
      <c r="A44" s="424">
        <v>38</v>
      </c>
      <c r="B44" s="380"/>
      <c r="C44" s="416"/>
      <c r="D44" s="378"/>
      <c r="E44" s="361" t="str">
        <f t="shared" si="6"/>
        <v/>
      </c>
      <c r="F44" s="386"/>
      <c r="G44" s="378"/>
      <c r="H44" s="388"/>
      <c r="I44" s="384"/>
      <c r="J44" s="452" t="str">
        <f t="shared" ca="1" si="7"/>
        <v/>
      </c>
      <c r="K44" s="363" t="str">
        <f t="shared" ca="1" si="8"/>
        <v/>
      </c>
      <c r="L44"/>
      <c r="M44" s="354"/>
      <c r="V44" s="436"/>
    </row>
    <row r="45" spans="1:22" s="350" customFormat="1" ht="20.100000000000001" customHeight="1" x14ac:dyDescent="0.25">
      <c r="A45" s="424">
        <v>39</v>
      </c>
      <c r="B45" s="380"/>
      <c r="C45" s="416"/>
      <c r="D45" s="378"/>
      <c r="E45" s="360" t="str">
        <f t="shared" si="6"/>
        <v/>
      </c>
      <c r="F45" s="386"/>
      <c r="G45" s="378"/>
      <c r="H45" s="388"/>
      <c r="I45" s="384"/>
      <c r="J45" s="452" t="str">
        <f t="shared" ca="1" si="7"/>
        <v/>
      </c>
      <c r="K45" s="363" t="str">
        <f t="shared" ca="1" si="8"/>
        <v/>
      </c>
      <c r="L45"/>
      <c r="M45" s="354"/>
      <c r="V45" s="436"/>
    </row>
    <row r="46" spans="1:22" s="350" customFormat="1" ht="20.100000000000001" customHeight="1" x14ac:dyDescent="0.25">
      <c r="A46" s="424">
        <v>40</v>
      </c>
      <c r="B46" s="382"/>
      <c r="C46" s="396"/>
      <c r="D46" s="382"/>
      <c r="E46" s="360" t="str">
        <f t="shared" si="6"/>
        <v/>
      </c>
      <c r="F46" s="383"/>
      <c r="G46" s="382"/>
      <c r="H46" s="379"/>
      <c r="I46" s="379"/>
      <c r="J46" s="452" t="str">
        <f t="shared" ca="1" si="7"/>
        <v/>
      </c>
      <c r="K46" s="363" t="str">
        <f t="shared" ca="1" si="8"/>
        <v/>
      </c>
      <c r="L46"/>
      <c r="M46" s="354"/>
      <c r="V46" s="436"/>
    </row>
    <row r="47" spans="1:22" s="350" customFormat="1" ht="20.100000000000001" customHeight="1" x14ac:dyDescent="0.25">
      <c r="A47" s="424">
        <v>41</v>
      </c>
      <c r="B47" s="382"/>
      <c r="C47" s="396"/>
      <c r="D47" s="382"/>
      <c r="E47" s="361" t="str">
        <f t="shared" si="6"/>
        <v/>
      </c>
      <c r="F47" s="383"/>
      <c r="G47" s="382"/>
      <c r="H47" s="379"/>
      <c r="I47" s="379"/>
      <c r="J47" s="452" t="str">
        <f t="shared" ca="1" si="7"/>
        <v/>
      </c>
      <c r="K47" s="363" t="str">
        <f t="shared" ca="1" si="8"/>
        <v/>
      </c>
      <c r="L47"/>
      <c r="M47" s="354"/>
      <c r="V47" s="436"/>
    </row>
    <row r="48" spans="1:22" s="350" customFormat="1" ht="20.100000000000001" customHeight="1" x14ac:dyDescent="0.25">
      <c r="A48" s="424">
        <v>42</v>
      </c>
      <c r="B48" s="382"/>
      <c r="C48" s="396"/>
      <c r="D48" s="382"/>
      <c r="E48" s="360" t="str">
        <f t="shared" si="6"/>
        <v/>
      </c>
      <c r="F48" s="383"/>
      <c r="G48" s="382"/>
      <c r="H48" s="379"/>
      <c r="I48" s="379"/>
      <c r="J48" s="452" t="str">
        <f t="shared" ca="1" si="7"/>
        <v/>
      </c>
      <c r="K48" s="363" t="str">
        <f t="shared" ca="1" si="8"/>
        <v/>
      </c>
      <c r="L48"/>
      <c r="M48" s="354"/>
      <c r="V48" s="436"/>
    </row>
    <row r="49" spans="1:22" s="350" customFormat="1" ht="20.100000000000001" customHeight="1" x14ac:dyDescent="0.25">
      <c r="A49" s="424">
        <v>43</v>
      </c>
      <c r="B49" s="382"/>
      <c r="C49" s="396"/>
      <c r="D49" s="382"/>
      <c r="E49" s="360" t="str">
        <f t="shared" si="6"/>
        <v/>
      </c>
      <c r="F49" s="383"/>
      <c r="G49" s="382"/>
      <c r="H49" s="379"/>
      <c r="I49" s="379"/>
      <c r="J49" s="452" t="str">
        <f t="shared" ca="1" si="7"/>
        <v/>
      </c>
      <c r="K49" s="363" t="str">
        <f t="shared" ca="1" si="8"/>
        <v/>
      </c>
      <c r="L49"/>
      <c r="M49" s="354"/>
      <c r="V49" s="436"/>
    </row>
    <row r="50" spans="1:22" s="350" customFormat="1" ht="20.100000000000001" customHeight="1" x14ac:dyDescent="0.25">
      <c r="A50" s="424">
        <v>44</v>
      </c>
      <c r="B50" s="382"/>
      <c r="C50" s="396"/>
      <c r="D50" s="382"/>
      <c r="E50" s="361" t="str">
        <f t="shared" si="6"/>
        <v/>
      </c>
      <c r="F50" s="383"/>
      <c r="G50" s="382"/>
      <c r="H50" s="379"/>
      <c r="I50" s="379"/>
      <c r="J50" s="452" t="str">
        <f t="shared" ca="1" si="7"/>
        <v/>
      </c>
      <c r="K50" s="363" t="str">
        <f t="shared" ca="1" si="8"/>
        <v/>
      </c>
      <c r="L50"/>
      <c r="M50" s="354"/>
      <c r="V50" s="436"/>
    </row>
    <row r="51" spans="1:22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6"/>
        <v/>
      </c>
      <c r="F51" s="383"/>
      <c r="G51" s="382"/>
      <c r="H51" s="379"/>
      <c r="I51" s="379"/>
      <c r="J51" s="452" t="str">
        <f t="shared" ca="1" si="7"/>
        <v/>
      </c>
      <c r="K51" s="363" t="str">
        <f t="shared" ca="1" si="8"/>
        <v/>
      </c>
      <c r="L51"/>
      <c r="V51" s="436"/>
    </row>
    <row r="52" spans="1:22" s="350" customFormat="1" ht="20.100000000000001" customHeight="1" x14ac:dyDescent="0.25">
      <c r="A52" s="424">
        <v>46</v>
      </c>
      <c r="B52" s="382"/>
      <c r="C52" s="396"/>
      <c r="D52" s="382"/>
      <c r="E52" s="360" t="str">
        <f t="shared" si="6"/>
        <v/>
      </c>
      <c r="F52" s="383"/>
      <c r="G52" s="382"/>
      <c r="H52" s="379"/>
      <c r="I52" s="379"/>
      <c r="J52" s="452" t="str">
        <f t="shared" ca="1" si="7"/>
        <v/>
      </c>
      <c r="K52" s="363" t="str">
        <f t="shared" ca="1" si="8"/>
        <v/>
      </c>
      <c r="L52"/>
      <c r="V52" s="436"/>
    </row>
    <row r="53" spans="1:22" s="350" customFormat="1" ht="20.100000000000001" customHeight="1" x14ac:dyDescent="0.25">
      <c r="A53" s="424">
        <v>47</v>
      </c>
      <c r="B53" s="382"/>
      <c r="C53" s="396"/>
      <c r="D53" s="382"/>
      <c r="E53" s="361" t="str">
        <f t="shared" si="6"/>
        <v/>
      </c>
      <c r="F53" s="383"/>
      <c r="G53" s="382"/>
      <c r="H53" s="379"/>
      <c r="I53" s="379"/>
      <c r="J53" s="452" t="str">
        <f t="shared" ca="1" si="7"/>
        <v/>
      </c>
      <c r="K53" s="363" t="str">
        <f t="shared" ca="1" si="8"/>
        <v/>
      </c>
      <c r="L53"/>
      <c r="V53" s="436"/>
    </row>
    <row r="54" spans="1:22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6"/>
        <v/>
      </c>
      <c r="F54" s="383"/>
      <c r="G54" s="382"/>
      <c r="H54" s="379"/>
      <c r="I54" s="379"/>
      <c r="J54" s="452" t="str">
        <f t="shared" ca="1" si="7"/>
        <v/>
      </c>
      <c r="K54" s="363" t="str">
        <f t="shared" ca="1" si="8"/>
        <v/>
      </c>
      <c r="L54"/>
      <c r="V54" s="436"/>
    </row>
    <row r="55" spans="1:22" s="350" customFormat="1" ht="20.100000000000001" customHeight="1" x14ac:dyDescent="0.25">
      <c r="A55" s="424">
        <v>49</v>
      </c>
      <c r="B55" s="382"/>
      <c r="C55" s="396"/>
      <c r="D55" s="382"/>
      <c r="E55" s="360" t="str">
        <f t="shared" si="6"/>
        <v/>
      </c>
      <c r="F55" s="383"/>
      <c r="G55" s="382"/>
      <c r="H55" s="379"/>
      <c r="I55" s="379"/>
      <c r="J55" s="452" t="str">
        <f t="shared" ca="1" si="7"/>
        <v/>
      </c>
      <c r="K55" s="363" t="str">
        <f t="shared" ca="1" si="8"/>
        <v/>
      </c>
      <c r="L55"/>
      <c r="V55" s="436"/>
    </row>
    <row r="56" spans="1:22" s="350" customFormat="1" ht="20.100000000000001" customHeight="1" x14ac:dyDescent="0.25">
      <c r="A56" s="424">
        <v>50</v>
      </c>
      <c r="B56" s="382"/>
      <c r="C56" s="396"/>
      <c r="D56" s="382"/>
      <c r="E56" s="361" t="str">
        <f t="shared" si="6"/>
        <v/>
      </c>
      <c r="F56" s="383"/>
      <c r="G56" s="382"/>
      <c r="H56" s="379"/>
      <c r="I56" s="379"/>
      <c r="J56" s="452" t="str">
        <f t="shared" ca="1" si="7"/>
        <v/>
      </c>
      <c r="K56" s="363" t="str">
        <f t="shared" ca="1" si="8"/>
        <v/>
      </c>
      <c r="L56"/>
      <c r="V56" s="436"/>
    </row>
    <row r="57" spans="1:22" s="350" customFormat="1" ht="20.100000000000001" customHeight="1" x14ac:dyDescent="0.25">
      <c r="A57" s="424">
        <v>51</v>
      </c>
      <c r="B57" s="382"/>
      <c r="C57" s="396"/>
      <c r="D57" s="382"/>
      <c r="E57" s="360" t="str">
        <f t="shared" si="6"/>
        <v/>
      </c>
      <c r="F57" s="383"/>
      <c r="G57" s="382"/>
      <c r="H57" s="379"/>
      <c r="I57" s="379"/>
      <c r="J57" s="452" t="str">
        <f t="shared" ca="1" si="7"/>
        <v/>
      </c>
      <c r="K57" s="363" t="str">
        <f t="shared" ca="1" si="8"/>
        <v/>
      </c>
      <c r="L57"/>
      <c r="V57" s="436"/>
    </row>
    <row r="58" spans="1:22" s="350" customFormat="1" ht="20.100000000000001" customHeight="1" x14ac:dyDescent="0.25">
      <c r="A58" s="424">
        <v>52</v>
      </c>
      <c r="B58" s="382"/>
      <c r="C58" s="396"/>
      <c r="D58" s="382"/>
      <c r="E58" s="360" t="str">
        <f t="shared" si="6"/>
        <v/>
      </c>
      <c r="F58" s="383"/>
      <c r="G58" s="382"/>
      <c r="H58" s="379"/>
      <c r="I58" s="379"/>
      <c r="J58" s="452" t="str">
        <f t="shared" si="7"/>
        <v/>
      </c>
      <c r="K58" s="363">
        <v>-71.5</v>
      </c>
      <c r="L58"/>
      <c r="V58" s="436"/>
    </row>
    <row r="59" spans="1:22" s="350" customFormat="1" ht="20.100000000000001" customHeight="1" x14ac:dyDescent="0.25">
      <c r="A59" s="424">
        <v>53</v>
      </c>
      <c r="B59" s="382"/>
      <c r="C59" s="396"/>
      <c r="D59" s="382"/>
      <c r="E59" s="361" t="str">
        <f t="shared" si="6"/>
        <v/>
      </c>
      <c r="F59" s="383"/>
      <c r="G59" s="382"/>
      <c r="H59" s="379"/>
      <c r="I59" s="379"/>
      <c r="J59" s="452" t="str">
        <f t="shared" si="7"/>
        <v/>
      </c>
      <c r="K59" s="363">
        <v>-74.099999999999994</v>
      </c>
      <c r="L59"/>
      <c r="V59" s="436"/>
    </row>
    <row r="60" spans="1:22" s="350" customFormat="1" ht="20.100000000000001" customHeight="1" x14ac:dyDescent="0.25">
      <c r="A60" s="424">
        <v>54</v>
      </c>
      <c r="B60" s="382"/>
      <c r="C60" s="396"/>
      <c r="D60" s="382"/>
      <c r="E60" s="360" t="str">
        <f t="shared" si="6"/>
        <v/>
      </c>
      <c r="F60" s="383"/>
      <c r="G60" s="382"/>
      <c r="H60" s="379"/>
      <c r="I60" s="379"/>
      <c r="J60" s="452" t="str">
        <f t="shared" si="7"/>
        <v/>
      </c>
      <c r="K60" s="363">
        <v>-76.7</v>
      </c>
      <c r="L60"/>
      <c r="V60" s="436"/>
    </row>
    <row r="61" spans="1:22" s="350" customFormat="1" ht="20.100000000000001" customHeight="1" thickBot="1" x14ac:dyDescent="0.3">
      <c r="A61" s="425">
        <v>55</v>
      </c>
      <c r="B61" s="349"/>
      <c r="C61" s="351"/>
      <c r="D61" s="349"/>
      <c r="E61" s="435" t="str">
        <f t="shared" si="6"/>
        <v/>
      </c>
      <c r="F61" s="352"/>
      <c r="G61" s="349"/>
      <c r="H61" s="353"/>
      <c r="I61" s="351"/>
      <c r="J61" s="453" t="str">
        <f t="shared" si="7"/>
        <v/>
      </c>
      <c r="K61" s="362"/>
      <c r="L61"/>
      <c r="V61" s="436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9" priority="1798">
      <formula>$E6="MC"</formula>
    </cfRule>
  </conditionalFormatting>
  <conditionalFormatting sqref="B30:D30 F30:H30">
    <cfRule type="expression" dxfId="3658" priority="1769">
      <formula>$E30="MC"</formula>
    </cfRule>
  </conditionalFormatting>
  <conditionalFormatting sqref="B31:D31 F31:H31">
    <cfRule type="expression" dxfId="3657" priority="1768">
      <formula>$E31="MC"</formula>
    </cfRule>
  </conditionalFormatting>
  <conditionalFormatting sqref="B16:D16 F16:H16">
    <cfRule type="expression" dxfId="3656" priority="1783">
      <formula>$E16="MC"</formula>
    </cfRule>
  </conditionalFormatting>
  <conditionalFormatting sqref="B17:D17 F17:H17">
    <cfRule type="expression" dxfId="3655" priority="1782">
      <formula>$E17="MC"</formula>
    </cfRule>
  </conditionalFormatting>
  <conditionalFormatting sqref="B18:D18 F18:H18">
    <cfRule type="expression" dxfId="3654" priority="1781">
      <formula>$E18="MC"</formula>
    </cfRule>
  </conditionalFormatting>
  <conditionalFormatting sqref="B19:D19 F19:H19">
    <cfRule type="expression" dxfId="3653" priority="1780">
      <formula>$E19="MC"</formula>
    </cfRule>
  </conditionalFormatting>
  <conditionalFormatting sqref="B20:D20 F20:H20">
    <cfRule type="expression" dxfId="3652" priority="1779">
      <formula>$E20="MC"</formula>
    </cfRule>
  </conditionalFormatting>
  <conditionalFormatting sqref="B21:D21 F21:H21">
    <cfRule type="expression" dxfId="3651" priority="1778">
      <formula>$E21="MC"</formula>
    </cfRule>
  </conditionalFormatting>
  <conditionalFormatting sqref="B22:D22 F22:H22">
    <cfRule type="expression" dxfId="3650" priority="1777">
      <formula>$E22="MC"</formula>
    </cfRule>
  </conditionalFormatting>
  <conditionalFormatting sqref="B23:D23 F23:H23">
    <cfRule type="expression" dxfId="3649" priority="1776">
      <formula>$E23="MC"</formula>
    </cfRule>
  </conditionalFormatting>
  <conditionalFormatting sqref="B24:D24 F24:H24">
    <cfRule type="expression" dxfId="3648" priority="1775">
      <formula>$E24="MC"</formula>
    </cfRule>
  </conditionalFormatting>
  <conditionalFormatting sqref="B25:D25 F25:H25">
    <cfRule type="expression" dxfId="3647" priority="1774">
      <formula>$E25="MC"</formula>
    </cfRule>
  </conditionalFormatting>
  <conditionalFormatting sqref="B26:D26 F26:H26">
    <cfRule type="expression" dxfId="3646" priority="1773">
      <formula>$E26="MC"</formula>
    </cfRule>
  </conditionalFormatting>
  <conditionalFormatting sqref="B27:D27 F27:H27">
    <cfRule type="expression" dxfId="3645" priority="1772">
      <formula>$E27="MC"</formula>
    </cfRule>
  </conditionalFormatting>
  <conditionalFormatting sqref="B28:D28 F28:H28">
    <cfRule type="expression" dxfId="3644" priority="1771">
      <formula>$E28="MC"</formula>
    </cfRule>
  </conditionalFormatting>
  <conditionalFormatting sqref="B29:D29 F29:H29">
    <cfRule type="expression" dxfId="3643" priority="1770">
      <formula>$E29="MC"</formula>
    </cfRule>
  </conditionalFormatting>
  <conditionalFormatting sqref="B32:D32 F32:H32">
    <cfRule type="expression" dxfId="3642" priority="1767">
      <formula>$E32="MC"</formula>
    </cfRule>
  </conditionalFormatting>
  <conditionalFormatting sqref="B33:D33 F33:H33">
    <cfRule type="expression" dxfId="3641" priority="1766">
      <formula>$E33="MC"</formula>
    </cfRule>
  </conditionalFormatting>
  <conditionalFormatting sqref="B34:D34 F34:H34">
    <cfRule type="expression" dxfId="3640" priority="1765">
      <formula>$E34="MC"</formula>
    </cfRule>
  </conditionalFormatting>
  <conditionalFormatting sqref="B35:D35 F35:H35">
    <cfRule type="expression" dxfId="3639" priority="1764">
      <formula>$E35="MC"</formula>
    </cfRule>
  </conditionalFormatting>
  <conditionalFormatting sqref="B36:D36 F36:H36">
    <cfRule type="expression" dxfId="3638" priority="1763">
      <formula>$E36="MC"</formula>
    </cfRule>
  </conditionalFormatting>
  <conditionalFormatting sqref="B37:D37 F37:H37">
    <cfRule type="expression" dxfId="3637" priority="1762">
      <formula>$E37="MC"</formula>
    </cfRule>
  </conditionalFormatting>
  <conditionalFormatting sqref="B38:D38 F38:H38">
    <cfRule type="expression" dxfId="3636" priority="1761">
      <formula>$E38="MC"</formula>
    </cfRule>
  </conditionalFormatting>
  <conditionalFormatting sqref="B39:D39 F39:H39">
    <cfRule type="expression" dxfId="3635" priority="1760">
      <formula>$E39="MC"</formula>
    </cfRule>
  </conditionalFormatting>
  <conditionalFormatting sqref="B40:D40 F40:H40">
    <cfRule type="expression" dxfId="3634" priority="1759">
      <formula>$E40="MC"</formula>
    </cfRule>
  </conditionalFormatting>
  <conditionalFormatting sqref="B41:D41 F41:H41">
    <cfRule type="expression" dxfId="3633" priority="1758">
      <formula>$E41="MC"</formula>
    </cfRule>
  </conditionalFormatting>
  <conditionalFormatting sqref="B42:D42 F42:H42">
    <cfRule type="expression" dxfId="3632" priority="1757">
      <formula>$E42="MC"</formula>
    </cfRule>
  </conditionalFormatting>
  <conditionalFormatting sqref="B43:D43 F43:H43">
    <cfRule type="expression" dxfId="3631" priority="1756">
      <formula>$E43="MC"</formula>
    </cfRule>
  </conditionalFormatting>
  <conditionalFormatting sqref="B44:D44 F44:H44">
    <cfRule type="expression" dxfId="3630" priority="1755">
      <formula>$E44="MC"</formula>
    </cfRule>
  </conditionalFormatting>
  <conditionalFormatting sqref="B45:D45 F45:H45">
    <cfRule type="expression" dxfId="3629" priority="1754">
      <formula>$E45="MC"</formula>
    </cfRule>
  </conditionalFormatting>
  <conditionalFormatting sqref="M4:M5 M16:M50">
    <cfRule type="cellIs" dxfId="3628" priority="1737" operator="equal">
      <formula>3</formula>
    </cfRule>
    <cfRule type="cellIs" dxfId="3627" priority="1738" operator="equal">
      <formula>2</formula>
    </cfRule>
    <cfRule type="cellIs" dxfId="3626" priority="1739" operator="equal">
      <formula>1</formula>
    </cfRule>
  </conditionalFormatting>
  <conditionalFormatting sqref="K1:K6 K61 K73:K1048576">
    <cfRule type="cellIs" dxfId="3625" priority="1523" operator="lessThan">
      <formula>18</formula>
    </cfRule>
  </conditionalFormatting>
  <conditionalFormatting sqref="I6">
    <cfRule type="expression" dxfId="3624" priority="673">
      <formula>$E6="MC"</formula>
    </cfRule>
  </conditionalFormatting>
  <conditionalFormatting sqref="A5">
    <cfRule type="expression" dxfId="3623" priority="41422">
      <formula>$D5="MC"</formula>
    </cfRule>
  </conditionalFormatting>
  <conditionalFormatting sqref="K58:K60">
    <cfRule type="cellIs" dxfId="3622" priority="170" operator="lessThan">
      <formula>18</formula>
    </cfRule>
  </conditionalFormatting>
  <conditionalFormatting sqref="G11">
    <cfRule type="expression" dxfId="3621" priority="116">
      <formula>$E11="MC"</formula>
    </cfRule>
  </conditionalFormatting>
  <conditionalFormatting sqref="H11">
    <cfRule type="expression" dxfId="3620" priority="114">
      <formula>$E11="MC"</formula>
    </cfRule>
  </conditionalFormatting>
  <conditionalFormatting sqref="B11:D11">
    <cfRule type="expression" dxfId="3619" priority="113">
      <formula>$E11="MC"</formula>
    </cfRule>
  </conditionalFormatting>
  <conditionalFormatting sqref="H12">
    <cfRule type="expression" dxfId="3618" priority="112">
      <formula>$E12="MC"</formula>
    </cfRule>
  </conditionalFormatting>
  <conditionalFormatting sqref="B12:D12 F12:G12">
    <cfRule type="expression" dxfId="3617" priority="110">
      <formula>$E12="MC"</formula>
    </cfRule>
  </conditionalFormatting>
  <conditionalFormatting sqref="F11">
    <cfRule type="expression" dxfId="3616" priority="115">
      <formula>$E11="MC"</formula>
    </cfRule>
  </conditionalFormatting>
  <conditionalFormatting sqref="H12">
    <cfRule type="expression" dxfId="3615" priority="111">
      <formula>$E12="MC"</formula>
    </cfRule>
  </conditionalFormatting>
  <conditionalFormatting sqref="B13:D13 F13:G13">
    <cfRule type="expression" dxfId="3614" priority="101">
      <formula>$E13="MC"</formula>
    </cfRule>
  </conditionalFormatting>
  <conditionalFormatting sqref="B13:D13 F13:G13">
    <cfRule type="expression" dxfId="3613" priority="99">
      <formula>$E13="MC"</formula>
    </cfRule>
  </conditionalFormatting>
  <conditionalFormatting sqref="B14:D14 F14:H14">
    <cfRule type="expression" dxfId="3612" priority="86">
      <formula>$E14="MC"</formula>
    </cfRule>
  </conditionalFormatting>
  <conditionalFormatting sqref="B12:D12 F12:G12">
    <cfRule type="expression" dxfId="3611" priority="109">
      <formula>$E12="MC"</formula>
    </cfRule>
  </conditionalFormatting>
  <conditionalFormatting sqref="H13">
    <cfRule type="expression" dxfId="3610" priority="107">
      <formula>$E13="MC"</formula>
    </cfRule>
  </conditionalFormatting>
  <conditionalFormatting sqref="E17 E20 E23 E26 E29 E32 E35 E38 E41 E44 E47 E50 E53 E56 E59">
    <cfRule type="expression" dxfId="3609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8" priority="60">
      <formula>$E16="MC"</formula>
    </cfRule>
  </conditionalFormatting>
  <conditionalFormatting sqref="H8">
    <cfRule type="expression" dxfId="3607" priority="59">
      <formula>$E8="MC"</formula>
    </cfRule>
  </conditionalFormatting>
  <conditionalFormatting sqref="F8:G8">
    <cfRule type="expression" dxfId="3606" priority="58">
      <formula>$E8="MC"</formula>
    </cfRule>
  </conditionalFormatting>
  <conditionalFormatting sqref="B8:D8">
    <cfRule type="expression" dxfId="3605" priority="55">
      <formula>$E8="MC"</formula>
    </cfRule>
  </conditionalFormatting>
  <conditionalFormatting sqref="B8:D8">
    <cfRule type="expression" dxfId="3604" priority="54">
      <formula>$E8="MC"</formula>
    </cfRule>
  </conditionalFormatting>
  <conditionalFormatting sqref="B8:D8">
    <cfRule type="expression" dxfId="3603" priority="57">
      <formula>$E8="MC"</formula>
    </cfRule>
  </conditionalFormatting>
  <conditionalFormatting sqref="B8:D8">
    <cfRule type="expression" dxfId="3602" priority="56">
      <formula>$E8="MC"</formula>
    </cfRule>
  </conditionalFormatting>
  <conditionalFormatting sqref="B8:D8">
    <cfRule type="expression" dxfId="3601" priority="53">
      <formula>$E8="MC"</formula>
    </cfRule>
  </conditionalFormatting>
  <conditionalFormatting sqref="B8:D8">
    <cfRule type="expression" dxfId="3600" priority="50">
      <formula>$E8="MC"</formula>
    </cfRule>
  </conditionalFormatting>
  <conditionalFormatting sqref="B8:D8">
    <cfRule type="expression" dxfId="3599" priority="51">
      <formula>$E8="MC"</formula>
    </cfRule>
  </conditionalFormatting>
  <conditionalFormatting sqref="B8:D8">
    <cfRule type="expression" dxfId="3598" priority="52">
      <formula>$E8="MC"</formula>
    </cfRule>
  </conditionalFormatting>
  <conditionalFormatting sqref="F9:H9">
    <cfRule type="expression" dxfId="3597" priority="49">
      <formula>$E9="MC"</formula>
    </cfRule>
  </conditionalFormatting>
  <conditionalFormatting sqref="B9:D9">
    <cfRule type="expression" dxfId="3596" priority="48">
      <formula>$E9="MC"</formula>
    </cfRule>
  </conditionalFormatting>
  <conditionalFormatting sqref="H10">
    <cfRule type="expression" dxfId="3595" priority="47">
      <formula>$E10="MC"</formula>
    </cfRule>
  </conditionalFormatting>
  <conditionalFormatting sqref="F10:H10">
    <cfRule type="expression" dxfId="3594" priority="44">
      <formula>$E10="MC"</formula>
    </cfRule>
  </conditionalFormatting>
  <conditionalFormatting sqref="F10:H10">
    <cfRule type="expression" dxfId="3593" priority="43">
      <formula>$E10="MC"</formula>
    </cfRule>
  </conditionalFormatting>
  <conditionalFormatting sqref="F10:G10">
    <cfRule type="expression" dxfId="3592" priority="46">
      <formula>$E10="MC"</formula>
    </cfRule>
  </conditionalFormatting>
  <conditionalFormatting sqref="F10:H10">
    <cfRule type="expression" dxfId="3591" priority="45">
      <formula>$E10="MC"</formula>
    </cfRule>
  </conditionalFormatting>
  <conditionalFormatting sqref="F10:H10">
    <cfRule type="expression" dxfId="3590" priority="42">
      <formula>$E10="MC"</formula>
    </cfRule>
  </conditionalFormatting>
  <conditionalFormatting sqref="F10:H10">
    <cfRule type="expression" dxfId="3589" priority="39">
      <formula>$E10="MC"</formula>
    </cfRule>
  </conditionalFormatting>
  <conditionalFormatting sqref="F10:H10">
    <cfRule type="expression" dxfId="3588" priority="40">
      <formula>$E10="MC"</formula>
    </cfRule>
  </conditionalFormatting>
  <conditionalFormatting sqref="F10:H10">
    <cfRule type="expression" dxfId="3587" priority="41">
      <formula>$E10="MC"</formula>
    </cfRule>
  </conditionalFormatting>
  <conditionalFormatting sqref="B10:D10">
    <cfRule type="expression" dxfId="3586" priority="38">
      <formula>$E10="MC"</formula>
    </cfRule>
  </conditionalFormatting>
  <conditionalFormatting sqref="H7">
    <cfRule type="expression" dxfId="3585" priority="37">
      <formula>$E7="MC"</formula>
    </cfRule>
  </conditionalFormatting>
  <conditionalFormatting sqref="B7:C7 F7:G7">
    <cfRule type="expression" dxfId="3584" priority="35">
      <formula>$E7="MC"</formula>
    </cfRule>
  </conditionalFormatting>
  <conditionalFormatting sqref="D7">
    <cfRule type="expression" dxfId="3583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82" priority="31">
      <formula>$E7="MC"</formula>
    </cfRule>
  </conditionalFormatting>
  <conditionalFormatting sqref="E7:E15">
    <cfRule type="expression" dxfId="3581" priority="29">
      <formula>$E7="MC"</formula>
    </cfRule>
  </conditionalFormatting>
  <conditionalFormatting sqref="I7">
    <cfRule type="expression" dxfId="3580" priority="28">
      <formula>$E7="MC"</formula>
    </cfRule>
  </conditionalFormatting>
  <conditionalFormatting sqref="I8">
    <cfRule type="expression" dxfId="3579" priority="27">
      <formula>$E8="MC"</formula>
    </cfRule>
  </conditionalFormatting>
  <conditionalFormatting sqref="I9">
    <cfRule type="expression" dxfId="3578" priority="26">
      <formula>$E9="MC"</formula>
    </cfRule>
  </conditionalFormatting>
  <conditionalFormatting sqref="I10">
    <cfRule type="expression" dxfId="3577" priority="25">
      <formula>$E10="MC"</formula>
    </cfRule>
  </conditionalFormatting>
  <conditionalFormatting sqref="K7:K14 K16:K57">
    <cfRule type="cellIs" dxfId="3576" priority="24" operator="lessThan">
      <formula>18</formula>
    </cfRule>
  </conditionalFormatting>
  <conditionalFormatting sqref="K9:K14 K16:K57">
    <cfRule type="cellIs" dxfId="3575" priority="23" operator="lessThan">
      <formula>18</formula>
    </cfRule>
  </conditionalFormatting>
  <conditionalFormatting sqref="J7:J14 J16:J61">
    <cfRule type="expression" dxfId="3574" priority="21">
      <formula>$E7="MC"</formula>
    </cfRule>
  </conditionalFormatting>
  <conditionalFormatting sqref="I11:I13">
    <cfRule type="expression" dxfId="3573" priority="20">
      <formula>$E11="MC"</formula>
    </cfRule>
  </conditionalFormatting>
  <conditionalFormatting sqref="I14">
    <cfRule type="expression" dxfId="3572" priority="19">
      <formula>$E14="MC"</formula>
    </cfRule>
  </conditionalFormatting>
  <conditionalFormatting sqref="M6">
    <cfRule type="cellIs" dxfId="3571" priority="16" operator="equal">
      <formula>3</formula>
    </cfRule>
    <cfRule type="cellIs" dxfId="3570" priority="17" operator="equal">
      <formula>2</formula>
    </cfRule>
    <cfRule type="cellIs" dxfId="3569" priority="18" operator="equal">
      <formula>1</formula>
    </cfRule>
  </conditionalFormatting>
  <conditionalFormatting sqref="M7:M14">
    <cfRule type="cellIs" dxfId="3568" priority="13" operator="equal">
      <formula>3</formula>
    </cfRule>
    <cfRule type="cellIs" dxfId="3567" priority="14" operator="equal">
      <formula>2</formula>
    </cfRule>
    <cfRule type="cellIs" dxfId="3566" priority="15" operator="equal">
      <formula>1</formula>
    </cfRule>
  </conditionalFormatting>
  <conditionalFormatting sqref="T6">
    <cfRule type="expression" dxfId="3565" priority="12">
      <formula>FIND("RETIDO",T6)</formula>
    </cfRule>
  </conditionalFormatting>
  <conditionalFormatting sqref="K15">
    <cfRule type="cellIs" dxfId="3564" priority="11" operator="lessThan">
      <formula>18</formula>
    </cfRule>
  </conditionalFormatting>
  <conditionalFormatting sqref="K15">
    <cfRule type="cellIs" dxfId="3563" priority="10" operator="lessThan">
      <formula>18</formula>
    </cfRule>
  </conditionalFormatting>
  <conditionalFormatting sqref="B15:D15">
    <cfRule type="expression" dxfId="3562" priority="9">
      <formula>$E15="MC"</formula>
    </cfRule>
  </conditionalFormatting>
  <conditionalFormatting sqref="F15:H15">
    <cfRule type="expression" dxfId="3561" priority="8">
      <formula>$E15="MC"</formula>
    </cfRule>
  </conditionalFormatting>
  <conditionalFormatting sqref="I15">
    <cfRule type="expression" dxfId="3560" priority="7">
      <formula>$E15="MC"</formula>
    </cfRule>
  </conditionalFormatting>
  <conditionalFormatting sqref="M15">
    <cfRule type="cellIs" dxfId="3559" priority="3" operator="equal">
      <formula>3</formula>
    </cfRule>
    <cfRule type="cellIs" dxfId="3558" priority="4" operator="equal">
      <formula>2</formula>
    </cfRule>
    <cfRule type="cellIs" dxfId="3557" priority="5" operator="equal">
      <formula>1</formula>
    </cfRule>
  </conditionalFormatting>
  <conditionalFormatting sqref="J15">
    <cfRule type="expression" dxfId="3556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V72"/>
  <sheetViews>
    <sheetView view="pageBreakPreview" zoomScale="85" zoomScaleNormal="100" zoomScaleSheetLayoutView="85" workbookViewId="0">
      <pane xSplit="3" ySplit="5" topLeftCell="M9" activePane="bottomRight" state="frozen"/>
      <selection pane="topRight" activeCell="D1" sqref="D1"/>
      <selection pane="bottomLeft" activeCell="A6" sqref="A6"/>
      <selection pane="bottomRight" activeCell="V10" sqref="V10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12.140625" style="264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 s="262"/>
    </row>
    <row r="5" spans="1:22" ht="18" thickBot="1" x14ac:dyDescent="0.35">
      <c r="A5" s="605" t="s">
        <v>22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2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1" t="s">
        <v>117</v>
      </c>
    </row>
    <row r="7" spans="1:22" s="350" customFormat="1" ht="20.100000000000001" customHeight="1" x14ac:dyDescent="0.25">
      <c r="A7" s="424">
        <v>1</v>
      </c>
      <c r="B7" s="380">
        <v>18857</v>
      </c>
      <c r="C7" s="474" t="s">
        <v>452</v>
      </c>
      <c r="D7" s="475" t="s">
        <v>16</v>
      </c>
      <c r="E7" s="476" t="str">
        <f t="shared" ref="E7:E18" si="0">IF(ISNUMBER(FIND("TE",I7)),"TE",IF(ISNUMBER(FIND("MCC",I7)),"MCC",IF(ISNUMBER(FIND("MC",I7)),"MC","MA")))</f>
        <v>TE</v>
      </c>
      <c r="F7" s="477">
        <v>39749</v>
      </c>
      <c r="G7" s="475" t="s">
        <v>514</v>
      </c>
      <c r="H7" s="539" t="s">
        <v>515</v>
      </c>
      <c r="I7" s="464" t="s">
        <v>533</v>
      </c>
      <c r="J7" s="541" t="str">
        <f t="shared" ref="J7:J18" ca="1" si="1">IF(K7="","",IF(K7&gt;29,"DISP.IDADE",""))</f>
        <v/>
      </c>
      <c r="K7" s="363">
        <f t="shared" ref="K7:K18" ca="1" si="2">IF(F7="","",INT((TODAY()-F7)/365.25))</f>
        <v>16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512</v>
      </c>
      <c r="Q7" s="159" t="s">
        <v>26</v>
      </c>
      <c r="R7" s="159" t="s">
        <v>26</v>
      </c>
      <c r="S7" s="159" t="s">
        <v>26</v>
      </c>
      <c r="T7" s="480" t="s">
        <v>521</v>
      </c>
      <c r="U7" s="576" t="s">
        <v>534</v>
      </c>
      <c r="V7" s="159"/>
    </row>
    <row r="8" spans="1:22" s="350" customFormat="1" ht="20.100000000000001" customHeight="1" x14ac:dyDescent="0.25">
      <c r="A8" s="424">
        <v>2</v>
      </c>
      <c r="B8" s="380">
        <v>18305</v>
      </c>
      <c r="C8" s="416" t="s">
        <v>316</v>
      </c>
      <c r="D8" s="378" t="s">
        <v>16</v>
      </c>
      <c r="E8" s="361" t="str">
        <f t="shared" si="0"/>
        <v>MA</v>
      </c>
      <c r="F8" s="386">
        <v>23301</v>
      </c>
      <c r="G8" s="378" t="s">
        <v>526</v>
      </c>
      <c r="H8" s="388" t="s">
        <v>317</v>
      </c>
      <c r="I8" s="384"/>
      <c r="J8" s="452" t="str">
        <f t="shared" ca="1" si="1"/>
        <v>DISP.IDADE</v>
      </c>
      <c r="K8" s="363">
        <f t="shared" ca="1" si="2"/>
        <v>61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159">
        <v>12306302871</v>
      </c>
    </row>
    <row r="9" spans="1:22" s="350" customFormat="1" ht="20.100000000000001" customHeight="1" x14ac:dyDescent="0.25">
      <c r="A9" s="424">
        <v>3</v>
      </c>
      <c r="B9" s="380">
        <v>15314</v>
      </c>
      <c r="C9" s="416" t="s">
        <v>413</v>
      </c>
      <c r="D9" s="378" t="s">
        <v>17</v>
      </c>
      <c r="E9" s="361" t="str">
        <f t="shared" si="0"/>
        <v>MA</v>
      </c>
      <c r="F9" s="386">
        <v>22533</v>
      </c>
      <c r="G9" s="378">
        <v>1167376237</v>
      </c>
      <c r="H9" s="388"/>
      <c r="I9" s="384" t="s">
        <v>472</v>
      </c>
      <c r="J9" s="452" t="str">
        <f t="shared" ca="1" si="1"/>
        <v>DISP.IDADE</v>
      </c>
      <c r="K9" s="363">
        <f t="shared" ca="1" si="2"/>
        <v>63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59">
        <v>38750511491</v>
      </c>
    </row>
    <row r="10" spans="1:22" s="350" customFormat="1" ht="20.100000000000001" customHeight="1" x14ac:dyDescent="0.25">
      <c r="A10" s="424">
        <v>4</v>
      </c>
      <c r="B10" s="380">
        <v>18787</v>
      </c>
      <c r="C10" s="416" t="s">
        <v>396</v>
      </c>
      <c r="D10" s="378" t="s">
        <v>16</v>
      </c>
      <c r="E10" s="361" t="str">
        <f t="shared" si="0"/>
        <v>MA</v>
      </c>
      <c r="F10" s="386">
        <v>23146</v>
      </c>
      <c r="G10" s="378">
        <v>1258152319</v>
      </c>
      <c r="H10" s="388" t="s">
        <v>397</v>
      </c>
      <c r="I10" s="384" t="s">
        <v>476</v>
      </c>
      <c r="J10" s="452" t="str">
        <f t="shared" ca="1" si="1"/>
        <v>DISP.IDADE</v>
      </c>
      <c r="K10" s="363">
        <f t="shared" ca="1" si="2"/>
        <v>62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159">
        <v>59477768472</v>
      </c>
    </row>
    <row r="11" spans="1:22" s="350" customFormat="1" ht="20.100000000000001" customHeight="1" x14ac:dyDescent="0.25">
      <c r="A11" s="424">
        <v>5</v>
      </c>
      <c r="B11" s="380">
        <v>18824</v>
      </c>
      <c r="C11" s="416" t="s">
        <v>410</v>
      </c>
      <c r="D11" s="378" t="s">
        <v>16</v>
      </c>
      <c r="E11" s="361" t="str">
        <f t="shared" si="0"/>
        <v>MA</v>
      </c>
      <c r="F11" s="386">
        <v>39985</v>
      </c>
      <c r="G11" s="378">
        <v>1104755567</v>
      </c>
      <c r="H11" s="388"/>
      <c r="I11" s="384" t="s">
        <v>472</v>
      </c>
      <c r="J11" s="452" t="str">
        <f t="shared" ca="1" si="1"/>
        <v/>
      </c>
      <c r="K11" s="363">
        <f t="shared" ca="1" si="2"/>
        <v>16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159"/>
    </row>
    <row r="12" spans="1:22" s="350" customFormat="1" ht="20.100000000000001" customHeight="1" x14ac:dyDescent="0.25">
      <c r="A12" s="424">
        <v>6</v>
      </c>
      <c r="B12" s="380">
        <v>17640</v>
      </c>
      <c r="C12" s="416" t="s">
        <v>58</v>
      </c>
      <c r="D12" s="378" t="s">
        <v>16</v>
      </c>
      <c r="E12" s="361" t="str">
        <f t="shared" si="0"/>
        <v>MA</v>
      </c>
      <c r="F12" s="386">
        <v>24706</v>
      </c>
      <c r="G12" s="387" t="s">
        <v>59</v>
      </c>
      <c r="H12" s="388"/>
      <c r="I12" s="384"/>
      <c r="J12" s="452" t="str">
        <f t="shared" ca="1" si="1"/>
        <v>DISP.IDADE</v>
      </c>
      <c r="K12" s="363">
        <f t="shared" ca="1" si="2"/>
        <v>57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159">
        <v>26496811873</v>
      </c>
    </row>
    <row r="13" spans="1:22" s="350" customFormat="1" ht="20.100000000000001" customHeight="1" x14ac:dyDescent="0.25">
      <c r="A13" s="424">
        <v>7</v>
      </c>
      <c r="B13" s="380">
        <v>18383</v>
      </c>
      <c r="C13" s="416" t="s">
        <v>142</v>
      </c>
      <c r="D13" s="378" t="s">
        <v>17</v>
      </c>
      <c r="E13" s="361" t="str">
        <f t="shared" si="0"/>
        <v>MA</v>
      </c>
      <c r="F13" s="386">
        <v>28629</v>
      </c>
      <c r="G13" s="387" t="s">
        <v>143</v>
      </c>
      <c r="H13" s="388"/>
      <c r="I13" s="384"/>
      <c r="J13" s="452" t="str">
        <f t="shared" ca="1" si="1"/>
        <v>DISP.IDADE</v>
      </c>
      <c r="K13" s="363">
        <f t="shared" ca="1" si="2"/>
        <v>47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159">
        <v>21922103888</v>
      </c>
    </row>
    <row r="14" spans="1:22" s="350" customFormat="1" ht="20.100000000000001" customHeight="1" x14ac:dyDescent="0.25">
      <c r="A14" s="424">
        <v>8</v>
      </c>
      <c r="B14" s="380">
        <v>18848</v>
      </c>
      <c r="C14" s="416" t="s">
        <v>436</v>
      </c>
      <c r="D14" s="378" t="s">
        <v>17</v>
      </c>
      <c r="E14" s="361" t="str">
        <f t="shared" si="0"/>
        <v>MA</v>
      </c>
      <c r="F14" s="386">
        <v>21952</v>
      </c>
      <c r="G14" s="378">
        <v>1258774379</v>
      </c>
      <c r="H14" s="388"/>
      <c r="I14" s="384" t="s">
        <v>474</v>
      </c>
      <c r="J14" s="452" t="str">
        <f t="shared" ca="1" si="1"/>
        <v>DISP.IDADE</v>
      </c>
      <c r="K14" s="363">
        <f t="shared" ca="1" si="2"/>
        <v>65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159">
        <v>23184710530</v>
      </c>
    </row>
    <row r="15" spans="1:22" s="350" customFormat="1" ht="20.100000000000001" customHeight="1" x14ac:dyDescent="0.25">
      <c r="A15" s="424">
        <v>9</v>
      </c>
      <c r="B15" s="380">
        <v>18056</v>
      </c>
      <c r="C15" s="396" t="s">
        <v>294</v>
      </c>
      <c r="D15" s="382" t="s">
        <v>16</v>
      </c>
      <c r="E15" s="361" t="str">
        <f t="shared" si="0"/>
        <v>MA</v>
      </c>
      <c r="F15" s="383">
        <v>22873</v>
      </c>
      <c r="G15" s="399" t="s">
        <v>83</v>
      </c>
      <c r="H15" s="379" t="s">
        <v>79</v>
      </c>
      <c r="I15" s="384"/>
      <c r="J15" s="452" t="str">
        <f t="shared" ca="1" si="1"/>
        <v>DISP.IDADE</v>
      </c>
      <c r="K15" s="363">
        <f t="shared" ca="1" si="2"/>
        <v>62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159">
        <v>16955958828</v>
      </c>
    </row>
    <row r="16" spans="1:22" s="350" customFormat="1" ht="20.100000000000001" customHeight="1" x14ac:dyDescent="0.25">
      <c r="A16" s="424">
        <v>10</v>
      </c>
      <c r="B16" s="380">
        <v>18128</v>
      </c>
      <c r="C16" s="416" t="s">
        <v>367</v>
      </c>
      <c r="D16" s="378" t="s">
        <v>17</v>
      </c>
      <c r="E16" s="361" t="str">
        <f t="shared" si="0"/>
        <v>MA</v>
      </c>
      <c r="F16" s="386">
        <v>26973</v>
      </c>
      <c r="G16" s="387">
        <v>1246517358</v>
      </c>
      <c r="H16" s="388" t="s">
        <v>88</v>
      </c>
      <c r="I16" s="384"/>
      <c r="J16" s="452" t="str">
        <f t="shared" ca="1" si="1"/>
        <v>DISP.IDADE</v>
      </c>
      <c r="K16" s="363">
        <f t="shared" ca="1" si="2"/>
        <v>51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159">
        <v>276638839</v>
      </c>
    </row>
    <row r="17" spans="1:22" s="350" customFormat="1" ht="20.100000000000001" customHeight="1" x14ac:dyDescent="0.25">
      <c r="A17" s="424">
        <v>11</v>
      </c>
      <c r="B17" s="380">
        <v>18771</v>
      </c>
      <c r="C17" s="396" t="s">
        <v>366</v>
      </c>
      <c r="D17" s="382" t="s">
        <v>17</v>
      </c>
      <c r="E17" s="361" t="str">
        <f t="shared" si="0"/>
        <v>MA</v>
      </c>
      <c r="F17" s="383">
        <v>25547</v>
      </c>
      <c r="G17" s="399" t="s">
        <v>527</v>
      </c>
      <c r="H17" s="379"/>
      <c r="I17" s="384" t="s">
        <v>360</v>
      </c>
      <c r="J17" s="452" t="str">
        <f t="shared" ca="1" si="1"/>
        <v>DISP.IDADE</v>
      </c>
      <c r="K17" s="363">
        <f t="shared" ca="1" si="2"/>
        <v>55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159">
        <v>12647967814</v>
      </c>
    </row>
    <row r="18" spans="1:22" s="350" customFormat="1" ht="20.100000000000001" customHeight="1" x14ac:dyDescent="0.25">
      <c r="A18" s="424">
        <v>12</v>
      </c>
      <c r="B18" s="380">
        <v>18482</v>
      </c>
      <c r="C18" s="416" t="s">
        <v>249</v>
      </c>
      <c r="D18" s="378" t="s">
        <v>16</v>
      </c>
      <c r="E18" s="361" t="str">
        <f t="shared" si="0"/>
        <v>MA</v>
      </c>
      <c r="F18" s="386">
        <v>28420</v>
      </c>
      <c r="G18" s="378" t="s">
        <v>250</v>
      </c>
      <c r="H18" s="378" t="s">
        <v>250</v>
      </c>
      <c r="I18" s="384"/>
      <c r="J18" s="452" t="str">
        <f t="shared" ca="1" si="1"/>
        <v>DISP.IDADE</v>
      </c>
      <c r="K18" s="363">
        <f t="shared" ca="1" si="2"/>
        <v>47</v>
      </c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159" t="s">
        <v>540</v>
      </c>
    </row>
    <row r="19" spans="1:22" s="350" customFormat="1" ht="20.100000000000001" customHeight="1" x14ac:dyDescent="0.25">
      <c r="A19" s="424">
        <v>13</v>
      </c>
      <c r="B19" s="380"/>
      <c r="C19" s="416"/>
      <c r="D19" s="378"/>
      <c r="E19" s="360" t="str">
        <f>IF(COUNTIF(I19,"*MC*")=1,"MC",IF(COUNTIF(I19,"*NCOM*")=1,"NCOM",IF(C19="","","MA")))</f>
        <v/>
      </c>
      <c r="F19" s="386"/>
      <c r="G19" s="378"/>
      <c r="H19" s="388"/>
      <c r="I19" s="384"/>
      <c r="J19" s="452" t="str">
        <f t="shared" ref="J19:J21" ca="1" si="3">IF(K19="","",IF(K19&gt;29,"DISP.IDADE",""))</f>
        <v/>
      </c>
      <c r="K19" s="363" t="str">
        <f t="shared" ref="K19:K21" ca="1" si="4">IF(F19="","",INT((TODAY()-F19)/365.25))</f>
        <v/>
      </c>
      <c r="L19"/>
      <c r="M19" s="354"/>
      <c r="T19"/>
      <c r="U19"/>
      <c r="V19" s="436"/>
    </row>
    <row r="20" spans="1:22" s="350" customFormat="1" ht="20.100000000000001" customHeight="1" x14ac:dyDescent="0.25">
      <c r="A20" s="424">
        <v>14</v>
      </c>
      <c r="B20" s="380"/>
      <c r="C20" s="416"/>
      <c r="D20" s="378"/>
      <c r="E20" s="360" t="str">
        <f>IF(COUNTIF(I20,"*MC*")=1,"MC",IF(COUNTIF(I20,"*NCOM*")=1,"NCOM",IF(C20="","","MA")))</f>
        <v/>
      </c>
      <c r="F20" s="386"/>
      <c r="G20" s="378"/>
      <c r="H20" s="388"/>
      <c r="I20" s="384"/>
      <c r="J20" s="452" t="str">
        <f t="shared" ca="1" si="3"/>
        <v/>
      </c>
      <c r="K20" s="363" t="str">
        <f t="shared" ca="1" si="4"/>
        <v/>
      </c>
      <c r="L20"/>
      <c r="M20" s="354"/>
      <c r="T20"/>
      <c r="U20"/>
      <c r="V20" s="436"/>
    </row>
    <row r="21" spans="1:22" s="350" customFormat="1" ht="20.100000000000001" customHeight="1" x14ac:dyDescent="0.25">
      <c r="A21" s="424">
        <v>15</v>
      </c>
      <c r="B21" s="380"/>
      <c r="C21" s="416"/>
      <c r="D21" s="378"/>
      <c r="E21" s="361" t="str">
        <f>IF(COUNTIF(I21,"*MC*")=1,"MC",IF(COUNTIF(I21,"*NCOM*")=1,"NCOM",IF(C21="","","MA")))</f>
        <v/>
      </c>
      <c r="F21" s="386"/>
      <c r="G21" s="378"/>
      <c r="H21" s="388"/>
      <c r="I21" s="384"/>
      <c r="J21" s="452" t="str">
        <f t="shared" ca="1" si="3"/>
        <v/>
      </c>
      <c r="K21" s="363" t="str">
        <f t="shared" ca="1" si="4"/>
        <v/>
      </c>
      <c r="L21"/>
      <c r="M21" s="354"/>
      <c r="T21"/>
      <c r="U21"/>
      <c r="V21" s="436"/>
    </row>
    <row r="22" spans="1:22" s="350" customFormat="1" ht="20.100000000000001" customHeight="1" x14ac:dyDescent="0.25">
      <c r="A22" s="424">
        <v>16</v>
      </c>
      <c r="B22" s="380"/>
      <c r="C22" s="416"/>
      <c r="D22" s="378"/>
      <c r="E22" s="360" t="str">
        <f t="shared" ref="E22:E56" si="5">IF(COUNTIF(I22,"*MC*")=1,"MC",IF(COUNTIF(I22,"*NCOM*")=1,"NCOM",IF(C22="","","MA")))</f>
        <v/>
      </c>
      <c r="F22" s="386"/>
      <c r="G22" s="378"/>
      <c r="H22" s="388"/>
      <c r="I22" s="384"/>
      <c r="J22" s="452" t="str">
        <f t="shared" ref="J22:J61" ca="1" si="6">IF(K22="","",IF(K22&gt;29,"DISP.IDADE",""))</f>
        <v/>
      </c>
      <c r="K22" s="363" t="str">
        <f t="shared" ref="K22:K57" ca="1" si="7">IF(F22="","",INT((TODAY()-F22)/365.25))</f>
        <v/>
      </c>
      <c r="L22"/>
      <c r="M22" s="354"/>
      <c r="T22"/>
      <c r="U22"/>
      <c r="V22" s="436"/>
    </row>
    <row r="23" spans="1:22" s="350" customFormat="1" ht="20.100000000000001" customHeight="1" x14ac:dyDescent="0.25">
      <c r="A23" s="424">
        <v>17</v>
      </c>
      <c r="B23" s="380"/>
      <c r="C23" s="416"/>
      <c r="D23" s="378"/>
      <c r="E23" s="360" t="str">
        <f t="shared" si="5"/>
        <v/>
      </c>
      <c r="F23" s="386"/>
      <c r="G23" s="378"/>
      <c r="H23" s="388"/>
      <c r="I23" s="384"/>
      <c r="J23" s="452" t="str">
        <f t="shared" ca="1" si="6"/>
        <v/>
      </c>
      <c r="K23" s="363" t="str">
        <f t="shared" ca="1" si="7"/>
        <v/>
      </c>
      <c r="L23"/>
      <c r="M23" s="354"/>
      <c r="T23"/>
      <c r="U23"/>
      <c r="V23" s="436"/>
    </row>
    <row r="24" spans="1:22" s="350" customFormat="1" ht="20.100000000000001" customHeight="1" x14ac:dyDescent="0.25">
      <c r="A24" s="424">
        <v>18</v>
      </c>
      <c r="B24" s="380"/>
      <c r="C24" s="416"/>
      <c r="D24" s="378"/>
      <c r="E24" s="361" t="str">
        <f t="shared" si="5"/>
        <v/>
      </c>
      <c r="F24" s="386"/>
      <c r="G24" s="378"/>
      <c r="H24" s="388"/>
      <c r="I24" s="384"/>
      <c r="J24" s="452" t="str">
        <f t="shared" ca="1" si="6"/>
        <v/>
      </c>
      <c r="K24" s="363" t="str">
        <f t="shared" ca="1" si="7"/>
        <v/>
      </c>
      <c r="L24"/>
      <c r="M24" s="354"/>
      <c r="T24"/>
      <c r="U24"/>
      <c r="V24" s="436"/>
    </row>
    <row r="25" spans="1:22" s="350" customFormat="1" ht="20.100000000000001" customHeight="1" x14ac:dyDescent="0.25">
      <c r="A25" s="424">
        <v>19</v>
      </c>
      <c r="B25" s="380"/>
      <c r="C25" s="416"/>
      <c r="D25" s="378"/>
      <c r="E25" s="360" t="str">
        <f t="shared" si="5"/>
        <v/>
      </c>
      <c r="F25" s="386"/>
      <c r="G25" s="378"/>
      <c r="H25" s="388"/>
      <c r="I25" s="384"/>
      <c r="J25" s="452" t="str">
        <f t="shared" ca="1" si="6"/>
        <v/>
      </c>
      <c r="K25" s="363" t="str">
        <f t="shared" ca="1" si="7"/>
        <v/>
      </c>
      <c r="L25"/>
      <c r="M25" s="354"/>
      <c r="T25"/>
      <c r="U25"/>
      <c r="V25" s="436"/>
    </row>
    <row r="26" spans="1:22" s="350" customFormat="1" ht="20.100000000000001" customHeight="1" x14ac:dyDescent="0.25">
      <c r="A26" s="424">
        <v>20</v>
      </c>
      <c r="B26" s="380"/>
      <c r="C26" s="416"/>
      <c r="D26" s="378"/>
      <c r="E26" s="360" t="str">
        <f t="shared" si="5"/>
        <v/>
      </c>
      <c r="F26" s="386"/>
      <c r="G26" s="378"/>
      <c r="H26" s="388"/>
      <c r="I26" s="384"/>
      <c r="J26" s="452" t="str">
        <f t="shared" ca="1" si="6"/>
        <v/>
      </c>
      <c r="K26" s="363" t="str">
        <f t="shared" ca="1" si="7"/>
        <v/>
      </c>
      <c r="L26"/>
      <c r="M26" s="354"/>
      <c r="T26"/>
      <c r="U26"/>
      <c r="V26" s="436"/>
    </row>
    <row r="27" spans="1:22" s="350" customFormat="1" ht="20.100000000000001" customHeight="1" x14ac:dyDescent="0.25">
      <c r="A27" s="424">
        <v>21</v>
      </c>
      <c r="B27" s="380"/>
      <c r="C27" s="416"/>
      <c r="D27" s="378"/>
      <c r="E27" s="361" t="str">
        <f t="shared" si="5"/>
        <v/>
      </c>
      <c r="F27" s="386"/>
      <c r="G27" s="378"/>
      <c r="H27" s="388"/>
      <c r="I27" s="384"/>
      <c r="J27" s="452" t="str">
        <f t="shared" ca="1" si="6"/>
        <v/>
      </c>
      <c r="K27" s="363" t="str">
        <f t="shared" ca="1" si="7"/>
        <v/>
      </c>
      <c r="L27"/>
      <c r="M27" s="354"/>
      <c r="T27"/>
      <c r="U27"/>
      <c r="V27" s="436"/>
    </row>
    <row r="28" spans="1:22" s="350" customFormat="1" ht="20.100000000000001" customHeight="1" x14ac:dyDescent="0.25">
      <c r="A28" s="424">
        <v>22</v>
      </c>
      <c r="B28" s="380"/>
      <c r="C28" s="416"/>
      <c r="D28" s="378"/>
      <c r="E28" s="360" t="str">
        <f t="shared" si="5"/>
        <v/>
      </c>
      <c r="F28" s="386"/>
      <c r="G28" s="378"/>
      <c r="H28" s="388"/>
      <c r="I28" s="384"/>
      <c r="J28" s="452" t="str">
        <f t="shared" ca="1" si="6"/>
        <v/>
      </c>
      <c r="K28" s="363" t="str">
        <f t="shared" ca="1" si="7"/>
        <v/>
      </c>
      <c r="L28"/>
      <c r="M28" s="354"/>
      <c r="T28"/>
      <c r="U28"/>
      <c r="V28" s="436"/>
    </row>
    <row r="29" spans="1:22" s="350" customFormat="1" ht="20.100000000000001" customHeight="1" x14ac:dyDescent="0.25">
      <c r="A29" s="424">
        <v>23</v>
      </c>
      <c r="B29" s="380"/>
      <c r="C29" s="416"/>
      <c r="D29" s="378"/>
      <c r="E29" s="360" t="str">
        <f t="shared" si="5"/>
        <v/>
      </c>
      <c r="F29" s="386"/>
      <c r="G29" s="378"/>
      <c r="H29" s="388"/>
      <c r="I29" s="384"/>
      <c r="J29" s="452" t="str">
        <f t="shared" ca="1" si="6"/>
        <v/>
      </c>
      <c r="K29" s="363" t="str">
        <f t="shared" ca="1" si="7"/>
        <v/>
      </c>
      <c r="L29"/>
      <c r="M29" s="354"/>
      <c r="V29" s="436"/>
    </row>
    <row r="30" spans="1:22" s="350" customFormat="1" ht="20.100000000000001" customHeight="1" x14ac:dyDescent="0.25">
      <c r="A30" s="424">
        <v>24</v>
      </c>
      <c r="B30" s="382"/>
      <c r="C30" s="396"/>
      <c r="D30" s="382"/>
      <c r="E30" s="361" t="str">
        <f t="shared" si="5"/>
        <v/>
      </c>
      <c r="F30" s="383"/>
      <c r="G30" s="382"/>
      <c r="H30" s="379"/>
      <c r="I30" s="379"/>
      <c r="J30" s="452" t="str">
        <f t="shared" ca="1" si="6"/>
        <v/>
      </c>
      <c r="K30" s="363" t="str">
        <f t="shared" ca="1" si="7"/>
        <v/>
      </c>
      <c r="L30"/>
      <c r="M30" s="354"/>
      <c r="V30" s="436"/>
    </row>
    <row r="31" spans="1:22" s="350" customFormat="1" ht="20.100000000000001" customHeight="1" x14ac:dyDescent="0.25">
      <c r="A31" s="424">
        <v>25</v>
      </c>
      <c r="B31" s="382"/>
      <c r="C31" s="396"/>
      <c r="D31" s="382"/>
      <c r="E31" s="360" t="str">
        <f t="shared" si="5"/>
        <v/>
      </c>
      <c r="F31" s="383"/>
      <c r="G31" s="382"/>
      <c r="H31" s="379"/>
      <c r="I31" s="379"/>
      <c r="J31" s="452" t="str">
        <f t="shared" ca="1" si="6"/>
        <v/>
      </c>
      <c r="K31" s="363" t="str">
        <f t="shared" ca="1" si="7"/>
        <v/>
      </c>
      <c r="L31"/>
      <c r="M31" s="354"/>
      <c r="V31" s="436"/>
    </row>
    <row r="32" spans="1:22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5"/>
        <v/>
      </c>
      <c r="F32" s="383"/>
      <c r="G32" s="382"/>
      <c r="H32" s="379"/>
      <c r="I32" s="379"/>
      <c r="J32" s="452" t="str">
        <f t="shared" ca="1" si="6"/>
        <v/>
      </c>
      <c r="K32" s="363" t="str">
        <f t="shared" ca="1" si="7"/>
        <v/>
      </c>
      <c r="L32"/>
      <c r="M32" s="354"/>
      <c r="V32" s="436"/>
    </row>
    <row r="33" spans="1:22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si="5"/>
        <v/>
      </c>
      <c r="F33" s="383"/>
      <c r="G33" s="382"/>
      <c r="H33" s="379"/>
      <c r="I33" s="379"/>
      <c r="J33" s="452" t="str">
        <f t="shared" ca="1" si="6"/>
        <v/>
      </c>
      <c r="K33" s="363" t="str">
        <f t="shared" ca="1" si="7"/>
        <v/>
      </c>
      <c r="L33"/>
      <c r="M33" s="354"/>
      <c r="V33" s="436"/>
    </row>
    <row r="34" spans="1:22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5"/>
        <v/>
      </c>
      <c r="F34" s="383"/>
      <c r="G34" s="382"/>
      <c r="H34" s="379"/>
      <c r="I34" s="379"/>
      <c r="J34" s="452" t="str">
        <f t="shared" ca="1" si="6"/>
        <v/>
      </c>
      <c r="K34" s="363" t="str">
        <f t="shared" ca="1" si="7"/>
        <v/>
      </c>
      <c r="L34"/>
      <c r="M34" s="354"/>
      <c r="V34" s="436"/>
    </row>
    <row r="35" spans="1:2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5"/>
        <v/>
      </c>
      <c r="F35" s="383"/>
      <c r="G35" s="382"/>
      <c r="H35" s="379"/>
      <c r="I35" s="379"/>
      <c r="J35" s="452" t="str">
        <f t="shared" ca="1" si="6"/>
        <v/>
      </c>
      <c r="K35" s="363" t="str">
        <f t="shared" ca="1" si="7"/>
        <v/>
      </c>
      <c r="L35"/>
      <c r="M35" s="354"/>
      <c r="V35" s="436"/>
    </row>
    <row r="36" spans="1:22" s="350" customFormat="1" ht="20.100000000000001" customHeight="1" x14ac:dyDescent="0.25">
      <c r="A36" s="424">
        <v>30</v>
      </c>
      <c r="B36" s="382"/>
      <c r="C36" s="396"/>
      <c r="D36" s="382"/>
      <c r="E36" s="361" t="str">
        <f t="shared" si="5"/>
        <v/>
      </c>
      <c r="F36" s="383"/>
      <c r="G36" s="382"/>
      <c r="H36" s="379"/>
      <c r="I36" s="379"/>
      <c r="J36" s="452" t="str">
        <f t="shared" ca="1" si="6"/>
        <v/>
      </c>
      <c r="K36" s="363" t="str">
        <f t="shared" ca="1" si="7"/>
        <v/>
      </c>
      <c r="L36"/>
      <c r="M36" s="354"/>
      <c r="V36" s="436"/>
    </row>
    <row r="37" spans="1:22" s="350" customFormat="1" ht="20.100000000000001" customHeight="1" x14ac:dyDescent="0.25">
      <c r="A37" s="424">
        <v>31</v>
      </c>
      <c r="B37" s="382"/>
      <c r="C37" s="396"/>
      <c r="D37" s="382"/>
      <c r="E37" s="360" t="str">
        <f t="shared" si="5"/>
        <v/>
      </c>
      <c r="F37" s="383"/>
      <c r="G37" s="382"/>
      <c r="H37" s="379"/>
      <c r="I37" s="379"/>
      <c r="J37" s="452" t="str">
        <f t="shared" ca="1" si="6"/>
        <v/>
      </c>
      <c r="K37" s="363" t="str">
        <f t="shared" ca="1" si="7"/>
        <v/>
      </c>
      <c r="L37"/>
      <c r="M37" s="354"/>
      <c r="V37" s="436"/>
    </row>
    <row r="38" spans="1:22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5"/>
        <v/>
      </c>
      <c r="F38" s="383"/>
      <c r="G38" s="382"/>
      <c r="H38" s="379"/>
      <c r="I38" s="379"/>
      <c r="J38" s="452" t="str">
        <f t="shared" ca="1" si="6"/>
        <v/>
      </c>
      <c r="K38" s="363" t="str">
        <f t="shared" ca="1" si="7"/>
        <v/>
      </c>
      <c r="L38"/>
      <c r="M38" s="354"/>
      <c r="V38" s="436"/>
    </row>
    <row r="39" spans="1:22" s="350" customFormat="1" ht="20.100000000000001" customHeight="1" x14ac:dyDescent="0.25">
      <c r="A39" s="424">
        <v>33</v>
      </c>
      <c r="B39" s="382"/>
      <c r="C39" s="396"/>
      <c r="D39" s="382"/>
      <c r="E39" s="361" t="str">
        <f t="shared" si="5"/>
        <v/>
      </c>
      <c r="F39" s="383"/>
      <c r="G39" s="382"/>
      <c r="H39" s="379"/>
      <c r="I39" s="379"/>
      <c r="J39" s="452" t="str">
        <f t="shared" ca="1" si="6"/>
        <v/>
      </c>
      <c r="K39" s="363" t="str">
        <f t="shared" ca="1" si="7"/>
        <v/>
      </c>
      <c r="L39"/>
      <c r="V39" s="436"/>
    </row>
    <row r="40" spans="1:22" s="350" customFormat="1" ht="20.100000000000001" customHeight="1" x14ac:dyDescent="0.25">
      <c r="A40" s="424">
        <v>34</v>
      </c>
      <c r="B40" s="382"/>
      <c r="C40" s="396"/>
      <c r="D40" s="382"/>
      <c r="E40" s="360" t="str">
        <f t="shared" si="5"/>
        <v/>
      </c>
      <c r="F40" s="383"/>
      <c r="G40" s="382"/>
      <c r="H40" s="379"/>
      <c r="I40" s="379"/>
      <c r="J40" s="452" t="str">
        <f t="shared" ca="1" si="6"/>
        <v/>
      </c>
      <c r="K40" s="363" t="str">
        <f t="shared" ca="1" si="7"/>
        <v/>
      </c>
      <c r="L40"/>
      <c r="V40" s="436"/>
    </row>
    <row r="41" spans="1:22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5"/>
        <v/>
      </c>
      <c r="F41" s="383"/>
      <c r="G41" s="382"/>
      <c r="H41" s="379"/>
      <c r="I41" s="379"/>
      <c r="J41" s="452" t="str">
        <f t="shared" ca="1" si="6"/>
        <v/>
      </c>
      <c r="K41" s="363" t="str">
        <f t="shared" ca="1" si="7"/>
        <v/>
      </c>
      <c r="L41"/>
      <c r="V41" s="436"/>
    </row>
    <row r="42" spans="1:22" s="350" customFormat="1" ht="20.100000000000001" customHeight="1" x14ac:dyDescent="0.25">
      <c r="A42" s="424">
        <v>36</v>
      </c>
      <c r="B42" s="382"/>
      <c r="C42" s="396"/>
      <c r="D42" s="382"/>
      <c r="E42" s="361" t="str">
        <f t="shared" si="5"/>
        <v/>
      </c>
      <c r="F42" s="383"/>
      <c r="G42" s="382"/>
      <c r="H42" s="379"/>
      <c r="I42" s="379"/>
      <c r="J42" s="452" t="str">
        <f t="shared" ca="1" si="6"/>
        <v/>
      </c>
      <c r="K42" s="363" t="str">
        <f t="shared" ca="1" si="7"/>
        <v/>
      </c>
      <c r="L42"/>
      <c r="V42" s="436"/>
    </row>
    <row r="43" spans="1:22" s="350" customFormat="1" ht="20.100000000000001" customHeight="1" x14ac:dyDescent="0.25">
      <c r="A43" s="424">
        <v>37</v>
      </c>
      <c r="B43" s="382"/>
      <c r="C43" s="396"/>
      <c r="D43" s="382"/>
      <c r="E43" s="360" t="str">
        <f t="shared" si="5"/>
        <v/>
      </c>
      <c r="F43" s="383"/>
      <c r="G43" s="382"/>
      <c r="H43" s="379"/>
      <c r="I43" s="379"/>
      <c r="J43" s="452" t="str">
        <f t="shared" ca="1" si="6"/>
        <v/>
      </c>
      <c r="K43" s="363" t="str">
        <f t="shared" ca="1" si="7"/>
        <v/>
      </c>
      <c r="L43"/>
      <c r="V43" s="436"/>
    </row>
    <row r="44" spans="1:22" s="350" customFormat="1" ht="20.100000000000001" customHeight="1" x14ac:dyDescent="0.25">
      <c r="A44" s="424">
        <v>38</v>
      </c>
      <c r="B44" s="382"/>
      <c r="C44" s="396"/>
      <c r="D44" s="382"/>
      <c r="E44" s="360" t="str">
        <f t="shared" si="5"/>
        <v/>
      </c>
      <c r="F44" s="383"/>
      <c r="G44" s="382"/>
      <c r="H44" s="379"/>
      <c r="I44" s="379"/>
      <c r="J44" s="452" t="str">
        <f t="shared" ca="1" si="6"/>
        <v/>
      </c>
      <c r="K44" s="363" t="str">
        <f t="shared" ca="1" si="7"/>
        <v/>
      </c>
      <c r="L44"/>
      <c r="V44" s="436"/>
    </row>
    <row r="45" spans="1:22" s="350" customFormat="1" ht="20.100000000000001" customHeight="1" x14ac:dyDescent="0.25">
      <c r="A45" s="424">
        <v>39</v>
      </c>
      <c r="B45" s="382"/>
      <c r="C45" s="396"/>
      <c r="D45" s="382"/>
      <c r="E45" s="361" t="str">
        <f t="shared" si="5"/>
        <v/>
      </c>
      <c r="F45" s="383"/>
      <c r="G45" s="382"/>
      <c r="H45" s="379"/>
      <c r="I45" s="379"/>
      <c r="J45" s="452" t="str">
        <f t="shared" ca="1" si="6"/>
        <v/>
      </c>
      <c r="K45" s="363" t="str">
        <f t="shared" ca="1" si="7"/>
        <v/>
      </c>
      <c r="L45"/>
      <c r="V45" s="436"/>
    </row>
    <row r="46" spans="1:22" s="350" customFormat="1" ht="20.100000000000001" customHeight="1" x14ac:dyDescent="0.25">
      <c r="A46" s="424">
        <v>40</v>
      </c>
      <c r="B46" s="382"/>
      <c r="C46" s="396"/>
      <c r="D46" s="382"/>
      <c r="E46" s="360" t="str">
        <f t="shared" si="5"/>
        <v/>
      </c>
      <c r="F46" s="383"/>
      <c r="G46" s="382"/>
      <c r="H46" s="379"/>
      <c r="I46" s="379"/>
      <c r="J46" s="452" t="str">
        <f t="shared" ca="1" si="6"/>
        <v/>
      </c>
      <c r="K46" s="363" t="str">
        <f t="shared" ca="1" si="7"/>
        <v/>
      </c>
      <c r="L46"/>
      <c r="V46" s="436"/>
    </row>
    <row r="47" spans="1:22" s="350" customFormat="1" ht="20.100000000000001" customHeight="1" x14ac:dyDescent="0.25">
      <c r="A47" s="424">
        <v>41</v>
      </c>
      <c r="B47" s="382"/>
      <c r="C47" s="396"/>
      <c r="D47" s="382"/>
      <c r="E47" s="360" t="str">
        <f t="shared" si="5"/>
        <v/>
      </c>
      <c r="F47" s="383"/>
      <c r="G47" s="382"/>
      <c r="H47" s="379"/>
      <c r="I47" s="379"/>
      <c r="J47" s="452" t="str">
        <f t="shared" ca="1" si="6"/>
        <v/>
      </c>
      <c r="K47" s="363" t="str">
        <f t="shared" ca="1" si="7"/>
        <v/>
      </c>
      <c r="L47"/>
      <c r="V47" s="436"/>
    </row>
    <row r="48" spans="1:22" s="350" customFormat="1" ht="20.100000000000001" customHeight="1" x14ac:dyDescent="0.25">
      <c r="A48" s="424">
        <v>42</v>
      </c>
      <c r="B48" s="382"/>
      <c r="C48" s="396"/>
      <c r="D48" s="382"/>
      <c r="E48" s="361" t="str">
        <f t="shared" si="5"/>
        <v/>
      </c>
      <c r="F48" s="383"/>
      <c r="G48" s="382"/>
      <c r="H48" s="379"/>
      <c r="I48" s="379"/>
      <c r="J48" s="452" t="str">
        <f t="shared" ca="1" si="6"/>
        <v/>
      </c>
      <c r="K48" s="363" t="str">
        <f t="shared" ca="1" si="7"/>
        <v/>
      </c>
      <c r="L48"/>
      <c r="V48" s="436"/>
    </row>
    <row r="49" spans="1:22" s="350" customFormat="1" ht="20.100000000000001" customHeight="1" x14ac:dyDescent="0.25">
      <c r="A49" s="424">
        <v>43</v>
      </c>
      <c r="B49" s="382"/>
      <c r="C49" s="396"/>
      <c r="D49" s="382"/>
      <c r="E49" s="360" t="str">
        <f t="shared" si="5"/>
        <v/>
      </c>
      <c r="F49" s="383"/>
      <c r="G49" s="382"/>
      <c r="H49" s="379"/>
      <c r="I49" s="379"/>
      <c r="J49" s="452" t="str">
        <f t="shared" ca="1" si="6"/>
        <v/>
      </c>
      <c r="K49" s="363" t="str">
        <f t="shared" ca="1" si="7"/>
        <v/>
      </c>
      <c r="L49"/>
      <c r="V49" s="436"/>
    </row>
    <row r="50" spans="1:22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5"/>
        <v/>
      </c>
      <c r="F50" s="383"/>
      <c r="G50" s="382"/>
      <c r="H50" s="379"/>
      <c r="I50" s="379"/>
      <c r="J50" s="452" t="str">
        <f t="shared" ca="1" si="6"/>
        <v/>
      </c>
      <c r="K50" s="363" t="str">
        <f t="shared" ca="1" si="7"/>
        <v/>
      </c>
      <c r="L50"/>
      <c r="V50" s="436"/>
    </row>
    <row r="51" spans="1:22" s="350" customFormat="1" ht="20.100000000000001" customHeight="1" x14ac:dyDescent="0.25">
      <c r="A51" s="424">
        <v>45</v>
      </c>
      <c r="B51" s="382"/>
      <c r="C51" s="396"/>
      <c r="D51" s="382"/>
      <c r="E51" s="361" t="str">
        <f t="shared" si="5"/>
        <v/>
      </c>
      <c r="F51" s="383"/>
      <c r="G51" s="382"/>
      <c r="H51" s="379"/>
      <c r="I51" s="379"/>
      <c r="J51" s="452" t="str">
        <f t="shared" ca="1" si="6"/>
        <v/>
      </c>
      <c r="K51" s="363" t="str">
        <f t="shared" ca="1" si="7"/>
        <v/>
      </c>
      <c r="L51"/>
      <c r="V51" s="436"/>
    </row>
    <row r="52" spans="1:22" s="350" customFormat="1" ht="20.100000000000001" customHeight="1" x14ac:dyDescent="0.25">
      <c r="A52" s="424">
        <v>46</v>
      </c>
      <c r="B52" s="382"/>
      <c r="C52" s="396"/>
      <c r="D52" s="382"/>
      <c r="E52" s="360" t="str">
        <f t="shared" si="5"/>
        <v/>
      </c>
      <c r="F52" s="383"/>
      <c r="G52" s="382"/>
      <c r="H52" s="379"/>
      <c r="I52" s="379"/>
      <c r="J52" s="452" t="str">
        <f t="shared" ca="1" si="6"/>
        <v/>
      </c>
      <c r="K52" s="363" t="str">
        <f t="shared" ca="1" si="7"/>
        <v/>
      </c>
      <c r="L52"/>
      <c r="V52" s="436"/>
    </row>
    <row r="53" spans="1:22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5"/>
        <v/>
      </c>
      <c r="F53" s="383"/>
      <c r="G53" s="382"/>
      <c r="H53" s="379"/>
      <c r="I53" s="379"/>
      <c r="J53" s="452" t="str">
        <f t="shared" ca="1" si="6"/>
        <v/>
      </c>
      <c r="K53" s="363" t="str">
        <f t="shared" ca="1" si="7"/>
        <v/>
      </c>
      <c r="L53"/>
      <c r="V53" s="436"/>
    </row>
    <row r="54" spans="1:22" s="350" customFormat="1" ht="20.100000000000001" customHeight="1" x14ac:dyDescent="0.25">
      <c r="A54" s="424">
        <v>48</v>
      </c>
      <c r="B54" s="382"/>
      <c r="C54" s="396"/>
      <c r="D54" s="382"/>
      <c r="E54" s="361" t="str">
        <f t="shared" si="5"/>
        <v/>
      </c>
      <c r="F54" s="383"/>
      <c r="G54" s="382"/>
      <c r="H54" s="379"/>
      <c r="I54" s="379"/>
      <c r="J54" s="452" t="str">
        <f t="shared" ca="1" si="6"/>
        <v/>
      </c>
      <c r="K54" s="363" t="str">
        <f t="shared" ca="1" si="7"/>
        <v/>
      </c>
      <c r="L54"/>
      <c r="V54" s="436"/>
    </row>
    <row r="55" spans="1:22" s="350" customFormat="1" ht="20.100000000000001" customHeight="1" x14ac:dyDescent="0.25">
      <c r="A55" s="424">
        <v>49</v>
      </c>
      <c r="B55" s="382"/>
      <c r="C55" s="396"/>
      <c r="D55" s="382"/>
      <c r="E55" s="360" t="str">
        <f t="shared" si="5"/>
        <v/>
      </c>
      <c r="F55" s="383"/>
      <c r="G55" s="382"/>
      <c r="H55" s="379"/>
      <c r="I55" s="379"/>
      <c r="J55" s="452" t="str">
        <f t="shared" ca="1" si="6"/>
        <v/>
      </c>
      <c r="K55" s="363" t="str">
        <f t="shared" ca="1" si="7"/>
        <v/>
      </c>
      <c r="L55"/>
      <c r="V55" s="436"/>
    </row>
    <row r="56" spans="1:22" s="350" customFormat="1" ht="20.100000000000001" customHeight="1" x14ac:dyDescent="0.25">
      <c r="A56" s="424">
        <v>50</v>
      </c>
      <c r="B56" s="159"/>
      <c r="C56" s="77"/>
      <c r="D56" s="159"/>
      <c r="E56" s="360" t="str">
        <f t="shared" si="5"/>
        <v/>
      </c>
      <c r="F56" s="30"/>
      <c r="G56" s="159"/>
      <c r="H56" s="32"/>
      <c r="I56" s="77"/>
      <c r="J56" s="452" t="str">
        <f t="shared" ca="1" si="6"/>
        <v/>
      </c>
      <c r="K56" s="363" t="str">
        <f t="shared" ca="1" si="7"/>
        <v/>
      </c>
      <c r="L56"/>
      <c r="V56" s="436"/>
    </row>
    <row r="57" spans="1:22" ht="20.100000000000001" customHeight="1" x14ac:dyDescent="0.3">
      <c r="A57" s="424">
        <v>51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ca="1" si="6"/>
        <v/>
      </c>
      <c r="K57" s="363" t="str">
        <f t="shared" ca="1" si="7"/>
        <v/>
      </c>
      <c r="V57" s="450"/>
    </row>
    <row r="58" spans="1:22" ht="20.100000000000001" customHeight="1" x14ac:dyDescent="0.3">
      <c r="A58" s="424">
        <v>52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6"/>
        <v/>
      </c>
      <c r="K58" s="446"/>
      <c r="V58" s="450"/>
    </row>
    <row r="59" spans="1:22" ht="20.100000000000001" customHeight="1" x14ac:dyDescent="0.3">
      <c r="A59" s="424">
        <v>53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6"/>
        <v/>
      </c>
      <c r="K59" s="446"/>
      <c r="V59" s="450"/>
    </row>
    <row r="60" spans="1:22" ht="20.100000000000001" customHeight="1" x14ac:dyDescent="0.3">
      <c r="A60" s="424">
        <v>54</v>
      </c>
      <c r="B60" s="273"/>
      <c r="C60" s="444"/>
      <c r="D60" s="445"/>
      <c r="E60" s="445"/>
      <c r="F60" s="276"/>
      <c r="G60" s="273"/>
      <c r="H60" s="278"/>
      <c r="I60" s="444"/>
      <c r="J60" s="452" t="str">
        <f t="shared" si="6"/>
        <v/>
      </c>
      <c r="K60" s="446"/>
      <c r="V60" s="450"/>
    </row>
    <row r="61" spans="1:22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si="6"/>
        <v/>
      </c>
      <c r="K61" s="449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4" priority="2426">
      <formula>$E6="MC"</formula>
    </cfRule>
  </conditionalFormatting>
  <conditionalFormatting sqref="I12">
    <cfRule type="expression" dxfId="3553" priority="2412">
      <formula>$E12="MC"</formula>
    </cfRule>
  </conditionalFormatting>
  <conditionalFormatting sqref="B14:D14 F14:I14">
    <cfRule type="expression" dxfId="3552" priority="2410">
      <formula>$E14="MC"</formula>
    </cfRule>
  </conditionalFormatting>
  <conditionalFormatting sqref="B15:D15 F15:I15">
    <cfRule type="expression" dxfId="3551" priority="2409">
      <formula>$E15="MC"</formula>
    </cfRule>
  </conditionalFormatting>
  <conditionalFormatting sqref="B16:D16 F16:I16">
    <cfRule type="expression" dxfId="3550" priority="2408">
      <formula>$E16="MC"</formula>
    </cfRule>
  </conditionalFormatting>
  <conditionalFormatting sqref="B17:D17 F17:I17">
    <cfRule type="expression" dxfId="3549" priority="2407">
      <formula>$E17="MC"</formula>
    </cfRule>
  </conditionalFormatting>
  <conditionalFormatting sqref="B18:D18 F18:I18">
    <cfRule type="expression" dxfId="3548" priority="2406">
      <formula>$E18="MC"</formula>
    </cfRule>
  </conditionalFormatting>
  <conditionalFormatting sqref="B19:D19 F19:I19">
    <cfRule type="expression" dxfId="3547" priority="2405">
      <formula>$E19="MC"</formula>
    </cfRule>
  </conditionalFormatting>
  <conditionalFormatting sqref="B20:D20 F20:I20">
    <cfRule type="expression" dxfId="3546" priority="2404">
      <formula>$E20="MC"</formula>
    </cfRule>
  </conditionalFormatting>
  <conditionalFormatting sqref="B21:D21 F21:I21">
    <cfRule type="expression" dxfId="3545" priority="2403">
      <formula>$E21="MC"</formula>
    </cfRule>
  </conditionalFormatting>
  <conditionalFormatting sqref="B22:D22 F22:I22">
    <cfRule type="expression" dxfId="3544" priority="2402">
      <formula>$E22="MC"</formula>
    </cfRule>
  </conditionalFormatting>
  <conditionalFormatting sqref="B23:D23 F23:I23">
    <cfRule type="expression" dxfId="3543" priority="2401">
      <formula>$E23="MC"</formula>
    </cfRule>
  </conditionalFormatting>
  <conditionalFormatting sqref="B24:D24 F24:I24">
    <cfRule type="expression" dxfId="3542" priority="2400">
      <formula>$E24="MC"</formula>
    </cfRule>
  </conditionalFormatting>
  <conditionalFormatting sqref="B25:D25 F25:I25">
    <cfRule type="expression" dxfId="3541" priority="2399">
      <formula>$E25="MC"</formula>
    </cfRule>
  </conditionalFormatting>
  <conditionalFormatting sqref="B26:D26 F26:I26">
    <cfRule type="expression" dxfId="3540" priority="2398">
      <formula>$E26="MC"</formula>
    </cfRule>
  </conditionalFormatting>
  <conditionalFormatting sqref="B27:D27 F27:I27">
    <cfRule type="expression" dxfId="3539" priority="2397">
      <formula>$E27="MC"</formula>
    </cfRule>
  </conditionalFormatting>
  <conditionalFormatting sqref="B28:D28 F28:I28">
    <cfRule type="expression" dxfId="3538" priority="2396">
      <formula>$E28="MC"</formula>
    </cfRule>
  </conditionalFormatting>
  <conditionalFormatting sqref="B29:D29 F29:I29">
    <cfRule type="expression" dxfId="3537" priority="2394">
      <formula>$E29="MC"</formula>
    </cfRule>
  </conditionalFormatting>
  <conditionalFormatting sqref="M4:M5 M19:M38">
    <cfRule type="cellIs" dxfId="3536" priority="2239" operator="equal">
      <formula>3</formula>
    </cfRule>
    <cfRule type="cellIs" dxfId="3535" priority="2240" operator="equal">
      <formula>2</formula>
    </cfRule>
    <cfRule type="cellIs" dxfId="3534" priority="2241" operator="equal">
      <formula>1</formula>
    </cfRule>
  </conditionalFormatting>
  <conditionalFormatting sqref="K1:K6 K58:K61 K73:K1048576">
    <cfRule type="cellIs" dxfId="3533" priority="1753" operator="lessThan">
      <formula>18</formula>
    </cfRule>
  </conditionalFormatting>
  <conditionalFormatting sqref="I6">
    <cfRule type="expression" dxfId="3532" priority="682">
      <formula>$E6="MC"</formula>
    </cfRule>
  </conditionalFormatting>
  <conditionalFormatting sqref="A5">
    <cfRule type="expression" dxfId="3531" priority="41333">
      <formula>$D5="MC"</formula>
    </cfRule>
  </conditionalFormatting>
  <conditionalFormatting sqref="E21 E24 E27 E30 E33 E36 E39 E42 E45 E48 E51 E54">
    <cfRule type="expression" dxfId="3530" priority="114">
      <formula>$E21="MC"</formula>
    </cfRule>
  </conditionalFormatting>
  <conditionalFormatting sqref="E19:E20 E22:E23 E25:E26 E28:E29 E31:E32 E34:E35 E37:E38 E40:E41 E43:E44 E46:E47 E49:E50 E52:E53 E55:E56">
    <cfRule type="expression" dxfId="3529" priority="113">
      <formula>$E19="MC"</formula>
    </cfRule>
  </conditionalFormatting>
  <conditionalFormatting sqref="B11:D11 F11:H11">
    <cfRule type="expression" dxfId="3528" priority="111">
      <formula>$E11="MC"</formula>
    </cfRule>
  </conditionalFormatting>
  <conditionalFormatting sqref="F7:H7">
    <cfRule type="expression" dxfId="3527" priority="73">
      <formula>$E7="MC"</formula>
    </cfRule>
  </conditionalFormatting>
  <conditionalFormatting sqref="B7:D7">
    <cfRule type="expression" dxfId="3526" priority="72">
      <formula>$E7="MC"</formula>
    </cfRule>
  </conditionalFormatting>
  <conditionalFormatting sqref="H8">
    <cfRule type="expression" dxfId="3525" priority="71">
      <formula>$E8="MC"</formula>
    </cfRule>
  </conditionalFormatting>
  <conditionalFormatting sqref="F8:H8">
    <cfRule type="expression" dxfId="3524" priority="68">
      <formula>$E8="MC"</formula>
    </cfRule>
  </conditionalFormatting>
  <conditionalFormatting sqref="F8:H8">
    <cfRule type="expression" dxfId="3523" priority="67">
      <formula>$E8="MC"</formula>
    </cfRule>
  </conditionalFormatting>
  <conditionalFormatting sqref="F8:G8">
    <cfRule type="expression" dxfId="3522" priority="70">
      <formula>$E8="MC"</formula>
    </cfRule>
  </conditionalFormatting>
  <conditionalFormatting sqref="F8:H8">
    <cfRule type="expression" dxfId="3521" priority="69">
      <formula>$E8="MC"</formula>
    </cfRule>
  </conditionalFormatting>
  <conditionalFormatting sqref="F8:H8">
    <cfRule type="expression" dxfId="3520" priority="66">
      <formula>$E8="MC"</formula>
    </cfRule>
  </conditionalFormatting>
  <conditionalFormatting sqref="F8:H8">
    <cfRule type="expression" dxfId="3519" priority="63">
      <formula>$E8="MC"</formula>
    </cfRule>
  </conditionalFormatting>
  <conditionalFormatting sqref="F8:H8">
    <cfRule type="expression" dxfId="3518" priority="64">
      <formula>$E8="MC"</formula>
    </cfRule>
  </conditionalFormatting>
  <conditionalFormatting sqref="F8:H8">
    <cfRule type="expression" dxfId="3517" priority="65">
      <formula>$E8="MC"</formula>
    </cfRule>
  </conditionalFormatting>
  <conditionalFormatting sqref="B8:D8">
    <cfRule type="expression" dxfId="3516" priority="62">
      <formula>$E8="MC"</formula>
    </cfRule>
  </conditionalFormatting>
  <conditionalFormatting sqref="H9">
    <cfRule type="expression" dxfId="3515" priority="57">
      <formula>$E9="MC"</formula>
    </cfRule>
  </conditionalFormatting>
  <conditionalFormatting sqref="H9">
    <cfRule type="expression" dxfId="3514" priority="56">
      <formula>$E9="MC"</formula>
    </cfRule>
  </conditionalFormatting>
  <conditionalFormatting sqref="B9:D9 F9:G9">
    <cfRule type="expression" dxfId="3513" priority="55">
      <formula>$E9="MC"</formula>
    </cfRule>
  </conditionalFormatting>
  <conditionalFormatting sqref="B9:D9 F9:G9">
    <cfRule type="expression" dxfId="3512" priority="54">
      <formula>$E9="MC"</formula>
    </cfRule>
  </conditionalFormatting>
  <conditionalFormatting sqref="H10">
    <cfRule type="expression" dxfId="3511" priority="53">
      <formula>$E10="MC"</formula>
    </cfRule>
  </conditionalFormatting>
  <conditionalFormatting sqref="B10:D10 F10:G10">
    <cfRule type="expression" dxfId="3510" priority="52">
      <formula>$E10="MC"</formula>
    </cfRule>
  </conditionalFormatting>
  <conditionalFormatting sqref="B10:D10 F10:G10">
    <cfRule type="expression" dxfId="3509" priority="51">
      <formula>$E10="MC"</formula>
    </cfRule>
  </conditionalFormatting>
  <conditionalFormatting sqref="A7 A55 A58 A61 A21 A23 A25 A27 A29 A31 A33 A35 A37 A39 A41 A43 A45 A47 A49 A51:A52 A9 A11 A13 A15 A17 A19">
    <cfRule type="expression" dxfId="3508" priority="24">
      <formula>$E7="MC"</formula>
    </cfRule>
  </conditionalFormatting>
  <conditionalFormatting sqref="E7:E18">
    <cfRule type="expression" dxfId="3507" priority="22">
      <formula>$E7="MC"</formula>
    </cfRule>
  </conditionalFormatting>
  <conditionalFormatting sqref="I7 I10:I11">
    <cfRule type="expression" dxfId="3506" priority="21">
      <formula>$E7="MC"</formula>
    </cfRule>
  </conditionalFormatting>
  <conditionalFormatting sqref="I8:I9">
    <cfRule type="expression" dxfId="3505" priority="20">
      <formula>$E8="MC"</formula>
    </cfRule>
  </conditionalFormatting>
  <conditionalFormatting sqref="K7:K57">
    <cfRule type="cellIs" dxfId="3504" priority="19" operator="lessThan">
      <formula>18</formula>
    </cfRule>
  </conditionalFormatting>
  <conditionalFormatting sqref="K9:K57">
    <cfRule type="cellIs" dxfId="3503" priority="18" operator="lessThan">
      <formula>18</formula>
    </cfRule>
  </conditionalFormatting>
  <conditionalFormatting sqref="J7:J61">
    <cfRule type="expression" dxfId="3502" priority="16">
      <formula>$E7="MC"</formula>
    </cfRule>
  </conditionalFormatting>
  <conditionalFormatting sqref="B12:D12">
    <cfRule type="expression" dxfId="3501" priority="15">
      <formula>$E12="MC"</formula>
    </cfRule>
  </conditionalFormatting>
  <conditionalFormatting sqref="F12:H12">
    <cfRule type="expression" dxfId="3500" priority="14">
      <formula>$E12="MC"</formula>
    </cfRule>
  </conditionalFormatting>
  <conditionalFormatting sqref="H13">
    <cfRule type="expression" dxfId="3499" priority="13">
      <formula>$E13="MC"</formula>
    </cfRule>
  </conditionalFormatting>
  <conditionalFormatting sqref="H13">
    <cfRule type="expression" dxfId="3498" priority="12">
      <formula>$E13="MC"</formula>
    </cfRule>
  </conditionalFormatting>
  <conditionalFormatting sqref="B13:D13 F13:G13">
    <cfRule type="expression" dxfId="3497" priority="11">
      <formula>$E13="MC"</formula>
    </cfRule>
  </conditionalFormatting>
  <conditionalFormatting sqref="B13:D13 F13:G13">
    <cfRule type="expression" dxfId="3496" priority="10">
      <formula>$E13="MC"</formula>
    </cfRule>
  </conditionalFormatting>
  <conditionalFormatting sqref="I13">
    <cfRule type="expression" dxfId="3495" priority="8">
      <formula>$E13="MC"</formula>
    </cfRule>
  </conditionalFormatting>
  <conditionalFormatting sqref="M6">
    <cfRule type="cellIs" dxfId="3494" priority="5" operator="equal">
      <formula>3</formula>
    </cfRule>
    <cfRule type="cellIs" dxfId="3493" priority="6" operator="equal">
      <formula>2</formula>
    </cfRule>
    <cfRule type="cellIs" dxfId="3492" priority="7" operator="equal">
      <formula>1</formula>
    </cfRule>
  </conditionalFormatting>
  <conditionalFormatting sqref="M7:M18">
    <cfRule type="cellIs" dxfId="3491" priority="2" operator="equal">
      <formula>3</formula>
    </cfRule>
    <cfRule type="cellIs" dxfId="3490" priority="3" operator="equal">
      <formula>2</formula>
    </cfRule>
    <cfRule type="cellIs" dxfId="3489" priority="4" operator="equal">
      <formula>1</formula>
    </cfRule>
  </conditionalFormatting>
  <conditionalFormatting sqref="T6">
    <cfRule type="expression" dxfId="3488" priority="1">
      <formula>FIND("RETIDO",T6)</formula>
    </cfRule>
  </conditionalFormatting>
  <dataValidations disablePrompts="1"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V72"/>
  <sheetViews>
    <sheetView view="pageBreakPreview" zoomScale="70" zoomScaleNormal="100" zoomScaleSheetLayoutView="70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Q12" sqref="Q12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7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59"/>
      <c r="J4" s="260"/>
      <c r="K4" s="260"/>
      <c r="L4"/>
      <c r="M4" s="262"/>
    </row>
    <row r="5" spans="1:22" ht="18" thickBot="1" x14ac:dyDescent="0.35">
      <c r="A5" s="605" t="s">
        <v>23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  <c r="U5"/>
    </row>
    <row r="6" spans="1:22" s="265" customFormat="1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0" t="s">
        <v>117</v>
      </c>
    </row>
    <row r="7" spans="1:22" s="350" customFormat="1" ht="20.100000000000001" customHeight="1" x14ac:dyDescent="0.25">
      <c r="A7" s="424">
        <v>1</v>
      </c>
      <c r="B7" s="405">
        <v>17679</v>
      </c>
      <c r="C7" s="417" t="s">
        <v>66</v>
      </c>
      <c r="D7" s="378" t="s">
        <v>17</v>
      </c>
      <c r="E7" s="360" t="str">
        <f t="shared" ref="E7:E14" si="0">IF(ISNUMBER(FIND("TE",I7)),"TE",IF(ISNUMBER(FIND("MCC",I7)),"MCC",IF(ISNUMBER(FIND("MC",I7)),"MC","MA")))</f>
        <v>MA</v>
      </c>
      <c r="F7" s="386">
        <v>26602</v>
      </c>
      <c r="G7" s="387" t="s">
        <v>84</v>
      </c>
      <c r="H7" s="388" t="s">
        <v>67</v>
      </c>
      <c r="I7" s="429"/>
      <c r="J7" s="452" t="str">
        <f t="shared" ref="J7:J18" ca="1" si="1">IF(K7="","",IF(K7&gt;29,"DISP.IDADE",""))</f>
        <v>DISP.IDADE</v>
      </c>
      <c r="K7" s="363">
        <f t="shared" ref="K7:K18" ca="1" si="2">IF(F7="","",INT((TODAY()-F7)/365.25))</f>
        <v>52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159">
        <v>25307778880</v>
      </c>
    </row>
    <row r="8" spans="1:22" s="350" customFormat="1" ht="20.100000000000001" customHeight="1" x14ac:dyDescent="0.25">
      <c r="A8" s="424">
        <v>2</v>
      </c>
      <c r="B8" s="380">
        <v>18847</v>
      </c>
      <c r="C8" s="416" t="s">
        <v>437</v>
      </c>
      <c r="D8" s="378" t="s">
        <v>16</v>
      </c>
      <c r="E8" s="360" t="str">
        <f t="shared" si="0"/>
        <v>MA</v>
      </c>
      <c r="F8" s="386">
        <v>34343</v>
      </c>
      <c r="G8" s="378"/>
      <c r="H8" s="388"/>
      <c r="I8" s="384" t="s">
        <v>474</v>
      </c>
      <c r="J8" s="452" t="str">
        <f t="shared" ca="1" si="1"/>
        <v>DISP.IDADE</v>
      </c>
      <c r="K8" s="363">
        <f t="shared" ca="1" si="2"/>
        <v>31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159">
        <v>46617404831</v>
      </c>
    </row>
    <row r="9" spans="1:22" s="350" customFormat="1" ht="20.100000000000001" customHeight="1" x14ac:dyDescent="0.25">
      <c r="A9" s="424">
        <v>3</v>
      </c>
      <c r="B9" s="380">
        <v>18396</v>
      </c>
      <c r="C9" s="385" t="s">
        <v>222</v>
      </c>
      <c r="D9" s="378" t="s">
        <v>17</v>
      </c>
      <c r="E9" s="360" t="str">
        <f t="shared" si="0"/>
        <v>MA</v>
      </c>
      <c r="F9" s="386">
        <v>39496</v>
      </c>
      <c r="G9" s="378">
        <v>1098632242</v>
      </c>
      <c r="H9" s="388"/>
      <c r="I9" s="384" t="s">
        <v>472</v>
      </c>
      <c r="J9" s="452" t="str">
        <f t="shared" ca="1" si="1"/>
        <v/>
      </c>
      <c r="K9" s="363">
        <f t="shared" ca="1" si="2"/>
        <v>17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159">
        <v>50789365804</v>
      </c>
    </row>
    <row r="10" spans="1:22" s="350" customFormat="1" ht="20.100000000000001" customHeight="1" x14ac:dyDescent="0.25">
      <c r="A10" s="424">
        <v>4</v>
      </c>
      <c r="B10" s="380">
        <v>18768</v>
      </c>
      <c r="C10" s="385" t="s">
        <v>362</v>
      </c>
      <c r="D10" s="378" t="s">
        <v>16</v>
      </c>
      <c r="E10" s="360" t="str">
        <f t="shared" si="0"/>
        <v>MA</v>
      </c>
      <c r="F10" s="386">
        <v>19771</v>
      </c>
      <c r="G10" s="378">
        <v>1257974622</v>
      </c>
      <c r="H10" s="388" t="s">
        <v>363</v>
      </c>
      <c r="I10" s="384" t="s">
        <v>360</v>
      </c>
      <c r="J10" s="452" t="str">
        <f t="shared" ca="1" si="1"/>
        <v>DISP.IDADE</v>
      </c>
      <c r="K10" s="363">
        <f t="shared" ca="1" si="2"/>
        <v>71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159">
        <v>26538393772</v>
      </c>
    </row>
    <row r="11" spans="1:22" s="350" customFormat="1" ht="20.100000000000001" customHeight="1" x14ac:dyDescent="0.25">
      <c r="A11" s="424">
        <v>5</v>
      </c>
      <c r="B11" s="380">
        <v>516</v>
      </c>
      <c r="C11" s="416" t="s">
        <v>454</v>
      </c>
      <c r="D11" s="378" t="s">
        <v>16</v>
      </c>
      <c r="E11" s="360" t="str">
        <f t="shared" si="0"/>
        <v>MA</v>
      </c>
      <c r="F11" s="386">
        <v>31362</v>
      </c>
      <c r="G11" s="378">
        <v>428952331</v>
      </c>
      <c r="H11" s="388"/>
      <c r="I11" s="384" t="s">
        <v>477</v>
      </c>
      <c r="J11" s="452" t="str">
        <f t="shared" ca="1" si="1"/>
        <v>DISP.IDADE</v>
      </c>
      <c r="K11" s="363">
        <f t="shared" ca="1" si="2"/>
        <v>39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159">
        <v>56728822836</v>
      </c>
    </row>
    <row r="12" spans="1:22" s="350" customFormat="1" ht="20.100000000000001" customHeight="1" x14ac:dyDescent="0.25">
      <c r="A12" s="424">
        <v>6</v>
      </c>
      <c r="B12" s="405">
        <v>18707</v>
      </c>
      <c r="C12" s="417" t="s">
        <v>327</v>
      </c>
      <c r="D12" s="378" t="s">
        <v>17</v>
      </c>
      <c r="E12" s="360" t="str">
        <f t="shared" si="0"/>
        <v>MA</v>
      </c>
      <c r="F12" s="386">
        <v>39932</v>
      </c>
      <c r="G12" s="387" t="s">
        <v>328</v>
      </c>
      <c r="H12" s="388"/>
      <c r="I12" s="384" t="s">
        <v>470</v>
      </c>
      <c r="J12" s="452" t="str">
        <f t="shared" ca="1" si="1"/>
        <v/>
      </c>
      <c r="K12" s="363">
        <f t="shared" ca="1" si="2"/>
        <v>16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159">
        <v>45912839842</v>
      </c>
    </row>
    <row r="13" spans="1:22" s="350" customFormat="1" ht="20.100000000000001" customHeight="1" x14ac:dyDescent="0.25">
      <c r="A13" s="424">
        <v>7</v>
      </c>
      <c r="B13" s="380">
        <v>10683</v>
      </c>
      <c r="C13" s="385" t="s">
        <v>341</v>
      </c>
      <c r="D13" s="378" t="s">
        <v>17</v>
      </c>
      <c r="E13" s="360" t="str">
        <f t="shared" si="0"/>
        <v>MA</v>
      </c>
      <c r="F13" s="386">
        <v>37864</v>
      </c>
      <c r="G13" s="378" t="s">
        <v>342</v>
      </c>
      <c r="H13" s="388"/>
      <c r="I13" s="384" t="s">
        <v>471</v>
      </c>
      <c r="J13" s="452" t="str">
        <f t="shared" ca="1" si="1"/>
        <v/>
      </c>
      <c r="K13" s="363">
        <f t="shared" ca="1" si="2"/>
        <v>21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159">
        <v>39749682822</v>
      </c>
    </row>
    <row r="14" spans="1:22" s="350" customFormat="1" ht="20.100000000000001" customHeight="1" x14ac:dyDescent="0.25">
      <c r="A14" s="424">
        <v>8</v>
      </c>
      <c r="B14" s="475">
        <v>15918</v>
      </c>
      <c r="C14" s="502" t="s">
        <v>405</v>
      </c>
      <c r="D14" s="475" t="s">
        <v>17</v>
      </c>
      <c r="E14" s="476" t="str">
        <f t="shared" si="0"/>
        <v>TE</v>
      </c>
      <c r="F14" s="477">
        <v>39642</v>
      </c>
      <c r="G14" s="475">
        <v>1151871473</v>
      </c>
      <c r="H14" s="539"/>
      <c r="I14" s="464" t="s">
        <v>535</v>
      </c>
      <c r="J14" s="452" t="str">
        <f t="shared" ca="1" si="1"/>
        <v/>
      </c>
      <c r="K14" s="363">
        <f t="shared" ca="1" si="2"/>
        <v>16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 t="s">
        <v>521</v>
      </c>
      <c r="U14" s="576" t="s">
        <v>534</v>
      </c>
      <c r="V14" s="436"/>
    </row>
    <row r="15" spans="1:22" s="350" customFormat="1" ht="20.100000000000001" customHeight="1" x14ac:dyDescent="0.25">
      <c r="A15" s="424">
        <v>9</v>
      </c>
      <c r="B15" s="380"/>
      <c r="C15" s="416"/>
      <c r="D15" s="378"/>
      <c r="E15" s="360" t="str">
        <f>IF(COUNTIF(I15,"*MC*")=1,"MC",IF(COUNTIF(I15,"*NCOM*")=1,"NCOM",IF(C15="","","MA")))</f>
        <v/>
      </c>
      <c r="F15" s="386"/>
      <c r="G15" s="378"/>
      <c r="H15" s="388"/>
      <c r="I15" s="384"/>
      <c r="J15" s="452" t="str">
        <f t="shared" ca="1" si="1"/>
        <v/>
      </c>
      <c r="K15" s="363" t="str">
        <f t="shared" ca="1" si="2"/>
        <v/>
      </c>
      <c r="L15"/>
      <c r="M15" s="354"/>
      <c r="T15"/>
      <c r="U15"/>
      <c r="V15" s="436"/>
    </row>
    <row r="16" spans="1:22" s="350" customFormat="1" ht="20.100000000000001" customHeight="1" x14ac:dyDescent="0.25">
      <c r="A16" s="424">
        <v>10</v>
      </c>
      <c r="B16" s="380"/>
      <c r="C16" s="416"/>
      <c r="D16" s="378"/>
      <c r="E16" s="361" t="str">
        <f>IF(COUNTIF(I16,"*MC*")=1,"MC",IF(COUNTIF(I16,"*NCOM*")=1,"NCOM",IF(C16="","","MA")))</f>
        <v/>
      </c>
      <c r="F16" s="386"/>
      <c r="G16" s="378"/>
      <c r="H16" s="388"/>
      <c r="I16" s="384"/>
      <c r="J16" s="452" t="str">
        <f t="shared" ca="1" si="1"/>
        <v/>
      </c>
      <c r="K16" s="363" t="str">
        <f t="shared" ca="1" si="2"/>
        <v/>
      </c>
      <c r="L16"/>
      <c r="M16" s="354"/>
      <c r="T16"/>
      <c r="U16"/>
      <c r="V16" s="436"/>
    </row>
    <row r="17" spans="1:22" s="350" customFormat="1" ht="20.100000000000001" customHeight="1" x14ac:dyDescent="0.25">
      <c r="A17" s="424">
        <v>11</v>
      </c>
      <c r="B17" s="380"/>
      <c r="C17" s="416"/>
      <c r="D17" s="378"/>
      <c r="E17" s="360" t="str">
        <f>IF(COUNTIF(I17,"*MC*")=1,"MC",IF(COUNTIF(I17,"*NCOM*")=1,"NCOM",IF(C17="","","MA")))</f>
        <v/>
      </c>
      <c r="F17" s="386"/>
      <c r="G17" s="378"/>
      <c r="H17" s="388"/>
      <c r="I17" s="384"/>
      <c r="J17" s="452" t="str">
        <f t="shared" ca="1" si="1"/>
        <v/>
      </c>
      <c r="K17" s="363" t="str">
        <f t="shared" ca="1" si="2"/>
        <v/>
      </c>
      <c r="L17"/>
      <c r="M17" s="354"/>
      <c r="T17"/>
      <c r="U17"/>
      <c r="V17" s="436"/>
    </row>
    <row r="18" spans="1:22" s="350" customFormat="1" ht="20.100000000000001" customHeight="1" x14ac:dyDescent="0.25">
      <c r="A18" s="424">
        <v>12</v>
      </c>
      <c r="B18" s="380"/>
      <c r="C18" s="416"/>
      <c r="D18" s="378"/>
      <c r="E18" s="360" t="str">
        <f>IF(COUNTIF(I18,"*MC*")=1,"MC",IF(COUNTIF(I18,"*NCOM*")=1,"NCOM",IF(C18="","","MA")))</f>
        <v/>
      </c>
      <c r="F18" s="386"/>
      <c r="G18" s="378"/>
      <c r="H18" s="388"/>
      <c r="I18" s="384"/>
      <c r="J18" s="452" t="str">
        <f t="shared" ca="1" si="1"/>
        <v/>
      </c>
      <c r="K18" s="363" t="str">
        <f t="shared" ca="1" si="2"/>
        <v/>
      </c>
      <c r="L18"/>
      <c r="M18" s="354"/>
      <c r="T18"/>
      <c r="U18"/>
      <c r="V18" s="436"/>
    </row>
    <row r="19" spans="1:22" s="350" customFormat="1" ht="20.100000000000001" customHeight="1" x14ac:dyDescent="0.25">
      <c r="A19" s="424">
        <v>13</v>
      </c>
      <c r="B19" s="380"/>
      <c r="C19" s="416"/>
      <c r="D19" s="378"/>
      <c r="E19" s="361" t="str">
        <f t="shared" ref="E19:E34" si="3">IF(COUNTIF(I19,"*MC*")=1,"MC",IF(COUNTIF(I19,"*NCOM*")=1,"NCOM",IF(C19="","","MA")))</f>
        <v/>
      </c>
      <c r="F19" s="386"/>
      <c r="G19" s="378"/>
      <c r="H19" s="388"/>
      <c r="I19" s="384"/>
      <c r="J19" s="452" t="str">
        <f t="shared" ref="J19:J34" ca="1" si="4">IF(K19="","",IF(K19&gt;29,"DISP.IDADE",""))</f>
        <v/>
      </c>
      <c r="K19" s="363" t="str">
        <f t="shared" ref="K19:K34" ca="1" si="5">IF(F19="","",INT((TODAY()-F19)/365.25))</f>
        <v/>
      </c>
      <c r="L19"/>
      <c r="M19" s="354"/>
      <c r="T19"/>
      <c r="U19"/>
      <c r="V19" s="436"/>
    </row>
    <row r="20" spans="1:22" s="350" customFormat="1" ht="20.100000000000001" customHeight="1" x14ac:dyDescent="0.25">
      <c r="A20" s="424">
        <v>14</v>
      </c>
      <c r="B20" s="380"/>
      <c r="C20" s="416"/>
      <c r="D20" s="378"/>
      <c r="E20" s="360" t="str">
        <f t="shared" si="3"/>
        <v/>
      </c>
      <c r="F20" s="386"/>
      <c r="G20" s="378"/>
      <c r="H20" s="388"/>
      <c r="I20" s="384"/>
      <c r="J20" s="452" t="str">
        <f t="shared" ca="1" si="4"/>
        <v/>
      </c>
      <c r="K20" s="363" t="str">
        <f t="shared" ca="1" si="5"/>
        <v/>
      </c>
      <c r="L20"/>
      <c r="M20" s="354"/>
      <c r="T20"/>
      <c r="U20"/>
      <c r="V20" s="436"/>
    </row>
    <row r="21" spans="1:22" s="350" customFormat="1" ht="20.100000000000001" customHeight="1" x14ac:dyDescent="0.25">
      <c r="A21" s="424">
        <v>15</v>
      </c>
      <c r="B21" s="380"/>
      <c r="C21" s="416"/>
      <c r="D21" s="378"/>
      <c r="E21" s="360" t="str">
        <f t="shared" si="3"/>
        <v/>
      </c>
      <c r="F21" s="386"/>
      <c r="G21" s="378"/>
      <c r="H21" s="388"/>
      <c r="I21" s="384"/>
      <c r="J21" s="452" t="str">
        <f t="shared" ca="1" si="4"/>
        <v/>
      </c>
      <c r="K21" s="363" t="str">
        <f t="shared" ca="1" si="5"/>
        <v/>
      </c>
      <c r="L21"/>
      <c r="M21" s="354"/>
      <c r="T21"/>
      <c r="U21"/>
      <c r="V21" s="436"/>
    </row>
    <row r="22" spans="1:22" s="350" customFormat="1" ht="20.100000000000001" customHeight="1" x14ac:dyDescent="0.25">
      <c r="A22" s="424">
        <v>16</v>
      </c>
      <c r="B22" s="382"/>
      <c r="C22" s="396"/>
      <c r="D22" s="382"/>
      <c r="E22" s="361" t="str">
        <f t="shared" si="3"/>
        <v/>
      </c>
      <c r="F22" s="383"/>
      <c r="G22" s="382"/>
      <c r="H22" s="379"/>
      <c r="I22" s="379"/>
      <c r="J22" s="452" t="str">
        <f t="shared" ca="1" si="4"/>
        <v/>
      </c>
      <c r="K22" s="363" t="str">
        <f t="shared" ca="1" si="5"/>
        <v/>
      </c>
      <c r="L22"/>
      <c r="M22" s="354"/>
      <c r="T22"/>
      <c r="U22"/>
      <c r="V22" s="436"/>
    </row>
    <row r="23" spans="1:22" s="350" customFormat="1" ht="20.100000000000001" customHeight="1" x14ac:dyDescent="0.25">
      <c r="A23" s="424">
        <v>17</v>
      </c>
      <c r="B23" s="382"/>
      <c r="C23" s="396"/>
      <c r="D23" s="382"/>
      <c r="E23" s="360" t="str">
        <f t="shared" si="3"/>
        <v/>
      </c>
      <c r="F23" s="383"/>
      <c r="G23" s="382"/>
      <c r="H23" s="379"/>
      <c r="I23" s="379"/>
      <c r="J23" s="452" t="str">
        <f t="shared" ca="1" si="4"/>
        <v/>
      </c>
      <c r="K23" s="363" t="str">
        <f t="shared" ca="1" si="5"/>
        <v/>
      </c>
      <c r="L23"/>
      <c r="M23" s="354"/>
      <c r="T23"/>
      <c r="U23"/>
      <c r="V23" s="436"/>
    </row>
    <row r="24" spans="1:22" s="350" customFormat="1" ht="20.100000000000001" customHeight="1" x14ac:dyDescent="0.25">
      <c r="A24" s="424">
        <v>18</v>
      </c>
      <c r="B24" s="382"/>
      <c r="C24" s="396"/>
      <c r="D24" s="382"/>
      <c r="E24" s="360" t="str">
        <f t="shared" si="3"/>
        <v/>
      </c>
      <c r="F24" s="383"/>
      <c r="G24" s="382"/>
      <c r="H24" s="379"/>
      <c r="I24" s="379"/>
      <c r="J24" s="452" t="str">
        <f t="shared" ca="1" si="4"/>
        <v/>
      </c>
      <c r="K24" s="363" t="str">
        <f t="shared" ca="1" si="5"/>
        <v/>
      </c>
      <c r="L24"/>
      <c r="M24" s="354"/>
      <c r="T24"/>
      <c r="U24"/>
      <c r="V24" s="436"/>
    </row>
    <row r="25" spans="1:22" s="350" customFormat="1" ht="20.100000000000001" customHeight="1" x14ac:dyDescent="0.25">
      <c r="A25" s="424">
        <v>19</v>
      </c>
      <c r="B25" s="382"/>
      <c r="C25" s="396"/>
      <c r="D25" s="382"/>
      <c r="E25" s="361" t="str">
        <f t="shared" si="3"/>
        <v/>
      </c>
      <c r="F25" s="383"/>
      <c r="G25" s="382"/>
      <c r="H25" s="379"/>
      <c r="I25" s="379"/>
      <c r="J25" s="452" t="str">
        <f t="shared" ca="1" si="4"/>
        <v/>
      </c>
      <c r="K25" s="363" t="str">
        <f t="shared" ca="1" si="5"/>
        <v/>
      </c>
      <c r="L25"/>
      <c r="M25" s="354"/>
      <c r="T25"/>
      <c r="U25"/>
      <c r="V25" s="436"/>
    </row>
    <row r="26" spans="1:22" s="350" customFormat="1" ht="20.100000000000001" customHeight="1" x14ac:dyDescent="0.25">
      <c r="A26" s="424">
        <v>20</v>
      </c>
      <c r="B26" s="382"/>
      <c r="C26" s="396"/>
      <c r="D26" s="382"/>
      <c r="E26" s="360" t="str">
        <f t="shared" si="3"/>
        <v/>
      </c>
      <c r="F26" s="383"/>
      <c r="G26" s="382"/>
      <c r="H26" s="379"/>
      <c r="I26" s="379"/>
      <c r="J26" s="452" t="str">
        <f t="shared" ca="1" si="4"/>
        <v/>
      </c>
      <c r="K26" s="363" t="str">
        <f t="shared" ca="1" si="5"/>
        <v/>
      </c>
      <c r="L26"/>
      <c r="M26" s="354"/>
      <c r="T26"/>
      <c r="U26"/>
      <c r="V26" s="436"/>
    </row>
    <row r="27" spans="1:22" s="350" customFormat="1" ht="20.100000000000001" customHeight="1" x14ac:dyDescent="0.25">
      <c r="A27" s="424">
        <v>21</v>
      </c>
      <c r="B27" s="382"/>
      <c r="C27" s="396"/>
      <c r="D27" s="382"/>
      <c r="E27" s="360" t="str">
        <f t="shared" si="3"/>
        <v/>
      </c>
      <c r="F27" s="383"/>
      <c r="G27" s="382"/>
      <c r="H27" s="379"/>
      <c r="I27" s="379"/>
      <c r="J27" s="452" t="str">
        <f t="shared" ca="1" si="4"/>
        <v/>
      </c>
      <c r="K27" s="363" t="str">
        <f t="shared" ca="1" si="5"/>
        <v/>
      </c>
      <c r="L27"/>
      <c r="M27" s="354"/>
      <c r="T27"/>
      <c r="U27"/>
      <c r="V27" s="436"/>
    </row>
    <row r="28" spans="1:22" s="350" customFormat="1" ht="20.100000000000001" customHeight="1" x14ac:dyDescent="0.25">
      <c r="A28" s="424">
        <v>22</v>
      </c>
      <c r="B28" s="382"/>
      <c r="C28" s="396"/>
      <c r="D28" s="382"/>
      <c r="E28" s="361" t="str">
        <f t="shared" si="3"/>
        <v/>
      </c>
      <c r="F28" s="383"/>
      <c r="G28" s="382"/>
      <c r="H28" s="379"/>
      <c r="I28" s="379"/>
      <c r="J28" s="452" t="str">
        <f t="shared" ca="1" si="4"/>
        <v/>
      </c>
      <c r="K28" s="363" t="str">
        <f t="shared" ca="1" si="5"/>
        <v/>
      </c>
      <c r="L28"/>
      <c r="T28"/>
      <c r="U28"/>
      <c r="V28" s="436"/>
    </row>
    <row r="29" spans="1:22" s="350" customFormat="1" ht="20.100000000000001" customHeight="1" x14ac:dyDescent="0.25">
      <c r="A29" s="424">
        <v>23</v>
      </c>
      <c r="B29" s="382"/>
      <c r="C29" s="396"/>
      <c r="D29" s="382"/>
      <c r="E29" s="360" t="str">
        <f t="shared" si="3"/>
        <v/>
      </c>
      <c r="F29" s="383"/>
      <c r="G29" s="382"/>
      <c r="H29" s="379"/>
      <c r="I29" s="379"/>
      <c r="J29" s="452" t="str">
        <f t="shared" ca="1" si="4"/>
        <v/>
      </c>
      <c r="K29" s="363" t="str">
        <f t="shared" ca="1" si="5"/>
        <v/>
      </c>
      <c r="L29"/>
      <c r="V29" s="436"/>
    </row>
    <row r="30" spans="1:22" s="350" customFormat="1" ht="20.100000000000001" customHeight="1" x14ac:dyDescent="0.25">
      <c r="A30" s="424">
        <v>24</v>
      </c>
      <c r="B30" s="382"/>
      <c r="C30" s="396"/>
      <c r="D30" s="382"/>
      <c r="E30" s="360" t="str">
        <f t="shared" si="3"/>
        <v/>
      </c>
      <c r="F30" s="383"/>
      <c r="G30" s="382"/>
      <c r="H30" s="379"/>
      <c r="I30" s="379"/>
      <c r="J30" s="452" t="str">
        <f t="shared" ca="1" si="4"/>
        <v/>
      </c>
      <c r="K30" s="363" t="str">
        <f t="shared" ca="1" si="5"/>
        <v/>
      </c>
      <c r="L30"/>
      <c r="V30" s="436"/>
    </row>
    <row r="31" spans="1:22" s="350" customFormat="1" ht="20.100000000000001" customHeight="1" x14ac:dyDescent="0.25">
      <c r="A31" s="424">
        <v>25</v>
      </c>
      <c r="B31" s="382"/>
      <c r="C31" s="396"/>
      <c r="D31" s="382"/>
      <c r="E31" s="361" t="str">
        <f t="shared" si="3"/>
        <v/>
      </c>
      <c r="F31" s="383"/>
      <c r="G31" s="382"/>
      <c r="H31" s="379"/>
      <c r="I31" s="379"/>
      <c r="J31" s="452" t="str">
        <f t="shared" ca="1" si="4"/>
        <v/>
      </c>
      <c r="K31" s="363" t="str">
        <f t="shared" ca="1" si="5"/>
        <v/>
      </c>
      <c r="L31"/>
      <c r="V31" s="436"/>
    </row>
    <row r="32" spans="1:22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3"/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  <c r="V32" s="436"/>
    </row>
    <row r="33" spans="1:22" s="350" customFormat="1" ht="20.100000000000001" customHeight="1" x14ac:dyDescent="0.25">
      <c r="A33" s="424">
        <v>27</v>
      </c>
      <c r="B33" s="382"/>
      <c r="C33" s="396"/>
      <c r="D33" s="382"/>
      <c r="E33" s="360" t="str">
        <f t="shared" si="3"/>
        <v/>
      </c>
      <c r="F33" s="383"/>
      <c r="G33" s="382"/>
      <c r="H33" s="379"/>
      <c r="I33" s="379"/>
      <c r="J33" s="452" t="str">
        <f t="shared" ca="1" si="4"/>
        <v/>
      </c>
      <c r="K33" s="363" t="str">
        <f t="shared" ca="1" si="5"/>
        <v/>
      </c>
      <c r="L33"/>
      <c r="V33" s="436"/>
    </row>
    <row r="34" spans="1:22" s="350" customFormat="1" ht="20.100000000000001" customHeight="1" x14ac:dyDescent="0.25">
      <c r="A34" s="424">
        <v>28</v>
      </c>
      <c r="B34" s="382"/>
      <c r="C34" s="396"/>
      <c r="D34" s="382"/>
      <c r="E34" s="361" t="str">
        <f t="shared" si="3"/>
        <v/>
      </c>
      <c r="F34" s="383"/>
      <c r="G34" s="382"/>
      <c r="H34" s="379"/>
      <c r="I34" s="379"/>
      <c r="J34" s="452" t="str">
        <f t="shared" ca="1" si="4"/>
        <v/>
      </c>
      <c r="K34" s="363" t="str">
        <f t="shared" ca="1" si="5"/>
        <v/>
      </c>
      <c r="L34"/>
      <c r="V34" s="436"/>
    </row>
    <row r="35" spans="1:2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ref="E35:E57" si="6">IF(COUNTIF(I35,"*MC*")=1,"MC",IF(COUNTIF(I35,"*NCOM*")=1,"NCOM",IF(C35="","","MA")))</f>
        <v/>
      </c>
      <c r="F35" s="383"/>
      <c r="G35" s="382"/>
      <c r="H35" s="379"/>
      <c r="I35" s="379"/>
      <c r="J35" s="452" t="str">
        <f t="shared" ref="J35:J61" ca="1" si="7">IF(K35="","",IF(K35&gt;29,"DISP.IDADE",""))</f>
        <v/>
      </c>
      <c r="K35" s="363" t="str">
        <f t="shared" ref="K35:K57" ca="1" si="8">IF(F35="","",INT((TODAY()-F35)/365.25))</f>
        <v/>
      </c>
      <c r="L35"/>
      <c r="V35" s="436"/>
    </row>
    <row r="36" spans="1:22" s="350" customFormat="1" ht="20.100000000000001" customHeight="1" x14ac:dyDescent="0.25">
      <c r="A36" s="424">
        <v>30</v>
      </c>
      <c r="B36" s="382"/>
      <c r="C36" s="396"/>
      <c r="D36" s="382"/>
      <c r="E36" s="360" t="str">
        <f t="shared" si="6"/>
        <v/>
      </c>
      <c r="F36" s="383"/>
      <c r="G36" s="382"/>
      <c r="H36" s="379"/>
      <c r="I36" s="379"/>
      <c r="J36" s="452" t="str">
        <f t="shared" ca="1" si="7"/>
        <v/>
      </c>
      <c r="K36" s="363" t="str">
        <f t="shared" ca="1" si="8"/>
        <v/>
      </c>
      <c r="L36"/>
      <c r="V36" s="436"/>
    </row>
    <row r="37" spans="1:22" s="350" customFormat="1" ht="20.100000000000001" customHeight="1" x14ac:dyDescent="0.25">
      <c r="A37" s="424">
        <v>31</v>
      </c>
      <c r="B37" s="382"/>
      <c r="C37" s="396"/>
      <c r="D37" s="382"/>
      <c r="E37" s="361" t="str">
        <f t="shared" si="6"/>
        <v/>
      </c>
      <c r="F37" s="383"/>
      <c r="G37" s="382"/>
      <c r="H37" s="379"/>
      <c r="I37" s="379"/>
      <c r="J37" s="452" t="str">
        <f t="shared" ca="1" si="7"/>
        <v/>
      </c>
      <c r="K37" s="363" t="str">
        <f t="shared" ca="1" si="8"/>
        <v/>
      </c>
      <c r="L37"/>
      <c r="V37" s="436"/>
    </row>
    <row r="38" spans="1:22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6"/>
        <v/>
      </c>
      <c r="F38" s="383"/>
      <c r="G38" s="382"/>
      <c r="H38" s="379"/>
      <c r="I38" s="379"/>
      <c r="J38" s="452" t="str">
        <f t="shared" ca="1" si="7"/>
        <v/>
      </c>
      <c r="K38" s="363" t="str">
        <f t="shared" ca="1" si="8"/>
        <v/>
      </c>
      <c r="L38"/>
      <c r="V38" s="436"/>
    </row>
    <row r="39" spans="1:22" s="350" customFormat="1" ht="20.100000000000001" customHeight="1" x14ac:dyDescent="0.25">
      <c r="A39" s="424">
        <v>33</v>
      </c>
      <c r="B39" s="382"/>
      <c r="C39" s="396"/>
      <c r="D39" s="382"/>
      <c r="E39" s="360" t="str">
        <f t="shared" si="6"/>
        <v/>
      </c>
      <c r="F39" s="383"/>
      <c r="G39" s="382"/>
      <c r="H39" s="379"/>
      <c r="I39" s="379"/>
      <c r="J39" s="452" t="str">
        <f t="shared" ca="1" si="7"/>
        <v/>
      </c>
      <c r="K39" s="363" t="str">
        <f t="shared" ca="1" si="8"/>
        <v/>
      </c>
      <c r="L39"/>
      <c r="V39" s="436"/>
    </row>
    <row r="40" spans="1:22" s="350" customFormat="1" ht="20.100000000000001" customHeight="1" x14ac:dyDescent="0.25">
      <c r="A40" s="424">
        <v>34</v>
      </c>
      <c r="B40" s="382"/>
      <c r="C40" s="396"/>
      <c r="D40" s="382"/>
      <c r="E40" s="361" t="str">
        <f t="shared" si="6"/>
        <v/>
      </c>
      <c r="F40" s="383"/>
      <c r="G40" s="382"/>
      <c r="H40" s="379"/>
      <c r="I40" s="379"/>
      <c r="J40" s="452" t="str">
        <f t="shared" ca="1" si="7"/>
        <v/>
      </c>
      <c r="K40" s="363" t="str">
        <f t="shared" ca="1" si="8"/>
        <v/>
      </c>
      <c r="L40"/>
      <c r="V40" s="436"/>
    </row>
    <row r="41" spans="1:22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6"/>
        <v/>
      </c>
      <c r="F41" s="383"/>
      <c r="G41" s="382"/>
      <c r="H41" s="379"/>
      <c r="I41" s="379"/>
      <c r="J41" s="452" t="str">
        <f t="shared" ca="1" si="7"/>
        <v/>
      </c>
      <c r="K41" s="363" t="str">
        <f t="shared" ca="1" si="8"/>
        <v/>
      </c>
      <c r="L41"/>
      <c r="V41" s="436"/>
    </row>
    <row r="42" spans="1:22" s="350" customFormat="1" ht="20.100000000000001" customHeight="1" x14ac:dyDescent="0.25">
      <c r="A42" s="424">
        <v>36</v>
      </c>
      <c r="B42" s="382"/>
      <c r="C42" s="396"/>
      <c r="D42" s="382"/>
      <c r="E42" s="360" t="str">
        <f t="shared" si="6"/>
        <v/>
      </c>
      <c r="F42" s="383"/>
      <c r="G42" s="382"/>
      <c r="H42" s="379"/>
      <c r="I42" s="379"/>
      <c r="J42" s="452" t="str">
        <f t="shared" ca="1" si="7"/>
        <v/>
      </c>
      <c r="K42" s="363" t="str">
        <f t="shared" ca="1" si="8"/>
        <v/>
      </c>
      <c r="L42"/>
      <c r="V42" s="436"/>
    </row>
    <row r="43" spans="1:22" s="350" customFormat="1" ht="20.100000000000001" customHeight="1" x14ac:dyDescent="0.25">
      <c r="A43" s="424">
        <v>37</v>
      </c>
      <c r="B43" s="382"/>
      <c r="C43" s="396"/>
      <c r="D43" s="382"/>
      <c r="E43" s="361" t="str">
        <f t="shared" si="6"/>
        <v/>
      </c>
      <c r="F43" s="383"/>
      <c r="G43" s="382"/>
      <c r="H43" s="379"/>
      <c r="I43" s="379"/>
      <c r="J43" s="452" t="str">
        <f t="shared" ca="1" si="7"/>
        <v/>
      </c>
      <c r="K43" s="363" t="str">
        <f t="shared" ca="1" si="8"/>
        <v/>
      </c>
      <c r="L43"/>
      <c r="V43" s="436"/>
    </row>
    <row r="44" spans="1:22" s="350" customFormat="1" ht="20.100000000000001" customHeight="1" x14ac:dyDescent="0.25">
      <c r="A44" s="424">
        <v>38</v>
      </c>
      <c r="B44" s="382"/>
      <c r="C44" s="396"/>
      <c r="D44" s="382"/>
      <c r="E44" s="360" t="str">
        <f t="shared" si="6"/>
        <v/>
      </c>
      <c r="F44" s="383"/>
      <c r="G44" s="382"/>
      <c r="H44" s="379"/>
      <c r="I44" s="379"/>
      <c r="J44" s="452" t="str">
        <f t="shared" ca="1" si="7"/>
        <v/>
      </c>
      <c r="K44" s="363" t="str">
        <f t="shared" ca="1" si="8"/>
        <v/>
      </c>
      <c r="L44"/>
      <c r="V44" s="436"/>
    </row>
    <row r="45" spans="1:22" s="350" customFormat="1" ht="20.100000000000001" customHeight="1" x14ac:dyDescent="0.25">
      <c r="A45" s="424">
        <v>39</v>
      </c>
      <c r="B45" s="382"/>
      <c r="C45" s="396"/>
      <c r="D45" s="382"/>
      <c r="E45" s="360" t="str">
        <f t="shared" si="6"/>
        <v/>
      </c>
      <c r="F45" s="383"/>
      <c r="G45" s="382"/>
      <c r="H45" s="379"/>
      <c r="I45" s="379"/>
      <c r="J45" s="452" t="str">
        <f t="shared" ca="1" si="7"/>
        <v/>
      </c>
      <c r="K45" s="363" t="str">
        <f t="shared" ca="1" si="8"/>
        <v/>
      </c>
      <c r="L45"/>
      <c r="V45" s="436"/>
    </row>
    <row r="46" spans="1:22" s="350" customFormat="1" ht="20.100000000000001" customHeight="1" x14ac:dyDescent="0.25">
      <c r="A46" s="424">
        <v>40</v>
      </c>
      <c r="B46" s="382"/>
      <c r="C46" s="396"/>
      <c r="D46" s="382"/>
      <c r="E46" s="361" t="str">
        <f t="shared" si="6"/>
        <v/>
      </c>
      <c r="F46" s="383"/>
      <c r="G46" s="382"/>
      <c r="H46" s="379"/>
      <c r="I46" s="379"/>
      <c r="J46" s="452" t="str">
        <f t="shared" ca="1" si="7"/>
        <v/>
      </c>
      <c r="K46" s="363" t="str">
        <f t="shared" ca="1" si="8"/>
        <v/>
      </c>
      <c r="L46"/>
      <c r="V46" s="436"/>
    </row>
    <row r="47" spans="1:22" s="350" customFormat="1" ht="20.100000000000001" customHeight="1" x14ac:dyDescent="0.25">
      <c r="A47" s="424">
        <v>41</v>
      </c>
      <c r="B47" s="382"/>
      <c r="C47" s="396"/>
      <c r="D47" s="382"/>
      <c r="E47" s="360" t="str">
        <f t="shared" si="6"/>
        <v/>
      </c>
      <c r="F47" s="383"/>
      <c r="G47" s="382"/>
      <c r="H47" s="379"/>
      <c r="I47" s="379"/>
      <c r="J47" s="452" t="str">
        <f t="shared" ca="1" si="7"/>
        <v/>
      </c>
      <c r="K47" s="363" t="str">
        <f t="shared" ca="1" si="8"/>
        <v/>
      </c>
      <c r="L47"/>
      <c r="V47" s="436"/>
    </row>
    <row r="48" spans="1:22" s="350" customFormat="1" ht="20.100000000000001" customHeight="1" x14ac:dyDescent="0.25">
      <c r="A48" s="424">
        <v>42</v>
      </c>
      <c r="B48" s="382"/>
      <c r="C48" s="396"/>
      <c r="D48" s="382"/>
      <c r="E48" s="360" t="str">
        <f t="shared" si="6"/>
        <v/>
      </c>
      <c r="F48" s="383"/>
      <c r="G48" s="382"/>
      <c r="H48" s="379"/>
      <c r="I48" s="379"/>
      <c r="J48" s="452" t="str">
        <f t="shared" ca="1" si="7"/>
        <v/>
      </c>
      <c r="K48" s="363" t="str">
        <f t="shared" ca="1" si="8"/>
        <v/>
      </c>
      <c r="L48"/>
      <c r="V48" s="436"/>
    </row>
    <row r="49" spans="1:22" s="350" customFormat="1" ht="20.100000000000001" customHeight="1" x14ac:dyDescent="0.25">
      <c r="A49" s="424">
        <v>43</v>
      </c>
      <c r="B49" s="382"/>
      <c r="C49" s="396"/>
      <c r="D49" s="382"/>
      <c r="E49" s="361" t="str">
        <f t="shared" si="6"/>
        <v/>
      </c>
      <c r="F49" s="383"/>
      <c r="G49" s="382"/>
      <c r="H49" s="379"/>
      <c r="I49" s="379"/>
      <c r="J49" s="452" t="str">
        <f t="shared" ca="1" si="7"/>
        <v/>
      </c>
      <c r="K49" s="363" t="str">
        <f t="shared" ca="1" si="8"/>
        <v/>
      </c>
      <c r="L49"/>
      <c r="V49" s="436"/>
    </row>
    <row r="50" spans="1:22" s="350" customFormat="1" ht="20.100000000000001" customHeight="1" x14ac:dyDescent="0.25">
      <c r="A50" s="424">
        <v>44</v>
      </c>
      <c r="B50" s="382"/>
      <c r="C50" s="396"/>
      <c r="D50" s="382"/>
      <c r="E50" s="360" t="str">
        <f t="shared" si="6"/>
        <v/>
      </c>
      <c r="F50" s="383"/>
      <c r="G50" s="382"/>
      <c r="H50" s="379"/>
      <c r="I50" s="379"/>
      <c r="J50" s="452" t="str">
        <f t="shared" ca="1" si="7"/>
        <v/>
      </c>
      <c r="K50" s="363" t="str">
        <f t="shared" ca="1" si="8"/>
        <v/>
      </c>
      <c r="L50"/>
      <c r="V50" s="436"/>
    </row>
    <row r="51" spans="1:22" s="350" customFormat="1" ht="20.100000000000001" customHeight="1" x14ac:dyDescent="0.25">
      <c r="A51" s="424">
        <v>45</v>
      </c>
      <c r="B51" s="382"/>
      <c r="C51" s="396"/>
      <c r="D51" s="382"/>
      <c r="E51" s="360" t="str">
        <f t="shared" si="6"/>
        <v/>
      </c>
      <c r="F51" s="383"/>
      <c r="G51" s="382"/>
      <c r="H51" s="379"/>
      <c r="I51" s="379"/>
      <c r="J51" s="452" t="str">
        <f t="shared" ca="1" si="7"/>
        <v/>
      </c>
      <c r="K51" s="363" t="str">
        <f t="shared" ca="1" si="8"/>
        <v/>
      </c>
      <c r="L51"/>
      <c r="V51" s="436"/>
    </row>
    <row r="52" spans="1:22" s="350" customFormat="1" ht="20.100000000000001" customHeight="1" x14ac:dyDescent="0.25">
      <c r="A52" s="424">
        <v>46</v>
      </c>
      <c r="B52" s="382"/>
      <c r="C52" s="396"/>
      <c r="D52" s="382"/>
      <c r="E52" s="361" t="str">
        <f t="shared" si="6"/>
        <v/>
      </c>
      <c r="F52" s="383"/>
      <c r="G52" s="382"/>
      <c r="H52" s="379"/>
      <c r="I52" s="379"/>
      <c r="J52" s="452" t="str">
        <f t="shared" ca="1" si="7"/>
        <v/>
      </c>
      <c r="K52" s="363" t="str">
        <f t="shared" ca="1" si="8"/>
        <v/>
      </c>
      <c r="L52"/>
      <c r="V52" s="436"/>
    </row>
    <row r="53" spans="1:22" s="350" customFormat="1" ht="20.100000000000001" customHeight="1" x14ac:dyDescent="0.25">
      <c r="A53" s="424">
        <v>47</v>
      </c>
      <c r="B53" s="382"/>
      <c r="C53" s="396"/>
      <c r="D53" s="382"/>
      <c r="E53" s="360" t="str">
        <f t="shared" si="6"/>
        <v/>
      </c>
      <c r="F53" s="383"/>
      <c r="G53" s="382"/>
      <c r="H53" s="379"/>
      <c r="I53" s="379"/>
      <c r="J53" s="452" t="str">
        <f t="shared" ca="1" si="7"/>
        <v/>
      </c>
      <c r="K53" s="363" t="str">
        <f t="shared" ca="1" si="8"/>
        <v/>
      </c>
      <c r="L53"/>
      <c r="V53" s="436"/>
    </row>
    <row r="54" spans="1:22" s="350" customFormat="1" ht="20.100000000000001" customHeight="1" x14ac:dyDescent="0.25">
      <c r="A54" s="424">
        <v>48</v>
      </c>
      <c r="B54" s="382"/>
      <c r="C54" s="396"/>
      <c r="D54" s="382"/>
      <c r="E54" s="360" t="str">
        <f t="shared" si="6"/>
        <v/>
      </c>
      <c r="F54" s="383"/>
      <c r="G54" s="382"/>
      <c r="H54" s="379"/>
      <c r="I54" s="396"/>
      <c r="J54" s="452" t="str">
        <f t="shared" ca="1" si="7"/>
        <v/>
      </c>
      <c r="K54" s="363" t="str">
        <f t="shared" ca="1" si="8"/>
        <v/>
      </c>
      <c r="L54"/>
      <c r="V54" s="436"/>
    </row>
    <row r="55" spans="1:22" s="350" customFormat="1" ht="20.100000000000001" customHeight="1" x14ac:dyDescent="0.25">
      <c r="A55" s="424">
        <v>49</v>
      </c>
      <c r="B55" s="382"/>
      <c r="C55" s="396"/>
      <c r="D55" s="382"/>
      <c r="E55" s="361" t="str">
        <f t="shared" si="6"/>
        <v/>
      </c>
      <c r="F55" s="383"/>
      <c r="G55" s="382"/>
      <c r="H55" s="379"/>
      <c r="I55" s="396"/>
      <c r="J55" s="452" t="str">
        <f t="shared" ca="1" si="7"/>
        <v/>
      </c>
      <c r="K55" s="363" t="str">
        <f t="shared" ca="1" si="8"/>
        <v/>
      </c>
      <c r="L55"/>
      <c r="V55" s="436"/>
    </row>
    <row r="56" spans="1:22" s="350" customFormat="1" ht="20.100000000000001" customHeight="1" x14ac:dyDescent="0.25">
      <c r="A56" s="424">
        <v>50</v>
      </c>
      <c r="B56" s="382"/>
      <c r="C56" s="396"/>
      <c r="D56" s="382"/>
      <c r="E56" s="360" t="str">
        <f t="shared" si="6"/>
        <v/>
      </c>
      <c r="F56" s="383"/>
      <c r="G56" s="382"/>
      <c r="H56" s="379"/>
      <c r="I56" s="396"/>
      <c r="J56" s="452" t="str">
        <f t="shared" ca="1" si="7"/>
        <v/>
      </c>
      <c r="K56" s="363" t="str">
        <f t="shared" ca="1" si="8"/>
        <v/>
      </c>
      <c r="L56"/>
      <c r="V56" s="436"/>
    </row>
    <row r="57" spans="1:22" s="350" customFormat="1" ht="20.100000000000001" customHeight="1" x14ac:dyDescent="0.25">
      <c r="A57" s="424">
        <v>51</v>
      </c>
      <c r="B57" s="159"/>
      <c r="C57" s="77"/>
      <c r="D57" s="159"/>
      <c r="E57" s="360" t="str">
        <f t="shared" si="6"/>
        <v/>
      </c>
      <c r="F57" s="30"/>
      <c r="G57" s="159"/>
      <c r="H57" s="32"/>
      <c r="I57" s="77"/>
      <c r="J57" s="452" t="str">
        <f t="shared" ca="1" si="7"/>
        <v/>
      </c>
      <c r="K57" s="363" t="str">
        <f t="shared" ca="1" si="8"/>
        <v/>
      </c>
      <c r="L57"/>
      <c r="V57" s="436"/>
    </row>
    <row r="58" spans="1:22" ht="20.100000000000001" customHeight="1" x14ac:dyDescent="0.3">
      <c r="A58" s="424">
        <v>52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7"/>
        <v/>
      </c>
      <c r="K58" s="446"/>
      <c r="V58" s="450"/>
    </row>
    <row r="59" spans="1:22" ht="20.100000000000001" customHeight="1" x14ac:dyDescent="0.3">
      <c r="A59" s="424">
        <v>53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7"/>
        <v/>
      </c>
      <c r="K59" s="446"/>
      <c r="V59" s="450"/>
    </row>
    <row r="60" spans="1:22" ht="20.100000000000001" customHeight="1" x14ac:dyDescent="0.3">
      <c r="A60" s="424">
        <v>54</v>
      </c>
      <c r="B60" s="273"/>
      <c r="C60" s="444"/>
      <c r="D60" s="445"/>
      <c r="E60" s="445"/>
      <c r="F60" s="276"/>
      <c r="G60" s="273"/>
      <c r="H60" s="278"/>
      <c r="I60" s="444"/>
      <c r="J60" s="452" t="str">
        <f t="shared" si="7"/>
        <v/>
      </c>
      <c r="K60" s="446"/>
      <c r="V60" s="450"/>
    </row>
    <row r="61" spans="1:22" ht="20.100000000000001" customHeight="1" thickBot="1" x14ac:dyDescent="0.35">
      <c r="A61" s="425">
        <v>55</v>
      </c>
      <c r="B61" s="440"/>
      <c r="C61" s="447"/>
      <c r="D61" s="448"/>
      <c r="E61" s="448"/>
      <c r="F61" s="441"/>
      <c r="G61" s="440"/>
      <c r="H61" s="442"/>
      <c r="I61" s="447"/>
      <c r="J61" s="453" t="str">
        <f t="shared" si="7"/>
        <v/>
      </c>
      <c r="K61" s="449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6" priority="2796">
      <formula>$E6="MC"</formula>
    </cfRule>
  </conditionalFormatting>
  <conditionalFormatting sqref="B21:D21 F21:I21">
    <cfRule type="expression" dxfId="3485" priority="2719">
      <formula>$E21="MC"</formula>
    </cfRule>
  </conditionalFormatting>
  <conditionalFormatting sqref="B9:D9 F9:I9">
    <cfRule type="expression" dxfId="3484" priority="2743">
      <formula>$E9="MC"</formula>
    </cfRule>
  </conditionalFormatting>
  <conditionalFormatting sqref="B11:D11 F11:I11">
    <cfRule type="expression" dxfId="3483" priority="2739">
      <formula>$E11="MC"</formula>
    </cfRule>
  </conditionalFormatting>
  <conditionalFormatting sqref="B12:D12 F12:I12">
    <cfRule type="expression" dxfId="3482" priority="2737">
      <formula>$E12="MC"</formula>
    </cfRule>
  </conditionalFormatting>
  <conditionalFormatting sqref="B13:D13 F13:I13">
    <cfRule type="expression" dxfId="3481" priority="2735">
      <formula>$E13="MC"</formula>
    </cfRule>
  </conditionalFormatting>
  <conditionalFormatting sqref="B14:D14 F14:I14">
    <cfRule type="expression" dxfId="3480" priority="2733">
      <formula>$E14="MC"</formula>
    </cfRule>
  </conditionalFormatting>
  <conditionalFormatting sqref="B15:D15 F15:I15">
    <cfRule type="expression" dxfId="3479" priority="2731">
      <formula>$E15="MC"</formula>
    </cfRule>
  </conditionalFormatting>
  <conditionalFormatting sqref="B16:D16 F16:I16">
    <cfRule type="expression" dxfId="3478" priority="2729">
      <formula>$E16="MC"</formula>
    </cfRule>
  </conditionalFormatting>
  <conditionalFormatting sqref="B17:D17 F17:I17">
    <cfRule type="expression" dxfId="3477" priority="2727">
      <formula>$E17="MC"</formula>
    </cfRule>
  </conditionalFormatting>
  <conditionalFormatting sqref="B18:D18 F18:I18">
    <cfRule type="expression" dxfId="3476" priority="2725">
      <formula>$E18="MC"</formula>
    </cfRule>
  </conditionalFormatting>
  <conditionalFormatting sqref="B19:D19 F19:I19">
    <cfRule type="expression" dxfId="3475" priority="2723">
      <formula>$E19="MC"</formula>
    </cfRule>
  </conditionalFormatting>
  <conditionalFormatting sqref="B20:D20 F20:I20">
    <cfRule type="expression" dxfId="3474" priority="2721">
      <formula>$E20="MC"</formula>
    </cfRule>
  </conditionalFormatting>
  <conditionalFormatting sqref="M4:M5 M15:M27">
    <cfRule type="cellIs" dxfId="3473" priority="2698" operator="equal">
      <formula>3</formula>
    </cfRule>
    <cfRule type="cellIs" dxfId="3472" priority="2699" operator="equal">
      <formula>2</formula>
    </cfRule>
    <cfRule type="cellIs" dxfId="3471" priority="2700" operator="equal">
      <formula>1</formula>
    </cfRule>
  </conditionalFormatting>
  <conditionalFormatting sqref="K1:K6 K58:K61 K73:K1048576">
    <cfRule type="cellIs" dxfId="3470" priority="2100" operator="lessThan">
      <formula>18</formula>
    </cfRule>
  </conditionalFormatting>
  <conditionalFormatting sqref="I6">
    <cfRule type="expression" dxfId="3469" priority="541">
      <formula>$E6="MC"</formula>
    </cfRule>
  </conditionalFormatting>
  <conditionalFormatting sqref="A5">
    <cfRule type="expression" dxfId="3468" priority="41238">
      <formula>$D5="MC"</formula>
    </cfRule>
  </conditionalFormatting>
  <conditionalFormatting sqref="B10:D10 F10:I10">
    <cfRule type="expression" dxfId="3467" priority="86">
      <formula>$E10="MC"</formula>
    </cfRule>
  </conditionalFormatting>
  <conditionalFormatting sqref="A42 A45 A48 A51 A54 A57 A60">
    <cfRule type="expression" dxfId="3466" priority="34">
      <formula>$E42="MC"</formula>
    </cfRule>
  </conditionalFormatting>
  <conditionalFormatting sqref="E16 E19 E22 E25 E28 E31 E34 E37 E40 E43 E46 E49 E52 E55">
    <cfRule type="expression" dxfId="3465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4" priority="32">
      <formula>$E15="MC"</formula>
    </cfRule>
  </conditionalFormatting>
  <conditionalFormatting sqref="B7:D7 F7:H7">
    <cfRule type="expression" dxfId="3463" priority="26">
      <formula>$E7="MC"</formula>
    </cfRule>
  </conditionalFormatting>
  <conditionalFormatting sqref="A7 A43 A46 A49 A52 A55 A58 A61 A19 A21 A23 A25 A27 A29 A31 A33 A35 A37 A39 A41 A9 A11 A13 A15 A17">
    <cfRule type="expression" dxfId="3462" priority="20">
      <formula>$E7="MC"</formula>
    </cfRule>
  </conditionalFormatting>
  <conditionalFormatting sqref="E7:E14">
    <cfRule type="expression" dxfId="3461" priority="18">
      <formula>$E7="MC"</formula>
    </cfRule>
  </conditionalFormatting>
  <conditionalFormatting sqref="I7">
    <cfRule type="expression" dxfId="3460" priority="17">
      <formula>$E7="MC"</formula>
    </cfRule>
  </conditionalFormatting>
  <conditionalFormatting sqref="K7:K57">
    <cfRule type="cellIs" dxfId="3459" priority="14" operator="lessThan">
      <formula>18</formula>
    </cfRule>
  </conditionalFormatting>
  <conditionalFormatting sqref="K9:K57">
    <cfRule type="cellIs" dxfId="3458" priority="13" operator="lessThan">
      <formula>18</formula>
    </cfRule>
  </conditionalFormatting>
  <conditionalFormatting sqref="J7:J61">
    <cfRule type="expression" dxfId="3457" priority="11">
      <formula>$E7="MC"</formula>
    </cfRule>
  </conditionalFormatting>
  <conditionalFormatting sqref="B8:D8 F8:H8">
    <cfRule type="expression" dxfId="3456" priority="10">
      <formula>$E8="MC"</formula>
    </cfRule>
  </conditionalFormatting>
  <conditionalFormatting sqref="I8">
    <cfRule type="expression" dxfId="3455" priority="8">
      <formula>$E8="MC"</formula>
    </cfRule>
  </conditionalFormatting>
  <conditionalFormatting sqref="M6">
    <cfRule type="cellIs" dxfId="3454" priority="5" operator="equal">
      <formula>3</formula>
    </cfRule>
    <cfRule type="cellIs" dxfId="3453" priority="6" operator="equal">
      <formula>2</formula>
    </cfRule>
    <cfRule type="cellIs" dxfId="3452" priority="7" operator="equal">
      <formula>1</formula>
    </cfRule>
  </conditionalFormatting>
  <conditionalFormatting sqref="M7:M14">
    <cfRule type="cellIs" dxfId="3451" priority="2" operator="equal">
      <formula>3</formula>
    </cfRule>
    <cfRule type="cellIs" dxfId="3450" priority="3" operator="equal">
      <formula>2</formula>
    </cfRule>
    <cfRule type="cellIs" dxfId="3449" priority="4" operator="equal">
      <formula>1</formula>
    </cfRule>
  </conditionalFormatting>
  <conditionalFormatting sqref="T6">
    <cfRule type="expression" dxfId="344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71"/>
  <sheetViews>
    <sheetView view="pageBreakPreview" zoomScale="70" zoomScaleNormal="100" zoomScaleSheetLayoutView="70" workbookViewId="0">
      <pane xSplit="3" ySplit="5" topLeftCell="E15" activePane="bottomRight" state="frozen"/>
      <selection pane="topRight" activeCell="D1" sqref="D1"/>
      <selection pane="bottomLeft" activeCell="A6" sqref="A6"/>
      <selection pane="bottomRight" activeCell="V7" sqref="V7:V26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22.140625" style="264" customWidth="1"/>
    <col min="22" max="22" width="25.7109375" style="264" customWidth="1"/>
    <col min="23" max="16384" width="9.140625" style="264"/>
  </cols>
  <sheetData>
    <row r="1" spans="1:22" s="308" customFormat="1" ht="16.5" x14ac:dyDescent="0.25">
      <c r="A1" s="303"/>
      <c r="B1" s="304"/>
      <c r="C1" s="609" t="s">
        <v>0</v>
      </c>
      <c r="D1" s="609"/>
      <c r="E1" s="609"/>
      <c r="F1" s="609"/>
      <c r="G1" s="609"/>
      <c r="H1" s="609"/>
      <c r="I1" s="305"/>
      <c r="J1" s="306"/>
      <c r="K1" s="307"/>
      <c r="L1"/>
    </row>
    <row r="2" spans="1:22" s="308" customFormat="1" ht="16.5" x14ac:dyDescent="0.25">
      <c r="A2" s="303"/>
      <c r="B2" s="304"/>
      <c r="C2" s="609" t="s">
        <v>1</v>
      </c>
      <c r="D2" s="609"/>
      <c r="E2" s="609"/>
      <c r="F2" s="609"/>
      <c r="G2" s="609"/>
      <c r="H2" s="609"/>
      <c r="I2" s="309"/>
      <c r="J2" s="310"/>
      <c r="K2" s="310"/>
      <c r="L2"/>
    </row>
    <row r="3" spans="1:22" s="308" customFormat="1" ht="16.5" x14ac:dyDescent="0.25">
      <c r="A3" s="303"/>
      <c r="B3" s="304"/>
      <c r="C3" s="609" t="s">
        <v>2</v>
      </c>
      <c r="D3" s="609"/>
      <c r="E3" s="609"/>
      <c r="F3" s="609"/>
      <c r="G3" s="609"/>
      <c r="H3" s="609"/>
      <c r="I3" s="311"/>
      <c r="J3" s="307"/>
      <c r="K3" s="307"/>
      <c r="L3"/>
    </row>
    <row r="4" spans="1:22" s="308" customFormat="1" thickBot="1" x14ac:dyDescent="0.3">
      <c r="A4" s="303"/>
      <c r="B4" s="303"/>
      <c r="C4" s="609" t="s">
        <v>519</v>
      </c>
      <c r="D4" s="609"/>
      <c r="E4" s="609"/>
      <c r="F4" s="609"/>
      <c r="G4" s="609"/>
      <c r="H4" s="609"/>
      <c r="I4" s="309"/>
      <c r="J4" s="310"/>
      <c r="K4" s="310"/>
      <c r="L4"/>
      <c r="M4" s="312"/>
    </row>
    <row r="5" spans="1:22" ht="18" thickBot="1" x14ac:dyDescent="0.35">
      <c r="A5" s="605" t="s">
        <v>27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  <c r="T5"/>
    </row>
    <row r="6" spans="1:22" x14ac:dyDescent="0.3">
      <c r="A6" s="370" t="s">
        <v>7</v>
      </c>
      <c r="B6" s="371" t="s">
        <v>8</v>
      </c>
      <c r="C6" s="372" t="s">
        <v>9</v>
      </c>
      <c r="D6" s="373" t="s">
        <v>10</v>
      </c>
      <c r="E6" s="373" t="s">
        <v>11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1" t="s">
        <v>117</v>
      </c>
    </row>
    <row r="7" spans="1:22" s="350" customFormat="1" ht="20.100000000000001" customHeight="1" x14ac:dyDescent="0.25">
      <c r="A7" s="424">
        <v>1</v>
      </c>
      <c r="B7" s="475">
        <v>9984</v>
      </c>
      <c r="C7" s="474" t="s">
        <v>434</v>
      </c>
      <c r="D7" s="475" t="s">
        <v>16</v>
      </c>
      <c r="E7" s="476" t="str">
        <f t="shared" ref="E7:E26" si="0">IF(ISNUMBER(FIND("TE",I7)),"TE",IF(ISNUMBER(FIND("MCC",I7)),"MCC",IF(ISNUMBER(FIND("MC",I7)),"MC","MA")))</f>
        <v>TE</v>
      </c>
      <c r="F7" s="477">
        <v>27235</v>
      </c>
      <c r="G7" s="475" t="s">
        <v>435</v>
      </c>
      <c r="H7" s="464"/>
      <c r="I7" s="464" t="s">
        <v>530</v>
      </c>
      <c r="J7" s="541" t="str">
        <f t="shared" ref="J7:J30" ca="1" si="1">IF(K7="","",IF(K7&gt;29,"DISP.IDADE",""))</f>
        <v>DISP.IDADE</v>
      </c>
      <c r="K7" s="363">
        <f t="shared" ref="K7:K30" ca="1" si="2">IF(F7="","",INT((TODAY()-F7)/365.25))</f>
        <v>50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 t="s">
        <v>489</v>
      </c>
      <c r="U7" s="576" t="s">
        <v>489</v>
      </c>
      <c r="V7" s="627"/>
    </row>
    <row r="8" spans="1:22" s="350" customFormat="1" ht="20.100000000000001" customHeight="1" x14ac:dyDescent="0.25">
      <c r="A8" s="424">
        <v>2</v>
      </c>
      <c r="B8" s="380">
        <v>15248</v>
      </c>
      <c r="C8" s="416" t="s">
        <v>406</v>
      </c>
      <c r="D8" s="378" t="s">
        <v>17</v>
      </c>
      <c r="E8" s="360" t="str">
        <f t="shared" si="0"/>
        <v>MA</v>
      </c>
      <c r="F8" s="386">
        <v>39839</v>
      </c>
      <c r="G8" s="378" t="s">
        <v>407</v>
      </c>
      <c r="H8" s="390" t="s">
        <v>408</v>
      </c>
      <c r="I8" s="384" t="s">
        <v>472</v>
      </c>
      <c r="J8" s="452" t="str">
        <f t="shared" ca="1" si="1"/>
        <v/>
      </c>
      <c r="K8" s="363">
        <f t="shared" ca="1" si="2"/>
        <v>16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624" t="s">
        <v>541</v>
      </c>
    </row>
    <row r="9" spans="1:22" s="350" customFormat="1" ht="20.100000000000001" customHeight="1" x14ac:dyDescent="0.25">
      <c r="A9" s="424">
        <v>3</v>
      </c>
      <c r="B9" s="380">
        <v>18384</v>
      </c>
      <c r="C9" s="385" t="s">
        <v>151</v>
      </c>
      <c r="D9" s="378" t="s">
        <v>16</v>
      </c>
      <c r="E9" s="360" t="str">
        <f t="shared" si="0"/>
        <v>MA</v>
      </c>
      <c r="F9" s="386">
        <v>26437</v>
      </c>
      <c r="G9" s="382" t="s">
        <v>152</v>
      </c>
      <c r="H9" s="388">
        <v>237564956</v>
      </c>
      <c r="I9" s="384"/>
      <c r="J9" s="452" t="str">
        <f t="shared" ca="1" si="1"/>
        <v>DISP.IDADE</v>
      </c>
      <c r="K9" s="363">
        <f t="shared" ca="1" si="2"/>
        <v>53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627">
        <v>37606976821</v>
      </c>
    </row>
    <row r="10" spans="1:22" s="350" customFormat="1" ht="20.100000000000001" customHeight="1" x14ac:dyDescent="0.25">
      <c r="A10" s="424">
        <v>4</v>
      </c>
      <c r="B10" s="380">
        <v>18784</v>
      </c>
      <c r="C10" s="396" t="s">
        <v>385</v>
      </c>
      <c r="D10" s="382" t="s">
        <v>17</v>
      </c>
      <c r="E10" s="360" t="str">
        <f t="shared" si="0"/>
        <v>MA</v>
      </c>
      <c r="F10" s="383">
        <v>39312</v>
      </c>
      <c r="G10" s="382" t="s">
        <v>386</v>
      </c>
      <c r="H10" s="379"/>
      <c r="I10" s="384" t="s">
        <v>387</v>
      </c>
      <c r="J10" s="452" t="str">
        <f t="shared" ca="1" si="1"/>
        <v/>
      </c>
      <c r="K10" s="363">
        <f t="shared" ca="1" si="2"/>
        <v>17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627">
        <v>56548916859</v>
      </c>
    </row>
    <row r="11" spans="1:22" s="350" customFormat="1" ht="20.100000000000001" customHeight="1" x14ac:dyDescent="0.25">
      <c r="A11" s="424">
        <v>5</v>
      </c>
      <c r="B11" s="380">
        <v>14898</v>
      </c>
      <c r="C11" s="416" t="s">
        <v>403</v>
      </c>
      <c r="D11" s="378" t="s">
        <v>17</v>
      </c>
      <c r="E11" s="360" t="str">
        <f t="shared" si="0"/>
        <v>MA</v>
      </c>
      <c r="F11" s="386">
        <v>39254</v>
      </c>
      <c r="G11" s="378">
        <v>672551470</v>
      </c>
      <c r="H11" s="390">
        <v>672551470</v>
      </c>
      <c r="I11" s="384" t="s">
        <v>472</v>
      </c>
      <c r="J11" s="452" t="str">
        <f t="shared" ca="1" si="1"/>
        <v/>
      </c>
      <c r="K11" s="363">
        <f t="shared" ca="1" si="2"/>
        <v>18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627">
        <v>59593414843</v>
      </c>
    </row>
    <row r="12" spans="1:22" s="350" customFormat="1" ht="20.100000000000001" customHeight="1" x14ac:dyDescent="0.25">
      <c r="A12" s="424">
        <v>6</v>
      </c>
      <c r="B12" s="380">
        <v>18136</v>
      </c>
      <c r="C12" s="385" t="s">
        <v>218</v>
      </c>
      <c r="D12" s="378" t="s">
        <v>17</v>
      </c>
      <c r="E12" s="360" t="str">
        <f t="shared" si="0"/>
        <v>MA</v>
      </c>
      <c r="F12" s="386">
        <v>39553</v>
      </c>
      <c r="G12" s="378" t="s">
        <v>219</v>
      </c>
      <c r="H12" s="388"/>
      <c r="I12" s="384"/>
      <c r="J12" s="452" t="str">
        <f t="shared" ca="1" si="1"/>
        <v/>
      </c>
      <c r="K12" s="363">
        <f t="shared" ca="1" si="2"/>
        <v>17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627">
        <v>48190975803</v>
      </c>
    </row>
    <row r="13" spans="1:22" s="350" customFormat="1" ht="20.100000000000001" customHeight="1" x14ac:dyDescent="0.25">
      <c r="A13" s="424">
        <v>7</v>
      </c>
      <c r="B13" s="380">
        <v>18785</v>
      </c>
      <c r="C13" s="385" t="s">
        <v>383</v>
      </c>
      <c r="D13" s="378" t="s">
        <v>16</v>
      </c>
      <c r="E13" s="360" t="str">
        <f t="shared" si="0"/>
        <v>MA</v>
      </c>
      <c r="F13" s="386">
        <v>39225</v>
      </c>
      <c r="G13" s="378" t="s">
        <v>384</v>
      </c>
      <c r="H13" s="388"/>
      <c r="I13" s="384" t="s">
        <v>387</v>
      </c>
      <c r="J13" s="452" t="str">
        <f t="shared" ca="1" si="1"/>
        <v/>
      </c>
      <c r="K13" s="363">
        <f t="shared" ca="1" si="2"/>
        <v>18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628" t="s">
        <v>542</v>
      </c>
    </row>
    <row r="14" spans="1:22" s="350" customFormat="1" ht="20.100000000000001" customHeight="1" x14ac:dyDescent="0.25">
      <c r="A14" s="424">
        <v>8</v>
      </c>
      <c r="B14" s="380">
        <v>18783</v>
      </c>
      <c r="C14" s="416" t="s">
        <v>389</v>
      </c>
      <c r="D14" s="378" t="s">
        <v>16</v>
      </c>
      <c r="E14" s="360" t="str">
        <f t="shared" si="0"/>
        <v>MA</v>
      </c>
      <c r="F14" s="386">
        <v>28980</v>
      </c>
      <c r="G14" s="378">
        <v>336822856</v>
      </c>
      <c r="H14" s="390" t="s">
        <v>388</v>
      </c>
      <c r="I14" s="384" t="s">
        <v>387</v>
      </c>
      <c r="J14" s="452" t="str">
        <f t="shared" ca="1" si="1"/>
        <v>DISP.IDADE</v>
      </c>
      <c r="K14" s="363">
        <f t="shared" ca="1" si="2"/>
        <v>46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627">
        <v>34073227807</v>
      </c>
    </row>
    <row r="15" spans="1:22" s="350" customFormat="1" ht="20.100000000000001" customHeight="1" x14ac:dyDescent="0.25">
      <c r="A15" s="424">
        <v>9</v>
      </c>
      <c r="B15" s="380">
        <v>18708</v>
      </c>
      <c r="C15" s="385" t="s">
        <v>329</v>
      </c>
      <c r="D15" s="378" t="s">
        <v>16</v>
      </c>
      <c r="E15" s="360" t="str">
        <f t="shared" si="0"/>
        <v>MA</v>
      </c>
      <c r="F15" s="386">
        <v>39981</v>
      </c>
      <c r="G15" s="378" t="s">
        <v>330</v>
      </c>
      <c r="H15" s="388"/>
      <c r="I15" s="384" t="s">
        <v>331</v>
      </c>
      <c r="J15" s="452" t="str">
        <f t="shared" ca="1" si="1"/>
        <v/>
      </c>
      <c r="K15" s="363">
        <f t="shared" ca="1" si="2"/>
        <v>16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629">
        <v>53905592827</v>
      </c>
    </row>
    <row r="16" spans="1:22" s="350" customFormat="1" ht="20.100000000000001" customHeight="1" x14ac:dyDescent="0.25">
      <c r="A16" s="424">
        <v>10</v>
      </c>
      <c r="B16" s="380">
        <v>18505</v>
      </c>
      <c r="C16" s="416" t="s">
        <v>416</v>
      </c>
      <c r="D16" s="378"/>
      <c r="E16" s="360" t="str">
        <f t="shared" si="0"/>
        <v>MA</v>
      </c>
      <c r="F16" s="386">
        <v>39927</v>
      </c>
      <c r="G16" s="378">
        <v>1122100620</v>
      </c>
      <c r="H16" s="390"/>
      <c r="I16" s="384" t="s">
        <v>472</v>
      </c>
      <c r="J16" s="452" t="str">
        <f t="shared" ca="1" si="1"/>
        <v/>
      </c>
      <c r="K16" s="363">
        <f t="shared" ca="1" si="2"/>
        <v>16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627">
        <v>43045275842</v>
      </c>
    </row>
    <row r="17" spans="1:22" s="350" customFormat="1" ht="20.100000000000001" customHeight="1" x14ac:dyDescent="0.25">
      <c r="A17" s="424">
        <v>11</v>
      </c>
      <c r="B17" s="380">
        <v>14959</v>
      </c>
      <c r="C17" s="416" t="s">
        <v>455</v>
      </c>
      <c r="D17" s="378" t="s">
        <v>16</v>
      </c>
      <c r="E17" s="360" t="str">
        <f t="shared" si="0"/>
        <v>MA</v>
      </c>
      <c r="F17" s="386">
        <v>40214</v>
      </c>
      <c r="G17" s="378" t="s">
        <v>456</v>
      </c>
      <c r="H17" s="390"/>
      <c r="I17" s="380" t="s">
        <v>478</v>
      </c>
      <c r="J17" s="452" t="str">
        <f t="shared" ca="1" si="1"/>
        <v/>
      </c>
      <c r="K17" s="363">
        <f t="shared" ca="1" si="2"/>
        <v>15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627">
        <v>47972261881</v>
      </c>
    </row>
    <row r="18" spans="1:22" s="350" customFormat="1" ht="20.100000000000001" customHeight="1" x14ac:dyDescent="0.25">
      <c r="A18" s="424">
        <v>12</v>
      </c>
      <c r="B18" s="475">
        <v>18842</v>
      </c>
      <c r="C18" s="474" t="s">
        <v>428</v>
      </c>
      <c r="D18" s="475" t="s">
        <v>17</v>
      </c>
      <c r="E18" s="476" t="str">
        <f t="shared" si="0"/>
        <v>TE</v>
      </c>
      <c r="F18" s="477">
        <v>40041</v>
      </c>
      <c r="G18" s="475" t="s">
        <v>429</v>
      </c>
      <c r="H18" s="464"/>
      <c r="I18" s="464" t="s">
        <v>532</v>
      </c>
      <c r="J18" s="541" t="str">
        <f t="shared" ca="1" si="1"/>
        <v/>
      </c>
      <c r="K18" s="363">
        <f t="shared" ca="1" si="2"/>
        <v>15</v>
      </c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 t="s">
        <v>521</v>
      </c>
      <c r="U18" s="576" t="s">
        <v>531</v>
      </c>
      <c r="V18" s="627"/>
    </row>
    <row r="19" spans="1:22" s="350" customFormat="1" ht="20.100000000000001" customHeight="1" x14ac:dyDescent="0.25">
      <c r="A19" s="424">
        <v>13</v>
      </c>
      <c r="B19" s="380">
        <v>18361</v>
      </c>
      <c r="C19" s="385" t="s">
        <v>295</v>
      </c>
      <c r="D19" s="378" t="s">
        <v>16</v>
      </c>
      <c r="E19" s="360" t="str">
        <f t="shared" si="0"/>
        <v>MA</v>
      </c>
      <c r="F19" s="386">
        <v>39797</v>
      </c>
      <c r="G19" s="378" t="s">
        <v>132</v>
      </c>
      <c r="H19" s="388"/>
      <c r="I19" s="384"/>
      <c r="J19" s="452" t="str">
        <f t="shared" ca="1" si="1"/>
        <v/>
      </c>
      <c r="K19" s="363">
        <f t="shared" ca="1" si="2"/>
        <v>16</v>
      </c>
      <c r="L19" s="93" t="s">
        <v>458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627">
        <v>60645893889</v>
      </c>
    </row>
    <row r="20" spans="1:22" s="350" customFormat="1" ht="20.100000000000001" customHeight="1" x14ac:dyDescent="0.25">
      <c r="A20" s="424">
        <v>14</v>
      </c>
      <c r="B20" s="380">
        <v>18373</v>
      </c>
      <c r="C20" s="385" t="s">
        <v>137</v>
      </c>
      <c r="D20" s="378" t="s">
        <v>16</v>
      </c>
      <c r="E20" s="360" t="str">
        <f t="shared" si="0"/>
        <v>MA</v>
      </c>
      <c r="F20" s="386">
        <v>29282</v>
      </c>
      <c r="G20" s="378" t="s">
        <v>138</v>
      </c>
      <c r="H20" s="388">
        <v>56916392</v>
      </c>
      <c r="I20" s="384"/>
      <c r="J20" s="452" t="str">
        <f t="shared" ca="1" si="1"/>
        <v>DISP.IDADE</v>
      </c>
      <c r="K20" s="363">
        <f t="shared" ca="1" si="2"/>
        <v>45</v>
      </c>
      <c r="L20" s="93" t="s">
        <v>458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628">
        <v>34280361827</v>
      </c>
    </row>
    <row r="21" spans="1:22" s="350" customFormat="1" ht="20.100000000000001" customHeight="1" x14ac:dyDescent="0.25">
      <c r="A21" s="424">
        <v>15</v>
      </c>
      <c r="B21" s="380">
        <v>18364</v>
      </c>
      <c r="C21" s="385" t="s">
        <v>133</v>
      </c>
      <c r="D21" s="378" t="s">
        <v>16</v>
      </c>
      <c r="E21" s="360" t="str">
        <f t="shared" si="0"/>
        <v>MA</v>
      </c>
      <c r="F21" s="386">
        <v>27650</v>
      </c>
      <c r="G21" s="378" t="s">
        <v>134</v>
      </c>
      <c r="H21" s="388"/>
      <c r="I21" s="384"/>
      <c r="J21" s="452" t="str">
        <f t="shared" ca="1" si="1"/>
        <v>DISP.IDADE</v>
      </c>
      <c r="K21" s="363">
        <f t="shared" ca="1" si="2"/>
        <v>49</v>
      </c>
      <c r="L21" s="93" t="s">
        <v>458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624" t="s">
        <v>543</v>
      </c>
    </row>
    <row r="22" spans="1:22" s="350" customFormat="1" ht="20.100000000000001" customHeight="1" x14ac:dyDescent="0.25">
      <c r="A22" s="424">
        <v>16</v>
      </c>
      <c r="B22" s="380">
        <v>18838</v>
      </c>
      <c r="C22" s="416" t="s">
        <v>425</v>
      </c>
      <c r="D22" s="378" t="s">
        <v>17</v>
      </c>
      <c r="E22" s="360" t="str">
        <f t="shared" si="0"/>
        <v>MA</v>
      </c>
      <c r="F22" s="386">
        <v>39772</v>
      </c>
      <c r="G22" s="378">
        <v>1100699648</v>
      </c>
      <c r="H22" s="390"/>
      <c r="I22" s="384" t="s">
        <v>473</v>
      </c>
      <c r="J22" s="452" t="str">
        <f t="shared" ca="1" si="1"/>
        <v/>
      </c>
      <c r="K22" s="363">
        <f t="shared" ca="1" si="2"/>
        <v>16</v>
      </c>
      <c r="L22" s="93" t="s">
        <v>458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627">
        <v>2807664911</v>
      </c>
    </row>
    <row r="23" spans="1:22" s="350" customFormat="1" ht="20.100000000000001" customHeight="1" x14ac:dyDescent="0.25">
      <c r="A23" s="424">
        <v>17</v>
      </c>
      <c r="B23" s="380">
        <v>18417</v>
      </c>
      <c r="C23" s="385" t="s">
        <v>149</v>
      </c>
      <c r="D23" s="378" t="s">
        <v>17</v>
      </c>
      <c r="E23" s="360" t="str">
        <f t="shared" si="0"/>
        <v>MA</v>
      </c>
      <c r="F23" s="386">
        <v>27719</v>
      </c>
      <c r="G23" s="378" t="s">
        <v>300</v>
      </c>
      <c r="H23" s="388"/>
      <c r="I23" s="384"/>
      <c r="J23" s="452" t="str">
        <f t="shared" ca="1" si="1"/>
        <v>DISP.IDADE</v>
      </c>
      <c r="K23" s="363">
        <f t="shared" ca="1" si="2"/>
        <v>49</v>
      </c>
      <c r="L23" s="93" t="s">
        <v>458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627">
        <v>40445619821</v>
      </c>
    </row>
    <row r="24" spans="1:22" s="350" customFormat="1" ht="20.100000000000001" customHeight="1" x14ac:dyDescent="0.25">
      <c r="A24" s="424">
        <v>18</v>
      </c>
      <c r="B24" s="380">
        <v>18550</v>
      </c>
      <c r="C24" s="385" t="s">
        <v>289</v>
      </c>
      <c r="D24" s="378" t="s">
        <v>16</v>
      </c>
      <c r="E24" s="360" t="str">
        <f t="shared" si="0"/>
        <v>MA</v>
      </c>
      <c r="F24" s="386">
        <v>24924</v>
      </c>
      <c r="G24" s="378" t="s">
        <v>290</v>
      </c>
      <c r="H24" s="388" t="s">
        <v>291</v>
      </c>
      <c r="I24" s="384"/>
      <c r="J24" s="452" t="str">
        <f t="shared" ca="1" si="1"/>
        <v>DISP.IDADE</v>
      </c>
      <c r="K24" s="363">
        <f t="shared" ca="1" si="2"/>
        <v>57</v>
      </c>
      <c r="L24" s="93" t="s">
        <v>458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627">
        <v>29310002808</v>
      </c>
    </row>
    <row r="25" spans="1:22" s="350" customFormat="1" ht="20.100000000000001" customHeight="1" x14ac:dyDescent="0.25">
      <c r="A25" s="424">
        <v>19</v>
      </c>
      <c r="B25" s="380">
        <v>18840</v>
      </c>
      <c r="C25" s="416" t="s">
        <v>427</v>
      </c>
      <c r="D25" s="378" t="s">
        <v>16</v>
      </c>
      <c r="E25" s="360" t="str">
        <f t="shared" si="0"/>
        <v>MA</v>
      </c>
      <c r="F25" s="386">
        <v>29361</v>
      </c>
      <c r="G25" s="378">
        <v>355391120</v>
      </c>
      <c r="H25" s="390"/>
      <c r="I25" s="384" t="s">
        <v>474</v>
      </c>
      <c r="J25" s="452" t="str">
        <f t="shared" ca="1" si="1"/>
        <v>DISP.IDADE</v>
      </c>
      <c r="K25" s="363">
        <f t="shared" ca="1" si="2"/>
        <v>45</v>
      </c>
      <c r="L25" s="93" t="s">
        <v>458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576"/>
      <c r="V25" s="627">
        <v>29225334842</v>
      </c>
    </row>
    <row r="26" spans="1:22" s="350" customFormat="1" ht="20.100000000000001" customHeight="1" x14ac:dyDescent="0.25">
      <c r="A26" s="424">
        <v>20</v>
      </c>
      <c r="B26" s="380">
        <v>18853</v>
      </c>
      <c r="C26" s="416" t="s">
        <v>441</v>
      </c>
      <c r="D26" s="378" t="s">
        <v>16</v>
      </c>
      <c r="E26" s="360" t="str">
        <f t="shared" si="0"/>
        <v>MA</v>
      </c>
      <c r="F26" s="386">
        <v>38023</v>
      </c>
      <c r="G26" s="378">
        <v>1090649861</v>
      </c>
      <c r="H26" s="390"/>
      <c r="I26" s="380" t="s">
        <v>477</v>
      </c>
      <c r="J26" s="452" t="str">
        <f t="shared" ca="1" si="1"/>
        <v/>
      </c>
      <c r="K26" s="363">
        <f t="shared" ca="1" si="2"/>
        <v>21</v>
      </c>
      <c r="L26" s="93" t="s">
        <v>458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576"/>
      <c r="V26" s="628" t="s">
        <v>542</v>
      </c>
    </row>
    <row r="27" spans="1:22" s="350" customFormat="1" ht="20.100000000000001" customHeight="1" x14ac:dyDescent="0.25">
      <c r="A27" s="424">
        <v>21</v>
      </c>
      <c r="B27" s="382"/>
      <c r="C27" s="396"/>
      <c r="D27" s="382"/>
      <c r="E27" s="361" t="str">
        <f>IF(COUNTIF(I27,"*MC*")=1,"MC",IF(COUNTIF(I27,"*NCOM*")=1,"NCOM",IF(C27="","","MA")))</f>
        <v/>
      </c>
      <c r="F27" s="383"/>
      <c r="G27" s="382"/>
      <c r="H27" s="379"/>
      <c r="I27" s="379"/>
      <c r="J27" s="452" t="str">
        <f t="shared" ca="1" si="1"/>
        <v/>
      </c>
      <c r="K27" s="363" t="str">
        <f t="shared" ca="1" si="2"/>
        <v/>
      </c>
      <c r="L27"/>
      <c r="T27"/>
      <c r="U27"/>
      <c r="V27" s="436"/>
    </row>
    <row r="28" spans="1:22" s="350" customFormat="1" ht="20.100000000000001" customHeight="1" x14ac:dyDescent="0.25">
      <c r="A28" s="424">
        <v>22</v>
      </c>
      <c r="B28" s="382"/>
      <c r="C28" s="396"/>
      <c r="D28" s="382"/>
      <c r="E28" s="360" t="str">
        <f>IF(COUNTIF(I28,"*MC*")=1,"MC",IF(COUNTIF(I28,"*NCOM*")=1,"NCOM",IF(C28="","","MA")))</f>
        <v/>
      </c>
      <c r="F28" s="383"/>
      <c r="G28" s="382"/>
      <c r="H28" s="379"/>
      <c r="I28" s="379"/>
      <c r="J28" s="452" t="str">
        <f t="shared" ca="1" si="1"/>
        <v/>
      </c>
      <c r="K28" s="363" t="str">
        <f t="shared" ca="1" si="2"/>
        <v/>
      </c>
      <c r="L28"/>
      <c r="T28"/>
      <c r="U28"/>
      <c r="V28" s="436"/>
    </row>
    <row r="29" spans="1:22" s="350" customFormat="1" ht="20.100000000000001" customHeight="1" x14ac:dyDescent="0.25">
      <c r="A29" s="424">
        <v>23</v>
      </c>
      <c r="B29" s="382"/>
      <c r="C29" s="396"/>
      <c r="D29" s="382"/>
      <c r="E29" s="360" t="str">
        <f>IF(COUNTIF(I29,"*MC*")=1,"MC",IF(COUNTIF(I29,"*NCOM*")=1,"NCOM",IF(C29="","","MA")))</f>
        <v/>
      </c>
      <c r="F29" s="383"/>
      <c r="G29" s="382"/>
      <c r="H29" s="379"/>
      <c r="I29" s="379"/>
      <c r="J29" s="452" t="str">
        <f t="shared" ca="1" si="1"/>
        <v/>
      </c>
      <c r="K29" s="363" t="str">
        <f t="shared" ca="1" si="2"/>
        <v/>
      </c>
      <c r="L29"/>
      <c r="V29" s="436"/>
    </row>
    <row r="30" spans="1:22" s="350" customFormat="1" ht="20.100000000000001" customHeight="1" x14ac:dyDescent="0.25">
      <c r="A30" s="424">
        <v>24</v>
      </c>
      <c r="B30" s="382"/>
      <c r="C30" s="396"/>
      <c r="D30" s="382"/>
      <c r="E30" s="361" t="str">
        <f>IF(COUNTIF(I30,"*MC*")=1,"MC",IF(COUNTIF(I30,"*NCOM*")=1,"NCOM",IF(C30="","","MA")))</f>
        <v/>
      </c>
      <c r="F30" s="383"/>
      <c r="G30" s="382"/>
      <c r="H30" s="379"/>
      <c r="I30" s="379"/>
      <c r="J30" s="452" t="str">
        <f t="shared" ca="1" si="1"/>
        <v/>
      </c>
      <c r="K30" s="363" t="str">
        <f t="shared" ca="1" si="2"/>
        <v/>
      </c>
      <c r="L30"/>
      <c r="V30" s="436"/>
    </row>
    <row r="31" spans="1:22" s="350" customFormat="1" ht="20.100000000000001" customHeight="1" x14ac:dyDescent="0.25">
      <c r="A31" s="424">
        <v>25</v>
      </c>
      <c r="B31" s="382"/>
      <c r="C31" s="396"/>
      <c r="D31" s="382"/>
      <c r="E31" s="360" t="str">
        <f t="shared" ref="E31:E47" si="3">IF(COUNTIF(I31,"*MC*")=1,"MC",IF(COUNTIF(I31,"*NCOM*")=1,"NCOM",IF(C31="","","MA")))</f>
        <v/>
      </c>
      <c r="F31" s="383"/>
      <c r="G31" s="382"/>
      <c r="H31" s="379"/>
      <c r="I31" s="379"/>
      <c r="J31" s="452" t="str">
        <f t="shared" ref="J31:J60" ca="1" si="4">IF(K31="","",IF(K31&gt;29,"DISP.IDADE",""))</f>
        <v/>
      </c>
      <c r="K31" s="363" t="str">
        <f t="shared" ref="K31:K56" ca="1" si="5">IF(F31="","",INT((TODAY()-F31)/365.25))</f>
        <v/>
      </c>
      <c r="L31"/>
      <c r="V31" s="436"/>
    </row>
    <row r="32" spans="1:22" s="350" customFormat="1" ht="20.100000000000001" customHeight="1" x14ac:dyDescent="0.25">
      <c r="A32" s="424">
        <v>26</v>
      </c>
      <c r="B32" s="382"/>
      <c r="C32" s="396"/>
      <c r="D32" s="382"/>
      <c r="E32" s="360" t="str">
        <f t="shared" si="3"/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  <c r="V32" s="436"/>
    </row>
    <row r="33" spans="1:22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si="3"/>
        <v/>
      </c>
      <c r="F33" s="383"/>
      <c r="G33" s="382"/>
      <c r="H33" s="379"/>
      <c r="I33" s="379"/>
      <c r="J33" s="452" t="str">
        <f t="shared" ca="1" si="4"/>
        <v/>
      </c>
      <c r="K33" s="363" t="str">
        <f t="shared" ca="1" si="5"/>
        <v/>
      </c>
      <c r="L33"/>
      <c r="V33" s="436"/>
    </row>
    <row r="34" spans="1:22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3"/>
        <v/>
      </c>
      <c r="F34" s="383"/>
      <c r="G34" s="382"/>
      <c r="H34" s="379"/>
      <c r="I34" s="379"/>
      <c r="J34" s="452" t="str">
        <f t="shared" ca="1" si="4"/>
        <v/>
      </c>
      <c r="K34" s="363" t="str">
        <f t="shared" ca="1" si="5"/>
        <v/>
      </c>
      <c r="L34"/>
      <c r="V34" s="436"/>
    </row>
    <row r="35" spans="1:2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3"/>
        <v/>
      </c>
      <c r="F35" s="383"/>
      <c r="G35" s="382"/>
      <c r="H35" s="379"/>
      <c r="I35" s="379"/>
      <c r="J35" s="452" t="str">
        <f t="shared" ca="1" si="4"/>
        <v/>
      </c>
      <c r="K35" s="363" t="str">
        <f t="shared" ca="1" si="5"/>
        <v/>
      </c>
      <c r="L35"/>
      <c r="V35" s="436"/>
    </row>
    <row r="36" spans="1:22" s="350" customFormat="1" ht="20.100000000000001" customHeight="1" x14ac:dyDescent="0.25">
      <c r="A36" s="424">
        <v>31</v>
      </c>
      <c r="B36" s="382"/>
      <c r="C36" s="396"/>
      <c r="D36" s="382"/>
      <c r="E36" s="361" t="str">
        <f t="shared" si="3"/>
        <v/>
      </c>
      <c r="F36" s="383"/>
      <c r="G36" s="382"/>
      <c r="H36" s="379"/>
      <c r="I36" s="379"/>
      <c r="J36" s="452" t="str">
        <f t="shared" ca="1" si="4"/>
        <v/>
      </c>
      <c r="K36" s="363" t="str">
        <f t="shared" ca="1" si="5"/>
        <v/>
      </c>
      <c r="L36"/>
      <c r="V36" s="436"/>
    </row>
    <row r="37" spans="1:22" s="350" customFormat="1" ht="20.100000000000001" customHeight="1" x14ac:dyDescent="0.25">
      <c r="A37" s="424">
        <v>32</v>
      </c>
      <c r="B37" s="382"/>
      <c r="C37" s="396"/>
      <c r="D37" s="382"/>
      <c r="E37" s="360" t="str">
        <f t="shared" si="3"/>
        <v/>
      </c>
      <c r="F37" s="383"/>
      <c r="G37" s="382"/>
      <c r="H37" s="379"/>
      <c r="I37" s="379"/>
      <c r="J37" s="452" t="str">
        <f t="shared" ca="1" si="4"/>
        <v/>
      </c>
      <c r="K37" s="363" t="str">
        <f t="shared" ca="1" si="5"/>
        <v/>
      </c>
      <c r="L37"/>
      <c r="V37" s="436"/>
    </row>
    <row r="38" spans="1:22" s="350" customFormat="1" ht="20.100000000000001" customHeight="1" x14ac:dyDescent="0.25">
      <c r="A38" s="424">
        <v>33</v>
      </c>
      <c r="B38" s="382"/>
      <c r="C38" s="396"/>
      <c r="D38" s="382"/>
      <c r="E38" s="360" t="str">
        <f t="shared" si="3"/>
        <v/>
      </c>
      <c r="F38" s="383"/>
      <c r="G38" s="382"/>
      <c r="H38" s="379"/>
      <c r="I38" s="379"/>
      <c r="J38" s="452" t="str">
        <f t="shared" ca="1" si="4"/>
        <v/>
      </c>
      <c r="K38" s="363" t="str">
        <f t="shared" ca="1" si="5"/>
        <v/>
      </c>
      <c r="L38"/>
      <c r="V38" s="436"/>
    </row>
    <row r="39" spans="1:22" s="350" customFormat="1" ht="20.100000000000001" customHeight="1" x14ac:dyDescent="0.25">
      <c r="A39" s="424">
        <v>34</v>
      </c>
      <c r="B39" s="382"/>
      <c r="C39" s="396"/>
      <c r="D39" s="382"/>
      <c r="E39" s="361" t="str">
        <f t="shared" si="3"/>
        <v/>
      </c>
      <c r="F39" s="383"/>
      <c r="G39" s="382"/>
      <c r="H39" s="379"/>
      <c r="I39" s="379"/>
      <c r="J39" s="452" t="str">
        <f t="shared" ca="1" si="4"/>
        <v/>
      </c>
      <c r="K39" s="363" t="str">
        <f t="shared" ca="1" si="5"/>
        <v/>
      </c>
      <c r="L39"/>
      <c r="V39" s="436"/>
    </row>
    <row r="40" spans="1:22" s="350" customFormat="1" ht="20.100000000000001" customHeight="1" x14ac:dyDescent="0.25">
      <c r="A40" s="424">
        <v>35</v>
      </c>
      <c r="B40" s="382"/>
      <c r="C40" s="396"/>
      <c r="D40" s="382"/>
      <c r="E40" s="360" t="str">
        <f t="shared" si="3"/>
        <v/>
      </c>
      <c r="F40" s="383"/>
      <c r="G40" s="382"/>
      <c r="H40" s="379"/>
      <c r="I40" s="379"/>
      <c r="J40" s="452" t="str">
        <f t="shared" ca="1" si="4"/>
        <v/>
      </c>
      <c r="K40" s="363" t="str">
        <f t="shared" ca="1" si="5"/>
        <v/>
      </c>
      <c r="L40"/>
      <c r="V40" s="436"/>
    </row>
    <row r="41" spans="1:22" s="350" customFormat="1" ht="20.100000000000001" customHeight="1" x14ac:dyDescent="0.25">
      <c r="A41" s="424">
        <v>36</v>
      </c>
      <c r="B41" s="382"/>
      <c r="C41" s="396"/>
      <c r="D41" s="382"/>
      <c r="E41" s="360" t="str">
        <f t="shared" si="3"/>
        <v/>
      </c>
      <c r="F41" s="383"/>
      <c r="G41" s="382"/>
      <c r="H41" s="379"/>
      <c r="I41" s="379"/>
      <c r="J41" s="452" t="str">
        <f t="shared" ca="1" si="4"/>
        <v/>
      </c>
      <c r="K41" s="363" t="str">
        <f t="shared" ca="1" si="5"/>
        <v/>
      </c>
      <c r="L41"/>
      <c r="V41" s="436"/>
    </row>
    <row r="42" spans="1:22" s="350" customFormat="1" ht="20.100000000000001" customHeight="1" x14ac:dyDescent="0.25">
      <c r="A42" s="424">
        <v>37</v>
      </c>
      <c r="B42" s="382"/>
      <c r="C42" s="396"/>
      <c r="D42" s="382"/>
      <c r="E42" s="361" t="str">
        <f t="shared" si="3"/>
        <v/>
      </c>
      <c r="F42" s="383"/>
      <c r="G42" s="382"/>
      <c r="H42" s="379"/>
      <c r="I42" s="379"/>
      <c r="J42" s="452" t="str">
        <f t="shared" ca="1" si="4"/>
        <v/>
      </c>
      <c r="K42" s="363" t="str">
        <f t="shared" ca="1" si="5"/>
        <v/>
      </c>
      <c r="L42"/>
      <c r="V42" s="436"/>
    </row>
    <row r="43" spans="1:22" s="350" customFormat="1" ht="20.100000000000001" customHeight="1" x14ac:dyDescent="0.25">
      <c r="A43" s="424">
        <v>38</v>
      </c>
      <c r="B43" s="382"/>
      <c r="C43" s="396"/>
      <c r="D43" s="382"/>
      <c r="E43" s="360" t="str">
        <f t="shared" si="3"/>
        <v/>
      </c>
      <c r="F43" s="383"/>
      <c r="G43" s="382"/>
      <c r="H43" s="379"/>
      <c r="I43" s="379"/>
      <c r="J43" s="452" t="str">
        <f t="shared" ca="1" si="4"/>
        <v/>
      </c>
      <c r="K43" s="363" t="str">
        <f t="shared" ca="1" si="5"/>
        <v/>
      </c>
      <c r="L43"/>
      <c r="V43" s="436"/>
    </row>
    <row r="44" spans="1:22" s="350" customFormat="1" ht="20.100000000000001" customHeight="1" x14ac:dyDescent="0.25">
      <c r="A44" s="424">
        <v>39</v>
      </c>
      <c r="B44" s="382"/>
      <c r="C44" s="396"/>
      <c r="D44" s="382"/>
      <c r="E44" s="360" t="str">
        <f t="shared" si="3"/>
        <v/>
      </c>
      <c r="F44" s="383"/>
      <c r="G44" s="382"/>
      <c r="H44" s="379"/>
      <c r="I44" s="379"/>
      <c r="J44" s="452" t="str">
        <f t="shared" ca="1" si="4"/>
        <v/>
      </c>
      <c r="K44" s="363" t="str">
        <f t="shared" ca="1" si="5"/>
        <v/>
      </c>
      <c r="L44"/>
      <c r="V44" s="436"/>
    </row>
    <row r="45" spans="1:22" s="350" customFormat="1" ht="20.100000000000001" customHeight="1" x14ac:dyDescent="0.25">
      <c r="A45" s="424">
        <v>40</v>
      </c>
      <c r="B45" s="382"/>
      <c r="C45" s="396"/>
      <c r="D45" s="382"/>
      <c r="E45" s="361" t="str">
        <f t="shared" si="3"/>
        <v/>
      </c>
      <c r="F45" s="383"/>
      <c r="G45" s="382"/>
      <c r="H45" s="379"/>
      <c r="I45" s="379"/>
      <c r="J45" s="452" t="str">
        <f t="shared" ca="1" si="4"/>
        <v/>
      </c>
      <c r="K45" s="363" t="str">
        <f t="shared" ca="1" si="5"/>
        <v/>
      </c>
      <c r="L45"/>
      <c r="V45" s="436"/>
    </row>
    <row r="46" spans="1:22" s="350" customFormat="1" ht="20.100000000000001" customHeight="1" x14ac:dyDescent="0.25">
      <c r="A46" s="424">
        <v>41</v>
      </c>
      <c r="B46" s="382"/>
      <c r="C46" s="396"/>
      <c r="D46" s="382"/>
      <c r="E46" s="360" t="str">
        <f t="shared" si="3"/>
        <v/>
      </c>
      <c r="F46" s="383"/>
      <c r="G46" s="382"/>
      <c r="H46" s="379"/>
      <c r="I46" s="379"/>
      <c r="J46" s="452" t="str">
        <f t="shared" ca="1" si="4"/>
        <v/>
      </c>
      <c r="K46" s="363" t="str">
        <f t="shared" ca="1" si="5"/>
        <v/>
      </c>
      <c r="L46"/>
      <c r="V46" s="436"/>
    </row>
    <row r="47" spans="1:22" s="350" customFormat="1" ht="20.100000000000001" customHeight="1" x14ac:dyDescent="0.25">
      <c r="A47" s="424">
        <v>42</v>
      </c>
      <c r="B47" s="159"/>
      <c r="C47" s="77"/>
      <c r="D47" s="159"/>
      <c r="E47" s="360" t="str">
        <f t="shared" si="3"/>
        <v/>
      </c>
      <c r="F47" s="30"/>
      <c r="G47" s="159"/>
      <c r="H47" s="32"/>
      <c r="I47" s="32"/>
      <c r="J47" s="452" t="str">
        <f t="shared" ca="1" si="4"/>
        <v/>
      </c>
      <c r="K47" s="363" t="str">
        <f t="shared" ca="1" si="5"/>
        <v/>
      </c>
      <c r="L47"/>
      <c r="V47" s="436"/>
    </row>
    <row r="48" spans="1:22" ht="20.100000000000001" customHeight="1" x14ac:dyDescent="0.3">
      <c r="A48" s="424">
        <v>43</v>
      </c>
      <c r="B48" s="273"/>
      <c r="C48" s="444"/>
      <c r="D48" s="445"/>
      <c r="E48" s="445"/>
      <c r="F48" s="276"/>
      <c r="G48" s="273"/>
      <c r="H48" s="278"/>
      <c r="I48" s="444"/>
      <c r="J48" s="452" t="str">
        <f t="shared" ca="1" si="4"/>
        <v/>
      </c>
      <c r="K48" s="363" t="str">
        <f t="shared" ca="1" si="5"/>
        <v/>
      </c>
      <c r="V48" s="450"/>
    </row>
    <row r="49" spans="1:22" ht="20.100000000000001" customHeight="1" x14ac:dyDescent="0.3">
      <c r="A49" s="424">
        <v>44</v>
      </c>
      <c r="B49" s="273"/>
      <c r="C49" s="444"/>
      <c r="D49" s="445"/>
      <c r="E49" s="445"/>
      <c r="F49" s="276"/>
      <c r="G49" s="273"/>
      <c r="H49" s="278"/>
      <c r="I49" s="444"/>
      <c r="J49" s="452" t="str">
        <f t="shared" ca="1" si="4"/>
        <v/>
      </c>
      <c r="K49" s="363" t="str">
        <f t="shared" ca="1" si="5"/>
        <v/>
      </c>
      <c r="V49" s="450"/>
    </row>
    <row r="50" spans="1:22" ht="20.100000000000001" customHeight="1" x14ac:dyDescent="0.3">
      <c r="A50" s="424">
        <v>45</v>
      </c>
      <c r="B50" s="273"/>
      <c r="C50" s="444"/>
      <c r="D50" s="445"/>
      <c r="E50" s="445"/>
      <c r="F50" s="276"/>
      <c r="G50" s="273"/>
      <c r="H50" s="278"/>
      <c r="I50" s="444"/>
      <c r="J50" s="452" t="str">
        <f t="shared" ca="1" si="4"/>
        <v/>
      </c>
      <c r="K50" s="363" t="str">
        <f t="shared" ca="1" si="5"/>
        <v/>
      </c>
      <c r="V50" s="450"/>
    </row>
    <row r="51" spans="1:22" ht="20.100000000000001" customHeight="1" x14ac:dyDescent="0.3">
      <c r="A51" s="424">
        <v>46</v>
      </c>
      <c r="B51" s="273"/>
      <c r="C51" s="444"/>
      <c r="D51" s="445"/>
      <c r="E51" s="445"/>
      <c r="F51" s="276"/>
      <c r="G51" s="273"/>
      <c r="H51" s="278"/>
      <c r="I51" s="444"/>
      <c r="J51" s="452" t="str">
        <f t="shared" ca="1" si="4"/>
        <v/>
      </c>
      <c r="K51" s="363" t="str">
        <f t="shared" ca="1" si="5"/>
        <v/>
      </c>
      <c r="V51" s="450"/>
    </row>
    <row r="52" spans="1:22" ht="20.100000000000001" customHeight="1" x14ac:dyDescent="0.3">
      <c r="A52" s="424">
        <v>47</v>
      </c>
      <c r="B52" s="273"/>
      <c r="C52" s="444"/>
      <c r="D52" s="445"/>
      <c r="E52" s="445"/>
      <c r="F52" s="276"/>
      <c r="G52" s="273"/>
      <c r="H52" s="278"/>
      <c r="I52" s="444"/>
      <c r="J52" s="452" t="str">
        <f t="shared" ca="1" si="4"/>
        <v/>
      </c>
      <c r="K52" s="363" t="str">
        <f t="shared" ca="1" si="5"/>
        <v/>
      </c>
      <c r="V52" s="450"/>
    </row>
    <row r="53" spans="1:22" ht="20.100000000000001" customHeight="1" x14ac:dyDescent="0.3">
      <c r="A53" s="424">
        <v>48</v>
      </c>
      <c r="B53" s="273"/>
      <c r="C53" s="444"/>
      <c r="D53" s="445"/>
      <c r="E53" s="445"/>
      <c r="F53" s="276"/>
      <c r="G53" s="273"/>
      <c r="H53" s="278"/>
      <c r="I53" s="444"/>
      <c r="J53" s="452" t="str">
        <f t="shared" ca="1" si="4"/>
        <v/>
      </c>
      <c r="K53" s="363" t="str">
        <f t="shared" ca="1" si="5"/>
        <v/>
      </c>
      <c r="V53" s="450"/>
    </row>
    <row r="54" spans="1:22" ht="20.100000000000001" customHeight="1" x14ac:dyDescent="0.3">
      <c r="A54" s="424">
        <v>49</v>
      </c>
      <c r="B54" s="273"/>
      <c r="C54" s="444"/>
      <c r="D54" s="445"/>
      <c r="E54" s="445"/>
      <c r="F54" s="276"/>
      <c r="G54" s="273"/>
      <c r="H54" s="278"/>
      <c r="I54" s="444"/>
      <c r="J54" s="452" t="str">
        <f t="shared" ca="1" si="4"/>
        <v/>
      </c>
      <c r="K54" s="363" t="str">
        <f t="shared" ca="1" si="5"/>
        <v/>
      </c>
      <c r="V54" s="450"/>
    </row>
    <row r="55" spans="1:22" ht="20.100000000000001" customHeight="1" x14ac:dyDescent="0.3">
      <c r="A55" s="424">
        <v>50</v>
      </c>
      <c r="B55" s="273"/>
      <c r="C55" s="444"/>
      <c r="D55" s="445"/>
      <c r="E55" s="445"/>
      <c r="F55" s="276"/>
      <c r="G55" s="273"/>
      <c r="H55" s="278"/>
      <c r="I55" s="444"/>
      <c r="J55" s="452" t="str">
        <f t="shared" ca="1" si="4"/>
        <v/>
      </c>
      <c r="K55" s="363" t="str">
        <f t="shared" ca="1" si="5"/>
        <v/>
      </c>
      <c r="V55" s="450"/>
    </row>
    <row r="56" spans="1:22" ht="20.100000000000001" customHeight="1" x14ac:dyDescent="0.3">
      <c r="A56" s="424">
        <v>51</v>
      </c>
      <c r="B56" s="273"/>
      <c r="C56" s="444"/>
      <c r="D56" s="445"/>
      <c r="E56" s="445"/>
      <c r="F56" s="276"/>
      <c r="G56" s="273"/>
      <c r="H56" s="278"/>
      <c r="I56" s="444"/>
      <c r="J56" s="452" t="str">
        <f t="shared" ca="1" si="4"/>
        <v/>
      </c>
      <c r="K56" s="363" t="str">
        <f t="shared" ca="1" si="5"/>
        <v/>
      </c>
      <c r="V56" s="450"/>
    </row>
    <row r="57" spans="1:22" ht="20.100000000000001" customHeight="1" x14ac:dyDescent="0.3">
      <c r="A57" s="424">
        <v>52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4"/>
        <v/>
      </c>
      <c r="K57" s="446"/>
      <c r="V57" s="450"/>
    </row>
    <row r="58" spans="1:22" ht="20.100000000000001" customHeight="1" x14ac:dyDescent="0.3">
      <c r="A58" s="424">
        <v>53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4"/>
        <v/>
      </c>
      <c r="K58" s="446"/>
      <c r="V58" s="450"/>
    </row>
    <row r="59" spans="1:22" ht="20.100000000000001" customHeight="1" x14ac:dyDescent="0.3">
      <c r="A59" s="424">
        <v>54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4"/>
        <v/>
      </c>
      <c r="K59" s="446"/>
      <c r="V59" s="450"/>
    </row>
    <row r="60" spans="1:22" ht="20.100000000000001" customHeight="1" thickBot="1" x14ac:dyDescent="0.35">
      <c r="A60" s="425">
        <v>55</v>
      </c>
      <c r="B60" s="440"/>
      <c r="C60" s="447"/>
      <c r="D60" s="448"/>
      <c r="E60" s="448"/>
      <c r="F60" s="441"/>
      <c r="G60" s="440"/>
      <c r="H60" s="442"/>
      <c r="I60" s="447"/>
      <c r="J60" s="453" t="str">
        <f t="shared" si="4"/>
        <v/>
      </c>
      <c r="K60" s="449"/>
      <c r="V60" s="450"/>
    </row>
    <row r="61" spans="1:22" x14ac:dyDescent="0.3">
      <c r="A61"/>
      <c r="B61"/>
      <c r="C61"/>
      <c r="D61"/>
      <c r="E61"/>
      <c r="F61"/>
      <c r="G61"/>
      <c r="H61"/>
      <c r="I61"/>
      <c r="J61"/>
      <c r="K61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6" priority="3514">
      <formula>$E7="MC"</formula>
    </cfRule>
  </conditionalFormatting>
  <conditionalFormatting sqref="M4:M5">
    <cfRule type="cellIs" dxfId="3445" priority="3344" operator="equal">
      <formula>3</formula>
    </cfRule>
    <cfRule type="cellIs" dxfId="3444" priority="3345" operator="equal">
      <formula>2</formula>
    </cfRule>
    <cfRule type="cellIs" dxfId="3443" priority="3346" operator="equal">
      <formula>1</formula>
    </cfRule>
  </conditionalFormatting>
  <conditionalFormatting sqref="K72:K1048576 K1:K60">
    <cfRule type="cellIs" dxfId="3442" priority="3015" operator="lessThan">
      <formula>18</formula>
    </cfRule>
  </conditionalFormatting>
  <conditionalFormatting sqref="I6">
    <cfRule type="expression" dxfId="3441" priority="388">
      <formula>$E6="MC"</formula>
    </cfRule>
  </conditionalFormatting>
  <conditionalFormatting sqref="B8:D8 F8:H8">
    <cfRule type="expression" dxfId="3440" priority="44">
      <formula>$E8="MC"</formula>
    </cfRule>
  </conditionalFormatting>
  <conditionalFormatting sqref="B9:D9 F9:H9">
    <cfRule type="expression" dxfId="3439" priority="43">
      <formula>$E9="MC"</formula>
    </cfRule>
  </conditionalFormatting>
  <conditionalFormatting sqref="E27 E30 E33 E36 E39 E42 E45">
    <cfRule type="expression" dxfId="3438" priority="51">
      <formula>$E27="MC"</formula>
    </cfRule>
  </conditionalFormatting>
  <conditionalFormatting sqref="E28:E29 E31:E32 E34:E35 E37:E38 E40:E41 E43:E44 E46:E47">
    <cfRule type="expression" dxfId="3437" priority="50">
      <formula>$E28="MC"</formula>
    </cfRule>
  </conditionalFormatting>
  <conditionalFormatting sqref="B11:D11 F11:H11">
    <cfRule type="expression" dxfId="3436" priority="48">
      <formula>$E11="MC"</formula>
    </cfRule>
  </conditionalFormatting>
  <conditionalFormatting sqref="B12:D12 F12:H12">
    <cfRule type="expression" dxfId="3435" priority="46">
      <formula>$E12="MC"</formula>
    </cfRule>
  </conditionalFormatting>
  <conditionalFormatting sqref="B10:D10 F10:H10">
    <cfRule type="expression" dxfId="3434" priority="42">
      <formula>$E10="MC"</formula>
    </cfRule>
  </conditionalFormatting>
  <conditionalFormatting sqref="B7">
    <cfRule type="expression" dxfId="3433" priority="38">
      <formula>$E7="MC"</formula>
    </cfRule>
  </conditionalFormatting>
  <conditionalFormatting sqref="H7">
    <cfRule type="expression" dxfId="3432" priority="37">
      <formula>$E7="MC"</formula>
    </cfRule>
  </conditionalFormatting>
  <conditionalFormatting sqref="C7:D7 F7:G7">
    <cfRule type="expression" dxfId="3431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30" priority="34">
      <formula>$E8="MC"</formula>
    </cfRule>
  </conditionalFormatting>
  <conditionalFormatting sqref="E7:E26">
    <cfRule type="expression" dxfId="3429" priority="33">
      <formula>$E7="MC"</formula>
    </cfRule>
  </conditionalFormatting>
  <conditionalFormatting sqref="I7 I9 I11:I12">
    <cfRule type="expression" dxfId="3428" priority="29">
      <formula>$E7="MC"</formula>
    </cfRule>
  </conditionalFormatting>
  <conditionalFormatting sqref="I8 I10">
    <cfRule type="expression" dxfId="3427" priority="28">
      <formula>$E8="MC"</formula>
    </cfRule>
  </conditionalFormatting>
  <conditionalFormatting sqref="K8:K56">
    <cfRule type="cellIs" dxfId="3426" priority="19" operator="lessThan">
      <formula>18</formula>
    </cfRule>
  </conditionalFormatting>
  <conditionalFormatting sqref="B13:D13">
    <cfRule type="expression" dxfId="3425" priority="16">
      <formula>$E13="MC"</formula>
    </cfRule>
  </conditionalFormatting>
  <conditionalFormatting sqref="F13:H13">
    <cfRule type="expression" dxfId="3424" priority="15">
      <formula>$E13="MC"</formula>
    </cfRule>
  </conditionalFormatting>
  <conditionalFormatting sqref="B14:D14 F14:H14">
    <cfRule type="expression" dxfId="3423" priority="13">
      <formula>$E14="MC"</formula>
    </cfRule>
  </conditionalFormatting>
  <conditionalFormatting sqref="I14">
    <cfRule type="expression" dxfId="3422" priority="12">
      <formula>$E14="MC"</formula>
    </cfRule>
  </conditionalFormatting>
  <conditionalFormatting sqref="B15:D15 F15:H15">
    <cfRule type="expression" dxfId="3421" priority="10">
      <formula>$E15="MC"</formula>
    </cfRule>
  </conditionalFormatting>
  <conditionalFormatting sqref="I15">
    <cfRule type="expression" dxfId="3420" priority="9">
      <formula>$E15="MC"</formula>
    </cfRule>
  </conditionalFormatting>
  <conditionalFormatting sqref="M6">
    <cfRule type="cellIs" dxfId="3419" priority="5" operator="equal">
      <formula>3</formula>
    </cfRule>
    <cfRule type="cellIs" dxfId="3418" priority="6" operator="equal">
      <formula>2</formula>
    </cfRule>
    <cfRule type="cellIs" dxfId="3417" priority="7" operator="equal">
      <formula>1</formula>
    </cfRule>
  </conditionalFormatting>
  <conditionalFormatting sqref="M7:M26">
    <cfRule type="cellIs" dxfId="3416" priority="2" operator="equal">
      <formula>3</formula>
    </cfRule>
    <cfRule type="cellIs" dxfId="3415" priority="3" operator="equal">
      <formula>2</formula>
    </cfRule>
    <cfRule type="cellIs" dxfId="3414" priority="4" operator="equal">
      <formula>1</formula>
    </cfRule>
  </conditionalFormatting>
  <conditionalFormatting sqref="T6">
    <cfRule type="expression" dxfId="341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71"/>
  <sheetViews>
    <sheetView view="pageBreakPreview" zoomScaleNormal="100" zoomScaleSheetLayoutView="100" workbookViewId="0">
      <pane xSplit="3" ySplit="5" topLeftCell="P15" activePane="bottomRight" state="frozen"/>
      <selection pane="topRight" activeCell="D1" sqref="D1"/>
      <selection pane="bottomLeft" activeCell="A6" sqref="A6"/>
      <selection pane="bottomRight" activeCell="V7" sqref="V7:V27"/>
    </sheetView>
  </sheetViews>
  <sheetFormatPr defaultRowHeight="17.25" x14ac:dyDescent="0.3"/>
  <cols>
    <col min="1" max="1" width="7.28515625" style="280" customWidth="1"/>
    <col min="2" max="2" width="7.7109375" style="280" customWidth="1"/>
    <col min="3" max="3" width="51.28515625" style="281" bestFit="1" customWidth="1"/>
    <col min="4" max="4" width="3.7109375" style="265" customWidth="1"/>
    <col min="5" max="5" width="4.7109375" style="265" customWidth="1"/>
    <col min="6" max="6" width="13.42578125" style="282" bestFit="1" customWidth="1"/>
    <col min="7" max="7" width="20.5703125" style="280" bestFit="1" customWidth="1"/>
    <col min="8" max="8" width="12.7109375" style="283" customWidth="1"/>
    <col min="9" max="9" width="20.7109375" style="281" customWidth="1"/>
    <col min="10" max="10" width="12.7109375" style="255" customWidth="1"/>
    <col min="11" max="11" width="7.85546875" style="302" customWidth="1"/>
    <col min="12" max="12" width="30.7109375" customWidth="1"/>
    <col min="13" max="13" width="10.5703125" style="264" bestFit="1" customWidth="1"/>
    <col min="14" max="14" width="14.85546875" style="264" bestFit="1" customWidth="1"/>
    <col min="15" max="15" width="13.5703125" style="264" bestFit="1" customWidth="1"/>
    <col min="16" max="16" width="11.42578125" style="264" bestFit="1" customWidth="1"/>
    <col min="17" max="17" width="15.7109375" style="264" bestFit="1" customWidth="1"/>
    <col min="18" max="18" width="8.85546875" style="264" bestFit="1" customWidth="1"/>
    <col min="19" max="19" width="12.7109375" style="264" bestFit="1" customWidth="1"/>
    <col min="20" max="20" width="13.85546875" style="264" bestFit="1" customWidth="1"/>
    <col min="21" max="21" width="23.85546875" style="264" bestFit="1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5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87"/>
      <c r="J4" s="260"/>
      <c r="K4" s="260"/>
      <c r="L4"/>
      <c r="M4" s="262"/>
    </row>
    <row r="5" spans="1:22" ht="18" thickBot="1" x14ac:dyDescent="0.35">
      <c r="A5" s="605" t="s">
        <v>38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  <c r="S5"/>
    </row>
    <row r="6" spans="1:22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483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84" t="s">
        <v>485</v>
      </c>
      <c r="U6" s="479" t="s">
        <v>486</v>
      </c>
      <c r="V6" s="580" t="s">
        <v>117</v>
      </c>
    </row>
    <row r="7" spans="1:22" s="350" customFormat="1" ht="20.100000000000001" customHeight="1" x14ac:dyDescent="0.25">
      <c r="A7" s="424">
        <v>1</v>
      </c>
      <c r="B7" s="380">
        <v>18378</v>
      </c>
      <c r="C7" s="385" t="s">
        <v>141</v>
      </c>
      <c r="D7" s="378" t="s">
        <v>16</v>
      </c>
      <c r="E7" s="360" t="str">
        <f t="shared" ref="E7:E27" si="0">IF(ISNUMBER(FIND("TE",I7)),"TE",IF(ISNUMBER(FIND("MCC",I7)),"MCC",IF(ISNUMBER(FIND("MC",I7)),"MC","MA")))</f>
        <v>MA</v>
      </c>
      <c r="F7" s="386">
        <v>38204</v>
      </c>
      <c r="G7" s="378"/>
      <c r="H7" s="388">
        <v>7142872</v>
      </c>
      <c r="I7" s="384"/>
      <c r="J7" s="452" t="str">
        <f t="shared" ref="J7:J16" ca="1" si="1">IF(K7="","",IF(K7&gt;29,"DISP.IDADE",""))</f>
        <v/>
      </c>
      <c r="K7" s="363">
        <f t="shared" ref="K7:K29" ca="1" si="2">IF(F7="","",INT((TODAY()-F7)/365.25))</f>
        <v>20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1"/>
      <c r="U7" s="576"/>
      <c r="V7" s="630">
        <v>1251769969</v>
      </c>
    </row>
    <row r="8" spans="1:22" s="359" customFormat="1" ht="20.100000000000001" customHeight="1" x14ac:dyDescent="0.25">
      <c r="A8" s="424">
        <v>2</v>
      </c>
      <c r="B8" s="380">
        <v>14369</v>
      </c>
      <c r="C8" s="416" t="s">
        <v>370</v>
      </c>
      <c r="D8" s="378" t="s">
        <v>16</v>
      </c>
      <c r="E8" s="360" t="str">
        <f t="shared" si="0"/>
        <v>MA</v>
      </c>
      <c r="F8" s="386">
        <v>34835</v>
      </c>
      <c r="G8" s="387"/>
      <c r="H8" s="390"/>
      <c r="I8" s="384" t="s">
        <v>360</v>
      </c>
      <c r="J8" s="452" t="str">
        <f t="shared" ca="1" si="1"/>
        <v>DISP.IDADE</v>
      </c>
      <c r="K8" s="363">
        <f t="shared" ca="1" si="2"/>
        <v>30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1"/>
      <c r="U8" s="576"/>
      <c r="V8" s="632">
        <v>23926952881</v>
      </c>
    </row>
    <row r="9" spans="1:22" s="359" customFormat="1" ht="20.100000000000001" customHeight="1" x14ac:dyDescent="0.25">
      <c r="A9" s="424">
        <v>3</v>
      </c>
      <c r="B9" s="380">
        <v>18488</v>
      </c>
      <c r="C9" s="468" t="s">
        <v>252</v>
      </c>
      <c r="D9" s="469" t="s">
        <v>16</v>
      </c>
      <c r="E9" s="360" t="str">
        <f t="shared" si="0"/>
        <v>MC</v>
      </c>
      <c r="F9" s="470">
        <v>38518</v>
      </c>
      <c r="G9" s="473" t="s">
        <v>253</v>
      </c>
      <c r="H9" s="472">
        <v>11584286</v>
      </c>
      <c r="I9" s="472" t="s">
        <v>528</v>
      </c>
      <c r="J9" s="452" t="str">
        <f t="shared" ca="1" si="1"/>
        <v/>
      </c>
      <c r="K9" s="363">
        <f t="shared" ca="1" si="2"/>
        <v>20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1" t="s">
        <v>521</v>
      </c>
      <c r="U9" s="576" t="s">
        <v>529</v>
      </c>
      <c r="V9" s="631"/>
    </row>
    <row r="10" spans="1:22" s="359" customFormat="1" ht="20.100000000000001" customHeight="1" x14ac:dyDescent="0.25">
      <c r="A10" s="424">
        <v>4</v>
      </c>
      <c r="B10" s="380">
        <v>18849</v>
      </c>
      <c r="C10" s="416" t="s">
        <v>438</v>
      </c>
      <c r="D10" s="378" t="s">
        <v>16</v>
      </c>
      <c r="E10" s="360" t="str">
        <f t="shared" si="0"/>
        <v>MA</v>
      </c>
      <c r="F10" s="386">
        <v>34965</v>
      </c>
      <c r="G10" s="378"/>
      <c r="H10" s="390"/>
      <c r="I10" s="384" t="s">
        <v>474</v>
      </c>
      <c r="J10" s="452" t="str">
        <f t="shared" ca="1" si="1"/>
        <v/>
      </c>
      <c r="K10" s="363">
        <f t="shared" ca="1" si="2"/>
        <v>29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1"/>
      <c r="U10" s="576"/>
      <c r="V10" s="631">
        <v>34595265808</v>
      </c>
    </row>
    <row r="11" spans="1:22" s="359" customFormat="1" ht="20.100000000000001" customHeight="1" x14ac:dyDescent="0.25">
      <c r="A11" s="424">
        <v>5</v>
      </c>
      <c r="B11" s="380">
        <v>10928</v>
      </c>
      <c r="C11" s="385" t="s">
        <v>145</v>
      </c>
      <c r="D11" s="378" t="s">
        <v>16</v>
      </c>
      <c r="E11" s="360" t="str">
        <f t="shared" si="0"/>
        <v>MA</v>
      </c>
      <c r="F11" s="386">
        <v>26445</v>
      </c>
      <c r="G11" s="378" t="s">
        <v>146</v>
      </c>
      <c r="H11" s="388" t="s">
        <v>147</v>
      </c>
      <c r="I11" s="384"/>
      <c r="J11" s="452" t="str">
        <f t="shared" ca="1" si="1"/>
        <v>DISP.IDADE</v>
      </c>
      <c r="K11" s="363">
        <f t="shared" ca="1" si="2"/>
        <v>53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1"/>
      <c r="U11" s="576"/>
      <c r="V11" s="631">
        <v>28122723845</v>
      </c>
    </row>
    <row r="12" spans="1:22" s="359" customFormat="1" ht="20.100000000000001" customHeight="1" x14ac:dyDescent="0.25">
      <c r="A12" s="424">
        <v>6</v>
      </c>
      <c r="B12" s="380">
        <v>18494</v>
      </c>
      <c r="C12" s="385" t="s">
        <v>259</v>
      </c>
      <c r="D12" s="378" t="s">
        <v>16</v>
      </c>
      <c r="E12" s="360" t="str">
        <f t="shared" si="0"/>
        <v>MA</v>
      </c>
      <c r="F12" s="386">
        <v>28207</v>
      </c>
      <c r="G12" s="378"/>
      <c r="H12" s="388" t="s">
        <v>260</v>
      </c>
      <c r="I12" s="384"/>
      <c r="J12" s="452" t="str">
        <f t="shared" ca="1" si="1"/>
        <v>DISP.IDADE</v>
      </c>
      <c r="K12" s="363">
        <f t="shared" ca="1" si="2"/>
        <v>48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1"/>
      <c r="U12" s="576"/>
      <c r="V12" s="631">
        <v>21875878866</v>
      </c>
    </row>
    <row r="13" spans="1:22" s="350" customFormat="1" ht="20.100000000000001" customHeight="1" x14ac:dyDescent="0.25">
      <c r="A13" s="424">
        <v>7</v>
      </c>
      <c r="B13" s="380">
        <v>18820</v>
      </c>
      <c r="C13" s="416" t="s">
        <v>399</v>
      </c>
      <c r="D13" s="378" t="s">
        <v>16</v>
      </c>
      <c r="E13" s="360" t="str">
        <f t="shared" si="0"/>
        <v>MA</v>
      </c>
      <c r="F13" s="386">
        <v>39471</v>
      </c>
      <c r="G13" s="378" t="s">
        <v>400</v>
      </c>
      <c r="H13" s="390"/>
      <c r="I13" s="384" t="s">
        <v>472</v>
      </c>
      <c r="J13" s="452" t="str">
        <f t="shared" ca="1" si="1"/>
        <v/>
      </c>
      <c r="K13" s="363">
        <f t="shared" ca="1" si="2"/>
        <v>17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1"/>
      <c r="U13" s="576"/>
      <c r="V13" s="630">
        <v>60327212802</v>
      </c>
    </row>
    <row r="14" spans="1:22" s="350" customFormat="1" ht="20.100000000000001" customHeight="1" x14ac:dyDescent="0.25">
      <c r="A14" s="424">
        <v>8</v>
      </c>
      <c r="B14" s="380">
        <v>18777</v>
      </c>
      <c r="C14" s="416" t="s">
        <v>372</v>
      </c>
      <c r="D14" s="378" t="s">
        <v>16</v>
      </c>
      <c r="E14" s="360" t="str">
        <f t="shared" si="0"/>
        <v>MA</v>
      </c>
      <c r="F14" s="386">
        <v>40023</v>
      </c>
      <c r="G14" s="378" t="s">
        <v>373</v>
      </c>
      <c r="H14" s="390"/>
      <c r="I14" s="384" t="s">
        <v>479</v>
      </c>
      <c r="J14" s="452" t="str">
        <f t="shared" ca="1" si="1"/>
        <v/>
      </c>
      <c r="K14" s="363">
        <f t="shared" ca="1" si="2"/>
        <v>15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1"/>
      <c r="U14" s="576"/>
      <c r="V14" s="630">
        <v>4499870860</v>
      </c>
    </row>
    <row r="15" spans="1:22" s="350" customFormat="1" ht="20.100000000000001" customHeight="1" x14ac:dyDescent="0.25">
      <c r="A15" s="424">
        <v>9</v>
      </c>
      <c r="B15" s="380">
        <v>18780</v>
      </c>
      <c r="C15" s="416" t="s">
        <v>374</v>
      </c>
      <c r="D15" s="378" t="s">
        <v>17</v>
      </c>
      <c r="E15" s="360" t="str">
        <f t="shared" si="0"/>
        <v>MA</v>
      </c>
      <c r="F15" s="386">
        <v>39765</v>
      </c>
      <c r="G15" s="378" t="s">
        <v>375</v>
      </c>
      <c r="H15" s="390"/>
      <c r="I15" s="384" t="s">
        <v>479</v>
      </c>
      <c r="J15" s="452" t="str">
        <f t="shared" ca="1" si="1"/>
        <v/>
      </c>
      <c r="K15" s="363">
        <f t="shared" ca="1" si="2"/>
        <v>16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1"/>
      <c r="U15" s="576"/>
      <c r="V15" s="630">
        <v>60876380836</v>
      </c>
    </row>
    <row r="16" spans="1:22" s="350" customFormat="1" ht="20.100000000000001" customHeight="1" x14ac:dyDescent="0.25">
      <c r="A16" s="424">
        <v>10</v>
      </c>
      <c r="B16" s="380">
        <v>18774</v>
      </c>
      <c r="C16" s="416" t="s">
        <v>371</v>
      </c>
      <c r="D16" s="378" t="s">
        <v>16</v>
      </c>
      <c r="E16" s="360" t="str">
        <f t="shared" si="0"/>
        <v>MA</v>
      </c>
      <c r="F16" s="386">
        <v>39513</v>
      </c>
      <c r="G16" s="466">
        <v>1095002326</v>
      </c>
      <c r="H16" s="390"/>
      <c r="I16" s="384" t="s">
        <v>360</v>
      </c>
      <c r="J16" s="452" t="str">
        <f t="shared" ca="1" si="1"/>
        <v/>
      </c>
      <c r="K16" s="363">
        <f t="shared" ca="1" si="2"/>
        <v>17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1"/>
      <c r="U16" s="576"/>
      <c r="V16" s="630">
        <v>55641791881</v>
      </c>
    </row>
    <row r="17" spans="1:22" s="350" customFormat="1" ht="20.100000000000001" customHeight="1" x14ac:dyDescent="0.25">
      <c r="A17" s="424">
        <v>11</v>
      </c>
      <c r="B17" s="380">
        <v>18534</v>
      </c>
      <c r="C17" s="385" t="s">
        <v>274</v>
      </c>
      <c r="D17" s="378" t="s">
        <v>17</v>
      </c>
      <c r="E17" s="360" t="str">
        <f t="shared" si="0"/>
        <v>MA</v>
      </c>
      <c r="F17" s="386">
        <v>34824</v>
      </c>
      <c r="G17" s="378" t="s">
        <v>303</v>
      </c>
      <c r="H17" s="390"/>
      <c r="I17" s="384"/>
      <c r="J17" s="538" t="s">
        <v>213</v>
      </c>
      <c r="K17" s="363">
        <f t="shared" ca="1" si="2"/>
        <v>30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1"/>
      <c r="U17" s="576"/>
      <c r="V17" s="630">
        <v>45425203829</v>
      </c>
    </row>
    <row r="18" spans="1:22" s="350" customFormat="1" ht="20.100000000000001" customHeight="1" x14ac:dyDescent="0.25">
      <c r="A18" s="424">
        <v>12</v>
      </c>
      <c r="B18" s="380">
        <v>15276</v>
      </c>
      <c r="C18" s="385" t="s">
        <v>286</v>
      </c>
      <c r="D18" s="378" t="s">
        <v>17</v>
      </c>
      <c r="E18" s="360" t="str">
        <f t="shared" si="0"/>
        <v>MA</v>
      </c>
      <c r="F18" s="386">
        <v>39102</v>
      </c>
      <c r="G18" s="378" t="s">
        <v>287</v>
      </c>
      <c r="H18" s="390"/>
      <c r="I18" s="384"/>
      <c r="J18" s="452" t="str">
        <f t="shared" ref="J18:J29" ca="1" si="3">IF(K18="","",IF(K18&gt;29,"DISP.IDADE",""))</f>
        <v/>
      </c>
      <c r="K18" s="363">
        <f t="shared" ca="1" si="2"/>
        <v>18</v>
      </c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1"/>
      <c r="U18" s="576"/>
      <c r="V18" s="630">
        <v>1923546805</v>
      </c>
    </row>
    <row r="19" spans="1:22" s="350" customFormat="1" ht="20.100000000000001" customHeight="1" x14ac:dyDescent="0.25">
      <c r="A19" s="424">
        <v>13</v>
      </c>
      <c r="B19" s="405">
        <v>18140</v>
      </c>
      <c r="C19" s="385" t="s">
        <v>89</v>
      </c>
      <c r="D19" s="378" t="s">
        <v>17</v>
      </c>
      <c r="E19" s="360" t="str">
        <f t="shared" si="0"/>
        <v>MA</v>
      </c>
      <c r="F19" s="386">
        <v>29821</v>
      </c>
      <c r="G19" s="387" t="s">
        <v>96</v>
      </c>
      <c r="H19" s="390"/>
      <c r="I19" s="384"/>
      <c r="J19" s="452" t="str">
        <f t="shared" ca="1" si="3"/>
        <v>DISP.IDADE</v>
      </c>
      <c r="K19" s="363">
        <f t="shared" ca="1" si="2"/>
        <v>43</v>
      </c>
      <c r="L19" s="93" t="s">
        <v>458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1"/>
      <c r="U19" s="576"/>
      <c r="V19" s="630">
        <v>30288249810</v>
      </c>
    </row>
    <row r="20" spans="1:22" s="350" customFormat="1" ht="20.100000000000001" customHeight="1" x14ac:dyDescent="0.25">
      <c r="A20" s="540">
        <v>14</v>
      </c>
      <c r="B20" s="475">
        <v>15606</v>
      </c>
      <c r="C20" s="474" t="s">
        <v>448</v>
      </c>
      <c r="D20" s="475" t="s">
        <v>16</v>
      </c>
      <c r="E20" s="476" t="str">
        <f t="shared" si="0"/>
        <v>TE</v>
      </c>
      <c r="F20" s="477">
        <v>26600</v>
      </c>
      <c r="G20" s="475" t="s">
        <v>522</v>
      </c>
      <c r="H20" s="464"/>
      <c r="I20" s="464" t="s">
        <v>523</v>
      </c>
      <c r="J20" s="541" t="str">
        <f t="shared" ca="1" si="3"/>
        <v>DISP.IDADE</v>
      </c>
      <c r="K20" s="363">
        <f t="shared" ca="1" si="2"/>
        <v>52</v>
      </c>
      <c r="L20" s="93" t="s">
        <v>458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1" t="s">
        <v>524</v>
      </c>
      <c r="U20" s="576" t="s">
        <v>525</v>
      </c>
      <c r="V20" s="630"/>
    </row>
    <row r="21" spans="1:22" s="350" customFormat="1" ht="20.100000000000001" customHeight="1" x14ac:dyDescent="0.25">
      <c r="A21" s="424">
        <v>15</v>
      </c>
      <c r="B21" s="380">
        <v>18856</v>
      </c>
      <c r="C21" s="416" t="s">
        <v>449</v>
      </c>
      <c r="D21" s="378" t="s">
        <v>16</v>
      </c>
      <c r="E21" s="360" t="str">
        <f t="shared" si="0"/>
        <v>MA</v>
      </c>
      <c r="F21" s="386">
        <v>39168</v>
      </c>
      <c r="G21" s="378" t="s">
        <v>450</v>
      </c>
      <c r="H21" s="390"/>
      <c r="I21" s="384" t="s">
        <v>477</v>
      </c>
      <c r="J21" s="452" t="str">
        <f t="shared" ca="1" si="3"/>
        <v/>
      </c>
      <c r="K21" s="363">
        <f t="shared" ca="1" si="2"/>
        <v>18</v>
      </c>
      <c r="L21" s="93" t="s">
        <v>458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1"/>
      <c r="U21" s="576"/>
      <c r="V21" s="630">
        <v>47023271864</v>
      </c>
    </row>
    <row r="22" spans="1:22" s="350" customFormat="1" ht="20.100000000000001" customHeight="1" x14ac:dyDescent="0.25">
      <c r="A22" s="424">
        <v>16</v>
      </c>
      <c r="B22" s="380">
        <v>18830</v>
      </c>
      <c r="C22" s="474" t="s">
        <v>468</v>
      </c>
      <c r="D22" s="475" t="s">
        <v>17</v>
      </c>
      <c r="E22" s="476" t="str">
        <f t="shared" si="0"/>
        <v>TE</v>
      </c>
      <c r="F22" s="477">
        <v>39860</v>
      </c>
      <c r="G22" s="475" t="s">
        <v>469</v>
      </c>
      <c r="H22" s="464"/>
      <c r="I22" s="464" t="s">
        <v>488</v>
      </c>
      <c r="J22" s="452" t="str">
        <f t="shared" ca="1" si="3"/>
        <v/>
      </c>
      <c r="K22" s="363">
        <f t="shared" ca="1" si="2"/>
        <v>16</v>
      </c>
      <c r="L22" s="93" t="s">
        <v>458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1" t="s">
        <v>489</v>
      </c>
      <c r="U22" s="576" t="s">
        <v>490</v>
      </c>
      <c r="V22" s="630"/>
    </row>
    <row r="23" spans="1:22" s="350" customFormat="1" ht="20.100000000000001" customHeight="1" x14ac:dyDescent="0.25">
      <c r="A23" s="424">
        <v>17</v>
      </c>
      <c r="B23" s="380">
        <v>18309</v>
      </c>
      <c r="C23" s="385" t="s">
        <v>126</v>
      </c>
      <c r="D23" s="378" t="s">
        <v>16</v>
      </c>
      <c r="E23" s="360" t="str">
        <f t="shared" si="0"/>
        <v>MA</v>
      </c>
      <c r="F23" s="386">
        <v>32317</v>
      </c>
      <c r="G23" s="387"/>
      <c r="H23" s="390" t="s">
        <v>127</v>
      </c>
      <c r="I23" s="384"/>
      <c r="J23" s="452" t="str">
        <f t="shared" ca="1" si="3"/>
        <v>DISP.IDADE</v>
      </c>
      <c r="K23" s="363">
        <f t="shared" ca="1" si="2"/>
        <v>37</v>
      </c>
      <c r="L23" s="93" t="s">
        <v>458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1"/>
      <c r="U23" s="576"/>
      <c r="V23" s="630">
        <v>39511603817</v>
      </c>
    </row>
    <row r="24" spans="1:22" s="350" customFormat="1" ht="20.100000000000001" customHeight="1" x14ac:dyDescent="0.25">
      <c r="A24" s="424">
        <v>18</v>
      </c>
      <c r="B24" s="380">
        <v>14621</v>
      </c>
      <c r="C24" s="416" t="s">
        <v>537</v>
      </c>
      <c r="D24" s="378" t="s">
        <v>17</v>
      </c>
      <c r="E24" s="360" t="str">
        <f t="shared" si="0"/>
        <v>MA</v>
      </c>
      <c r="F24" s="386">
        <v>39895</v>
      </c>
      <c r="G24" s="378" t="s">
        <v>357</v>
      </c>
      <c r="H24" s="390" t="s">
        <v>358</v>
      </c>
      <c r="I24" s="384" t="s">
        <v>471</v>
      </c>
      <c r="J24" s="452" t="str">
        <f t="shared" ca="1" si="3"/>
        <v/>
      </c>
      <c r="K24" s="363">
        <f t="shared" ca="1" si="2"/>
        <v>16</v>
      </c>
      <c r="L24" s="93" t="s">
        <v>458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1"/>
      <c r="U24" s="576"/>
      <c r="V24" s="630">
        <v>42041679859</v>
      </c>
    </row>
    <row r="25" spans="1:22" s="350" customFormat="1" ht="20.100000000000001" customHeight="1" x14ac:dyDescent="0.25">
      <c r="A25" s="424">
        <v>19</v>
      </c>
      <c r="B25" s="380">
        <v>18769</v>
      </c>
      <c r="C25" s="416" t="s">
        <v>361</v>
      </c>
      <c r="D25" s="378" t="s">
        <v>16</v>
      </c>
      <c r="E25" s="360" t="str">
        <f t="shared" si="0"/>
        <v>MA</v>
      </c>
      <c r="F25" s="386">
        <v>34361</v>
      </c>
      <c r="G25" s="387"/>
      <c r="H25" s="390"/>
      <c r="I25" s="384" t="s">
        <v>360</v>
      </c>
      <c r="J25" s="452" t="str">
        <f t="shared" ca="1" si="3"/>
        <v>DISP.IDADE</v>
      </c>
      <c r="K25" s="363">
        <f t="shared" ca="1" si="2"/>
        <v>31</v>
      </c>
      <c r="L25" s="93" t="s">
        <v>458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1"/>
      <c r="U25" s="576"/>
      <c r="V25" s="630">
        <v>41140479806</v>
      </c>
    </row>
    <row r="26" spans="1:22" s="350" customFormat="1" ht="20.100000000000001" customHeight="1" x14ac:dyDescent="0.25">
      <c r="A26" s="424">
        <v>20</v>
      </c>
      <c r="B26" s="380">
        <v>18479</v>
      </c>
      <c r="C26" s="358" t="s">
        <v>248</v>
      </c>
      <c r="D26" s="378" t="s">
        <v>17</v>
      </c>
      <c r="E26" s="360" t="str">
        <f t="shared" si="0"/>
        <v>MA</v>
      </c>
      <c r="F26" s="386">
        <v>38824</v>
      </c>
      <c r="G26" s="387" t="s">
        <v>301</v>
      </c>
      <c r="H26" s="390"/>
      <c r="I26" s="384"/>
      <c r="J26" s="452" t="str">
        <f t="shared" ca="1" si="3"/>
        <v/>
      </c>
      <c r="K26" s="363">
        <f t="shared" ca="1" si="2"/>
        <v>19</v>
      </c>
      <c r="L26" s="93" t="s">
        <v>458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1"/>
      <c r="U26" s="576"/>
      <c r="V26" s="630">
        <v>56887459833</v>
      </c>
    </row>
    <row r="27" spans="1:22" s="350" customFormat="1" ht="20.100000000000001" customHeight="1" x14ac:dyDescent="0.25">
      <c r="A27" s="424">
        <v>21</v>
      </c>
      <c r="B27" s="380">
        <v>18532</v>
      </c>
      <c r="C27" s="385" t="s">
        <v>273</v>
      </c>
      <c r="D27" s="378" t="s">
        <v>17</v>
      </c>
      <c r="E27" s="360" t="str">
        <f t="shared" si="0"/>
        <v>MA</v>
      </c>
      <c r="F27" s="386">
        <v>27456</v>
      </c>
      <c r="G27" s="378" t="s">
        <v>302</v>
      </c>
      <c r="H27" s="390"/>
      <c r="I27" s="384"/>
      <c r="J27" s="452" t="str">
        <f t="shared" ca="1" si="3"/>
        <v>DISP.IDADE</v>
      </c>
      <c r="K27" s="363">
        <f t="shared" ca="1" si="2"/>
        <v>50</v>
      </c>
      <c r="L27" s="93" t="s">
        <v>458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1"/>
      <c r="U27" s="576"/>
      <c r="V27" s="630">
        <v>85729566468</v>
      </c>
    </row>
    <row r="28" spans="1:22" s="350" customFormat="1" ht="20.100000000000001" customHeight="1" x14ac:dyDescent="0.25">
      <c r="A28" s="424">
        <v>22</v>
      </c>
      <c r="B28" s="382"/>
      <c r="C28" s="396"/>
      <c r="D28" s="382"/>
      <c r="E28" s="360" t="str">
        <f>IF(COUNTIF(I28,"*MC*")=1,"MC",IF(COUNTIF(I28,"*NCOM*")=1,"NCOM",IF(C28="","","MA")))</f>
        <v/>
      </c>
      <c r="F28" s="383"/>
      <c r="G28" s="382"/>
      <c r="H28" s="379"/>
      <c r="I28" s="379"/>
      <c r="J28" s="452" t="str">
        <f t="shared" ca="1" si="3"/>
        <v/>
      </c>
      <c r="K28" s="482" t="str">
        <f t="shared" ca="1" si="2"/>
        <v/>
      </c>
      <c r="L28"/>
      <c r="T28"/>
      <c r="U28"/>
      <c r="V28" s="436"/>
    </row>
    <row r="29" spans="1:22" s="350" customFormat="1" ht="20.100000000000001" customHeight="1" x14ac:dyDescent="0.25">
      <c r="A29" s="424">
        <v>23</v>
      </c>
      <c r="B29" s="382"/>
      <c r="C29" s="396"/>
      <c r="D29" s="382"/>
      <c r="E29" s="360" t="str">
        <f>IF(COUNTIF(I29,"*MC*")=1,"MC",IF(COUNTIF(I29,"*NCOM*")=1,"NCOM",IF(C29="","","MA")))</f>
        <v/>
      </c>
      <c r="F29" s="383"/>
      <c r="G29" s="382"/>
      <c r="H29" s="379"/>
      <c r="I29" s="379"/>
      <c r="J29" s="452" t="str">
        <f t="shared" ca="1" si="3"/>
        <v/>
      </c>
      <c r="K29" s="363" t="str">
        <f t="shared" ca="1" si="2"/>
        <v/>
      </c>
      <c r="L29"/>
      <c r="V29" s="436"/>
    </row>
    <row r="30" spans="1:22" s="350" customFormat="1" ht="20.100000000000001" customHeight="1" x14ac:dyDescent="0.25">
      <c r="A30" s="424">
        <v>24</v>
      </c>
      <c r="B30" s="382"/>
      <c r="C30" s="396"/>
      <c r="D30" s="382"/>
      <c r="E30" s="361" t="str">
        <f>IF(COUNTIF(I30,"*MC*")=1,"MC",IF(COUNTIF(I30,"*NCOM*")=1,"NCOM",IF(C30="","","MA")))</f>
        <v/>
      </c>
      <c r="F30" s="383"/>
      <c r="G30" s="382"/>
      <c r="H30" s="379"/>
      <c r="I30" s="379"/>
      <c r="J30" s="452" t="str">
        <f t="shared" ref="J30:J32" ca="1" si="4">IF(K30="","",IF(K30&gt;29,"DISP.IDADE",""))</f>
        <v/>
      </c>
      <c r="K30" s="363" t="str">
        <f t="shared" ref="K30:K32" ca="1" si="5">IF(F30="","",INT((TODAY()-F30)/365.25))</f>
        <v/>
      </c>
      <c r="L30"/>
      <c r="V30" s="436"/>
    </row>
    <row r="31" spans="1:22" s="350" customFormat="1" ht="20.100000000000001" customHeight="1" x14ac:dyDescent="0.25">
      <c r="A31" s="424">
        <v>25</v>
      </c>
      <c r="B31" s="382"/>
      <c r="C31" s="396"/>
      <c r="D31" s="382"/>
      <c r="E31" s="360" t="str">
        <f>IF(COUNTIF(I31,"*MC*")=1,"MC",IF(COUNTIF(I31,"*NCOM*")=1,"NCOM",IF(C31="","","MA")))</f>
        <v/>
      </c>
      <c r="F31" s="383"/>
      <c r="G31" s="382"/>
      <c r="H31" s="379"/>
      <c r="I31" s="379"/>
      <c r="J31" s="452" t="str">
        <f t="shared" ca="1" si="4"/>
        <v/>
      </c>
      <c r="K31" s="363" t="str">
        <f t="shared" ca="1" si="5"/>
        <v/>
      </c>
      <c r="L31"/>
      <c r="V31" s="436"/>
    </row>
    <row r="32" spans="1:22" s="350" customFormat="1" ht="20.100000000000001" customHeight="1" x14ac:dyDescent="0.25">
      <c r="A32" s="424">
        <v>26</v>
      </c>
      <c r="B32" s="382"/>
      <c r="C32" s="396"/>
      <c r="D32" s="382"/>
      <c r="E32" s="360" t="str">
        <f>IF(COUNTIF(I32,"*MC*")=1,"MC",IF(COUNTIF(I32,"*NCOM*")=1,"NCOM",IF(C32="","","MA")))</f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5"/>
        <v/>
      </c>
      <c r="L32"/>
      <c r="V32" s="436"/>
    </row>
    <row r="33" spans="1:22" s="350" customFormat="1" ht="20.100000000000001" customHeight="1" x14ac:dyDescent="0.25">
      <c r="A33" s="424">
        <v>27</v>
      </c>
      <c r="B33" s="382"/>
      <c r="C33" s="396"/>
      <c r="D33" s="382"/>
      <c r="E33" s="361" t="str">
        <f t="shared" ref="E33:E44" si="6">IF(COUNTIF(I33,"*MC*")=1,"MC",IF(COUNTIF(I33,"*NCOM*")=1,"NCOM",IF(C33="","","MA")))</f>
        <v/>
      </c>
      <c r="F33" s="383"/>
      <c r="G33" s="382"/>
      <c r="H33" s="379"/>
      <c r="I33" s="379"/>
      <c r="J33" s="452" t="str">
        <f t="shared" ref="J33:J60" ca="1" si="7">IF(K33="","",IF(K33&gt;29,"DISP.IDADE",""))</f>
        <v/>
      </c>
      <c r="K33" s="363" t="str">
        <f t="shared" ref="K33:K56" ca="1" si="8">IF(F33="","",INT((TODAY()-F33)/365.25))</f>
        <v/>
      </c>
      <c r="L33"/>
      <c r="V33" s="436"/>
    </row>
    <row r="34" spans="1:22" s="350" customFormat="1" ht="20.100000000000001" customHeight="1" x14ac:dyDescent="0.25">
      <c r="A34" s="424">
        <v>28</v>
      </c>
      <c r="B34" s="382"/>
      <c r="C34" s="396"/>
      <c r="D34" s="382"/>
      <c r="E34" s="360" t="str">
        <f t="shared" si="6"/>
        <v/>
      </c>
      <c r="F34" s="383"/>
      <c r="G34" s="382"/>
      <c r="H34" s="379"/>
      <c r="I34" s="379"/>
      <c r="J34" s="452" t="str">
        <f t="shared" ca="1" si="7"/>
        <v/>
      </c>
      <c r="K34" s="363" t="str">
        <f t="shared" ca="1" si="8"/>
        <v/>
      </c>
      <c r="L34"/>
      <c r="V34" s="436"/>
    </row>
    <row r="35" spans="1:22" s="350" customFormat="1" ht="20.100000000000001" customHeight="1" x14ac:dyDescent="0.25">
      <c r="A35" s="424">
        <v>29</v>
      </c>
      <c r="B35" s="382"/>
      <c r="C35" s="396"/>
      <c r="D35" s="382"/>
      <c r="E35" s="360" t="str">
        <f t="shared" si="6"/>
        <v/>
      </c>
      <c r="F35" s="383"/>
      <c r="G35" s="382"/>
      <c r="H35" s="379"/>
      <c r="I35" s="379"/>
      <c r="J35" s="452" t="str">
        <f t="shared" ca="1" si="7"/>
        <v/>
      </c>
      <c r="K35" s="363" t="str">
        <f t="shared" ca="1" si="8"/>
        <v/>
      </c>
      <c r="L35"/>
      <c r="V35" s="436"/>
    </row>
    <row r="36" spans="1:22" s="350" customFormat="1" ht="20.100000000000001" customHeight="1" x14ac:dyDescent="0.25">
      <c r="A36" s="424">
        <v>30</v>
      </c>
      <c r="B36" s="382"/>
      <c r="C36" s="396"/>
      <c r="D36" s="382"/>
      <c r="E36" s="361" t="str">
        <f t="shared" si="6"/>
        <v/>
      </c>
      <c r="F36" s="383"/>
      <c r="G36" s="382"/>
      <c r="H36" s="379"/>
      <c r="I36" s="379"/>
      <c r="J36" s="452" t="str">
        <f t="shared" ca="1" si="7"/>
        <v/>
      </c>
      <c r="K36" s="363" t="str">
        <f t="shared" ca="1" si="8"/>
        <v/>
      </c>
      <c r="L36"/>
      <c r="V36" s="436"/>
    </row>
    <row r="37" spans="1:22" s="350" customFormat="1" ht="20.100000000000001" customHeight="1" x14ac:dyDescent="0.25">
      <c r="A37" s="424">
        <v>31</v>
      </c>
      <c r="B37" s="382"/>
      <c r="C37" s="396"/>
      <c r="D37" s="382"/>
      <c r="E37" s="360" t="str">
        <f t="shared" si="6"/>
        <v/>
      </c>
      <c r="F37" s="383"/>
      <c r="G37" s="382"/>
      <c r="H37" s="379"/>
      <c r="I37" s="379"/>
      <c r="J37" s="452" t="str">
        <f t="shared" ca="1" si="7"/>
        <v/>
      </c>
      <c r="K37" s="363" t="str">
        <f t="shared" ca="1" si="8"/>
        <v/>
      </c>
      <c r="L37"/>
      <c r="V37" s="436"/>
    </row>
    <row r="38" spans="1:22" s="350" customFormat="1" ht="20.100000000000001" customHeight="1" x14ac:dyDescent="0.25">
      <c r="A38" s="424">
        <v>32</v>
      </c>
      <c r="B38" s="382"/>
      <c r="C38" s="396"/>
      <c r="D38" s="382"/>
      <c r="E38" s="360" t="str">
        <f t="shared" si="6"/>
        <v/>
      </c>
      <c r="F38" s="383"/>
      <c r="G38" s="382"/>
      <c r="H38" s="379"/>
      <c r="I38" s="379"/>
      <c r="J38" s="452" t="str">
        <f t="shared" ca="1" si="7"/>
        <v/>
      </c>
      <c r="K38" s="363" t="str">
        <f t="shared" ca="1" si="8"/>
        <v/>
      </c>
      <c r="L38"/>
      <c r="V38" s="436"/>
    </row>
    <row r="39" spans="1:22" s="350" customFormat="1" ht="20.100000000000001" customHeight="1" x14ac:dyDescent="0.25">
      <c r="A39" s="424">
        <v>33</v>
      </c>
      <c r="B39" s="382"/>
      <c r="C39" s="396"/>
      <c r="D39" s="382"/>
      <c r="E39" s="361" t="str">
        <f t="shared" si="6"/>
        <v/>
      </c>
      <c r="F39" s="383"/>
      <c r="G39" s="382"/>
      <c r="H39" s="379"/>
      <c r="I39" s="396"/>
      <c r="J39" s="452" t="str">
        <f t="shared" ca="1" si="7"/>
        <v/>
      </c>
      <c r="K39" s="363" t="str">
        <f t="shared" ca="1" si="8"/>
        <v/>
      </c>
      <c r="L39"/>
      <c r="V39" s="436"/>
    </row>
    <row r="40" spans="1:22" s="350" customFormat="1" ht="20.100000000000001" customHeight="1" x14ac:dyDescent="0.25">
      <c r="A40" s="424">
        <v>34</v>
      </c>
      <c r="B40" s="382"/>
      <c r="C40" s="396"/>
      <c r="D40" s="382"/>
      <c r="E40" s="360" t="str">
        <f t="shared" si="6"/>
        <v/>
      </c>
      <c r="F40" s="383"/>
      <c r="G40" s="382"/>
      <c r="H40" s="379"/>
      <c r="I40" s="396"/>
      <c r="J40" s="452" t="str">
        <f t="shared" ca="1" si="7"/>
        <v/>
      </c>
      <c r="K40" s="363" t="str">
        <f t="shared" ca="1" si="8"/>
        <v/>
      </c>
      <c r="L40"/>
      <c r="V40" s="436"/>
    </row>
    <row r="41" spans="1:22" s="350" customFormat="1" ht="20.100000000000001" customHeight="1" x14ac:dyDescent="0.25">
      <c r="A41" s="424">
        <v>35</v>
      </c>
      <c r="B41" s="382"/>
      <c r="C41" s="396"/>
      <c r="D41" s="382"/>
      <c r="E41" s="360" t="str">
        <f t="shared" si="6"/>
        <v/>
      </c>
      <c r="F41" s="383"/>
      <c r="G41" s="382"/>
      <c r="H41" s="379"/>
      <c r="I41" s="396"/>
      <c r="J41" s="452" t="str">
        <f t="shared" ca="1" si="7"/>
        <v/>
      </c>
      <c r="K41" s="363" t="str">
        <f t="shared" ca="1" si="8"/>
        <v/>
      </c>
      <c r="L41"/>
      <c r="V41" s="436"/>
    </row>
    <row r="42" spans="1:22" s="350" customFormat="1" ht="20.100000000000001" customHeight="1" x14ac:dyDescent="0.25">
      <c r="A42" s="424">
        <v>36</v>
      </c>
      <c r="B42" s="382"/>
      <c r="C42" s="396"/>
      <c r="D42" s="382"/>
      <c r="E42" s="361" t="str">
        <f t="shared" si="6"/>
        <v/>
      </c>
      <c r="F42" s="383"/>
      <c r="G42" s="382"/>
      <c r="H42" s="379"/>
      <c r="I42" s="396"/>
      <c r="J42" s="452" t="str">
        <f t="shared" ca="1" si="7"/>
        <v/>
      </c>
      <c r="K42" s="363" t="str">
        <f t="shared" ca="1" si="8"/>
        <v/>
      </c>
      <c r="L42"/>
      <c r="V42" s="436"/>
    </row>
    <row r="43" spans="1:22" s="350" customFormat="1" ht="20.100000000000001" customHeight="1" x14ac:dyDescent="0.25">
      <c r="A43" s="424">
        <v>37</v>
      </c>
      <c r="B43" s="382"/>
      <c r="C43" s="396"/>
      <c r="D43" s="382"/>
      <c r="E43" s="360" t="str">
        <f t="shared" si="6"/>
        <v/>
      </c>
      <c r="F43" s="383"/>
      <c r="G43" s="382"/>
      <c r="H43" s="379"/>
      <c r="I43" s="396"/>
      <c r="J43" s="452" t="str">
        <f t="shared" ca="1" si="7"/>
        <v/>
      </c>
      <c r="K43" s="363" t="str">
        <f t="shared" ca="1" si="8"/>
        <v/>
      </c>
      <c r="L43"/>
      <c r="V43" s="436"/>
    </row>
    <row r="44" spans="1:22" s="350" customFormat="1" ht="20.100000000000001" customHeight="1" x14ac:dyDescent="0.25">
      <c r="A44" s="424">
        <v>38</v>
      </c>
      <c r="B44" s="159"/>
      <c r="C44" s="77"/>
      <c r="D44" s="159"/>
      <c r="E44" s="360" t="str">
        <f t="shared" si="6"/>
        <v/>
      </c>
      <c r="F44" s="30"/>
      <c r="G44" s="159"/>
      <c r="H44" s="32"/>
      <c r="I44" s="77"/>
      <c r="J44" s="452" t="str">
        <f t="shared" ca="1" si="7"/>
        <v/>
      </c>
      <c r="K44" s="363" t="str">
        <f t="shared" ca="1" si="8"/>
        <v/>
      </c>
      <c r="L44"/>
      <c r="V44" s="436"/>
    </row>
    <row r="45" spans="1:22" ht="20.100000000000001" customHeight="1" x14ac:dyDescent="0.3">
      <c r="A45" s="424">
        <v>39</v>
      </c>
      <c r="B45" s="273"/>
      <c r="C45" s="444"/>
      <c r="D45" s="445"/>
      <c r="E45" s="445"/>
      <c r="F45" s="276"/>
      <c r="G45" s="273"/>
      <c r="H45" s="278"/>
      <c r="I45" s="444"/>
      <c r="J45" s="452" t="str">
        <f t="shared" ca="1" si="7"/>
        <v/>
      </c>
      <c r="K45" s="363" t="str">
        <f t="shared" ca="1" si="8"/>
        <v/>
      </c>
      <c r="V45" s="450"/>
    </row>
    <row r="46" spans="1:22" ht="20.100000000000001" customHeight="1" x14ac:dyDescent="0.3">
      <c r="A46" s="424">
        <v>40</v>
      </c>
      <c r="B46" s="273"/>
      <c r="C46" s="444"/>
      <c r="D46" s="445"/>
      <c r="E46" s="445"/>
      <c r="F46" s="276"/>
      <c r="G46" s="273"/>
      <c r="H46" s="278"/>
      <c r="I46" s="444"/>
      <c r="J46" s="452" t="str">
        <f t="shared" ca="1" si="7"/>
        <v/>
      </c>
      <c r="K46" s="363" t="str">
        <f t="shared" ca="1" si="8"/>
        <v/>
      </c>
      <c r="V46" s="450"/>
    </row>
    <row r="47" spans="1:22" ht="20.100000000000001" customHeight="1" x14ac:dyDescent="0.3">
      <c r="A47" s="424">
        <v>41</v>
      </c>
      <c r="B47" s="273"/>
      <c r="C47" s="444"/>
      <c r="D47" s="445"/>
      <c r="E47" s="445"/>
      <c r="F47" s="276"/>
      <c r="G47" s="273"/>
      <c r="H47" s="278"/>
      <c r="I47" s="444"/>
      <c r="J47" s="452" t="str">
        <f t="shared" ca="1" si="7"/>
        <v/>
      </c>
      <c r="K47" s="363" t="str">
        <f t="shared" ca="1" si="8"/>
        <v/>
      </c>
      <c r="V47" s="450"/>
    </row>
    <row r="48" spans="1:22" ht="20.100000000000001" customHeight="1" x14ac:dyDescent="0.3">
      <c r="A48" s="424">
        <v>42</v>
      </c>
      <c r="B48" s="273"/>
      <c r="C48" s="444"/>
      <c r="D48" s="445"/>
      <c r="E48" s="445"/>
      <c r="F48" s="276"/>
      <c r="G48" s="273"/>
      <c r="H48" s="278"/>
      <c r="I48" s="444"/>
      <c r="J48" s="452" t="str">
        <f t="shared" ca="1" si="7"/>
        <v/>
      </c>
      <c r="K48" s="363" t="str">
        <f t="shared" ca="1" si="8"/>
        <v/>
      </c>
      <c r="V48" s="450"/>
    </row>
    <row r="49" spans="1:22" ht="20.100000000000001" customHeight="1" x14ac:dyDescent="0.3">
      <c r="A49" s="424">
        <v>43</v>
      </c>
      <c r="B49" s="273"/>
      <c r="C49" s="444"/>
      <c r="D49" s="445"/>
      <c r="E49" s="445"/>
      <c r="F49" s="276"/>
      <c r="G49" s="273"/>
      <c r="H49" s="278"/>
      <c r="I49" s="444"/>
      <c r="J49" s="452" t="str">
        <f t="shared" ca="1" si="7"/>
        <v/>
      </c>
      <c r="K49" s="363" t="str">
        <f t="shared" ca="1" si="8"/>
        <v/>
      </c>
      <c r="V49" s="450"/>
    </row>
    <row r="50" spans="1:22" ht="20.100000000000001" customHeight="1" x14ac:dyDescent="0.3">
      <c r="A50" s="424">
        <v>44</v>
      </c>
      <c r="B50" s="273"/>
      <c r="C50" s="444"/>
      <c r="D50" s="445"/>
      <c r="E50" s="445"/>
      <c r="F50" s="276"/>
      <c r="G50" s="273"/>
      <c r="H50" s="278"/>
      <c r="I50" s="444"/>
      <c r="J50" s="452" t="str">
        <f t="shared" ca="1" si="7"/>
        <v/>
      </c>
      <c r="K50" s="363" t="str">
        <f t="shared" ca="1" si="8"/>
        <v/>
      </c>
      <c r="V50" s="450"/>
    </row>
    <row r="51" spans="1:22" ht="20.100000000000001" customHeight="1" x14ac:dyDescent="0.3">
      <c r="A51" s="424">
        <v>45</v>
      </c>
      <c r="B51" s="273"/>
      <c r="C51" s="444"/>
      <c r="D51" s="445"/>
      <c r="E51" s="445"/>
      <c r="F51" s="276"/>
      <c r="G51" s="273"/>
      <c r="H51" s="278"/>
      <c r="I51" s="444"/>
      <c r="J51" s="452" t="str">
        <f t="shared" ca="1" si="7"/>
        <v/>
      </c>
      <c r="K51" s="363" t="str">
        <f t="shared" ca="1" si="8"/>
        <v/>
      </c>
      <c r="V51" s="450"/>
    </row>
    <row r="52" spans="1:22" ht="20.100000000000001" customHeight="1" x14ac:dyDescent="0.3">
      <c r="A52" s="424">
        <v>47</v>
      </c>
      <c r="B52" s="273"/>
      <c r="C52" s="444"/>
      <c r="D52" s="445"/>
      <c r="E52" s="445"/>
      <c r="F52" s="276"/>
      <c r="G52" s="273"/>
      <c r="H52" s="278"/>
      <c r="I52" s="444"/>
      <c r="J52" s="452" t="str">
        <f t="shared" ca="1" si="7"/>
        <v/>
      </c>
      <c r="K52" s="363" t="str">
        <f t="shared" ca="1" si="8"/>
        <v/>
      </c>
      <c r="V52" s="450"/>
    </row>
    <row r="53" spans="1:22" ht="20.100000000000001" customHeight="1" x14ac:dyDescent="0.3">
      <c r="A53" s="424">
        <v>48</v>
      </c>
      <c r="B53" s="273"/>
      <c r="C53" s="444"/>
      <c r="D53" s="445"/>
      <c r="E53" s="445"/>
      <c r="F53" s="276"/>
      <c r="G53" s="273"/>
      <c r="H53" s="278"/>
      <c r="I53" s="444"/>
      <c r="J53" s="452" t="str">
        <f t="shared" ca="1" si="7"/>
        <v/>
      </c>
      <c r="K53" s="363" t="str">
        <f t="shared" ca="1" si="8"/>
        <v/>
      </c>
      <c r="V53" s="450"/>
    </row>
    <row r="54" spans="1:22" ht="20.100000000000001" customHeight="1" x14ac:dyDescent="0.3">
      <c r="A54" s="424">
        <v>49</v>
      </c>
      <c r="B54" s="273"/>
      <c r="C54" s="444"/>
      <c r="D54" s="445"/>
      <c r="E54" s="445"/>
      <c r="F54" s="276"/>
      <c r="G54" s="273"/>
      <c r="H54" s="278"/>
      <c r="I54" s="444"/>
      <c r="J54" s="452" t="str">
        <f t="shared" ca="1" si="7"/>
        <v/>
      </c>
      <c r="K54" s="363" t="str">
        <f t="shared" ca="1" si="8"/>
        <v/>
      </c>
      <c r="V54" s="450"/>
    </row>
    <row r="55" spans="1:22" ht="20.100000000000001" customHeight="1" x14ac:dyDescent="0.3">
      <c r="A55" s="424">
        <v>50</v>
      </c>
      <c r="B55" s="273"/>
      <c r="C55" s="444"/>
      <c r="D55" s="445"/>
      <c r="E55" s="445"/>
      <c r="F55" s="276"/>
      <c r="G55" s="273"/>
      <c r="H55" s="278"/>
      <c r="I55" s="444"/>
      <c r="J55" s="452" t="str">
        <f t="shared" ca="1" si="7"/>
        <v/>
      </c>
      <c r="K55" s="363" t="str">
        <f t="shared" ca="1" si="8"/>
        <v/>
      </c>
      <c r="V55" s="450"/>
    </row>
    <row r="56" spans="1:22" ht="20.100000000000001" customHeight="1" x14ac:dyDescent="0.3">
      <c r="A56" s="424">
        <v>51</v>
      </c>
      <c r="B56" s="273"/>
      <c r="C56" s="444"/>
      <c r="D56" s="445"/>
      <c r="E56" s="445"/>
      <c r="F56" s="276"/>
      <c r="G56" s="273"/>
      <c r="H56" s="278"/>
      <c r="I56" s="444"/>
      <c r="J56" s="452" t="str">
        <f t="shared" ca="1" si="7"/>
        <v/>
      </c>
      <c r="K56" s="363" t="str">
        <f t="shared" ca="1" si="8"/>
        <v/>
      </c>
      <c r="V56" s="450"/>
    </row>
    <row r="57" spans="1:22" ht="20.100000000000001" customHeight="1" x14ac:dyDescent="0.3">
      <c r="A57" s="424">
        <v>52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7"/>
        <v/>
      </c>
      <c r="K57" s="446"/>
      <c r="V57" s="450"/>
    </row>
    <row r="58" spans="1:22" ht="20.100000000000001" customHeight="1" x14ac:dyDescent="0.3">
      <c r="A58" s="424">
        <v>53</v>
      </c>
      <c r="B58" s="273"/>
      <c r="C58" s="444"/>
      <c r="D58" s="445"/>
      <c r="E58" s="445"/>
      <c r="F58" s="276"/>
      <c r="G58" s="273"/>
      <c r="H58" s="278"/>
      <c r="I58" s="444"/>
      <c r="J58" s="452" t="str">
        <f t="shared" si="7"/>
        <v/>
      </c>
      <c r="K58" s="446"/>
      <c r="V58" s="450"/>
    </row>
    <row r="59" spans="1:22" ht="20.100000000000001" customHeight="1" x14ac:dyDescent="0.3">
      <c r="A59" s="424">
        <v>54</v>
      </c>
      <c r="B59" s="273"/>
      <c r="C59" s="444"/>
      <c r="D59" s="445"/>
      <c r="E59" s="445"/>
      <c r="F59" s="276"/>
      <c r="G59" s="273"/>
      <c r="H59" s="278"/>
      <c r="I59" s="444"/>
      <c r="J59" s="452" t="str">
        <f t="shared" si="7"/>
        <v/>
      </c>
      <c r="K59" s="446"/>
      <c r="V59" s="450"/>
    </row>
    <row r="60" spans="1:22" ht="20.100000000000001" customHeight="1" thickBot="1" x14ac:dyDescent="0.35">
      <c r="A60" s="425">
        <v>55</v>
      </c>
      <c r="B60" s="440"/>
      <c r="C60" s="447"/>
      <c r="D60" s="448"/>
      <c r="E60" s="448"/>
      <c r="F60" s="441"/>
      <c r="G60" s="440"/>
      <c r="H60" s="442"/>
      <c r="I60" s="447"/>
      <c r="J60" s="453" t="str">
        <f t="shared" si="7"/>
        <v/>
      </c>
      <c r="K60" s="449"/>
      <c r="V60" s="450"/>
    </row>
    <row r="61" spans="1:22" x14ac:dyDescent="0.3">
      <c r="A61"/>
      <c r="B61"/>
      <c r="C61"/>
      <c r="D61"/>
      <c r="E61"/>
      <c r="F61"/>
      <c r="G61"/>
      <c r="H61"/>
      <c r="I61"/>
      <c r="J61"/>
      <c r="K61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11" priority="12654">
      <formula>$E13="MC"</formula>
    </cfRule>
  </conditionalFormatting>
  <conditionalFormatting sqref="A6:H6 J6:K6">
    <cfRule type="expression" dxfId="3410" priority="12594">
      <formula>$E6="MC"</formula>
    </cfRule>
  </conditionalFormatting>
  <conditionalFormatting sqref="M4:M5">
    <cfRule type="cellIs" dxfId="3409" priority="12591" operator="equal">
      <formula>3</formula>
    </cfRule>
    <cfRule type="cellIs" dxfId="3408" priority="12592" operator="equal">
      <formula>2</formula>
    </cfRule>
    <cfRule type="cellIs" dxfId="3407" priority="12593" operator="equal">
      <formula>1</formula>
    </cfRule>
  </conditionalFormatting>
  <conditionalFormatting sqref="K72:K1048576 K1:K60">
    <cfRule type="cellIs" dxfId="3406" priority="12184" operator="lessThan">
      <formula>18</formula>
    </cfRule>
  </conditionalFormatting>
  <conditionalFormatting sqref="I6">
    <cfRule type="expression" dxfId="3405" priority="799">
      <formula>$E6="MC"</formula>
    </cfRule>
  </conditionalFormatting>
  <conditionalFormatting sqref="E30 E33 E36 E39 E42">
    <cfRule type="expression" dxfId="3404" priority="100">
      <formula>$E30="MC"</formula>
    </cfRule>
  </conditionalFormatting>
  <conditionalFormatting sqref="E28:E29 E31:E32 E34:E35 E37:E38 E40:E41 E43:E44">
    <cfRule type="expression" dxfId="3403" priority="99">
      <formula>$E28="MC"</formula>
    </cfRule>
  </conditionalFormatting>
  <conditionalFormatting sqref="B13:D13 F13:H13">
    <cfRule type="expression" dxfId="3402" priority="94">
      <formula>$E13="MC"</formula>
    </cfRule>
  </conditionalFormatting>
  <conditionalFormatting sqref="B11:D11 F11:H11">
    <cfRule type="expression" dxfId="3401" priority="90">
      <formula>$E11="MC"</formula>
    </cfRule>
  </conditionalFormatting>
  <conditionalFormatting sqref="B11:D11 F11:H11">
    <cfRule type="expression" dxfId="3400" priority="89">
      <formula>$E11="MC"</formula>
    </cfRule>
  </conditionalFormatting>
  <conditionalFormatting sqref="B11:D11 F11:H11">
    <cfRule type="expression" dxfId="3399" priority="87">
      <formula>$E11="MC"</formula>
    </cfRule>
  </conditionalFormatting>
  <conditionalFormatting sqref="B11:D11 F11:H11">
    <cfRule type="expression" dxfId="3398" priority="88">
      <formula>$E11="MC"</formula>
    </cfRule>
  </conditionalFormatting>
  <conditionalFormatting sqref="B12:D12 F12:H12">
    <cfRule type="expression" dxfId="3397" priority="86">
      <formula>$E12="MC"</formula>
    </cfRule>
  </conditionalFormatting>
  <conditionalFormatting sqref="B7:D7 F7:H7">
    <cfRule type="expression" dxfId="3396" priority="85">
      <formula>$E7="MC"</formula>
    </cfRule>
  </conditionalFormatting>
  <conditionalFormatting sqref="C8:D8 G8:H8">
    <cfRule type="expression" dxfId="3395" priority="83">
      <formula>$E8="MC"</formula>
    </cfRule>
  </conditionalFormatting>
  <conditionalFormatting sqref="B8">
    <cfRule type="expression" dxfId="3394" priority="82">
      <formula>$E8="MC"</formula>
    </cfRule>
  </conditionalFormatting>
  <conditionalFormatting sqref="F8">
    <cfRule type="expression" dxfId="3393" priority="81">
      <formula>$E8="MC"</formula>
    </cfRule>
  </conditionalFormatting>
  <conditionalFormatting sqref="B9:D9 F9:H9">
    <cfRule type="expression" dxfId="3392" priority="79">
      <formula>$E9="MC"</formula>
    </cfRule>
  </conditionalFormatting>
  <conditionalFormatting sqref="B10:D10 F10:H10">
    <cfRule type="expression" dxfId="3391" priority="77">
      <formula>$E10="MC"</formula>
    </cfRule>
  </conditionalFormatting>
  <conditionalFormatting sqref="A54 A57 A60 A7:A51">
    <cfRule type="expression" dxfId="3390" priority="69">
      <formula>$E7="MC"</formula>
    </cfRule>
  </conditionalFormatting>
  <conditionalFormatting sqref="E7:E27">
    <cfRule type="expression" dxfId="3389" priority="67">
      <formula>$E7="MC"</formula>
    </cfRule>
  </conditionalFormatting>
  <conditionalFormatting sqref="I7 I9 I11 I16">
    <cfRule type="expression" dxfId="3388" priority="66">
      <formula>$E7="MC"</formula>
    </cfRule>
  </conditionalFormatting>
  <conditionalFormatting sqref="I8 I10 I12 I15">
    <cfRule type="expression" dxfId="3387" priority="65">
      <formula>$E8="MC"</formula>
    </cfRule>
  </conditionalFormatting>
  <conditionalFormatting sqref="J7:J60">
    <cfRule type="expression" dxfId="3386" priority="61">
      <formula>$E7="MC"</formula>
    </cfRule>
  </conditionalFormatting>
  <conditionalFormatting sqref="H18">
    <cfRule type="expression" dxfId="3385" priority="48">
      <formula>$E18="MC"</formula>
    </cfRule>
  </conditionalFormatting>
  <conditionalFormatting sqref="F18:H18">
    <cfRule type="expression" dxfId="3384" priority="45">
      <formula>$E18="MC"</formula>
    </cfRule>
  </conditionalFormatting>
  <conditionalFormatting sqref="F18:H18">
    <cfRule type="expression" dxfId="3383" priority="44">
      <formula>$E18="MC"</formula>
    </cfRule>
  </conditionalFormatting>
  <conditionalFormatting sqref="F18:G18">
    <cfRule type="expression" dxfId="3382" priority="47">
      <formula>$E18="MC"</formula>
    </cfRule>
  </conditionalFormatting>
  <conditionalFormatting sqref="F18:H18">
    <cfRule type="expression" dxfId="3381" priority="46">
      <formula>$E18="MC"</formula>
    </cfRule>
  </conditionalFormatting>
  <conditionalFormatting sqref="F18:H18">
    <cfRule type="expression" dxfId="3380" priority="43">
      <formula>$E18="MC"</formula>
    </cfRule>
  </conditionalFormatting>
  <conditionalFormatting sqref="F18:H18">
    <cfRule type="expression" dxfId="3379" priority="40">
      <formula>$E18="MC"</formula>
    </cfRule>
  </conditionalFormatting>
  <conditionalFormatting sqref="F18:H18">
    <cfRule type="expression" dxfId="3378" priority="41">
      <formula>$E18="MC"</formula>
    </cfRule>
  </conditionalFormatting>
  <conditionalFormatting sqref="F18:H18">
    <cfRule type="expression" dxfId="3377" priority="42">
      <formula>$E18="MC"</formula>
    </cfRule>
  </conditionalFormatting>
  <conditionalFormatting sqref="D18">
    <cfRule type="expression" dxfId="3376" priority="39">
      <formula>$E18="MC"</formula>
    </cfRule>
  </conditionalFormatting>
  <conditionalFormatting sqref="B18:C18">
    <cfRule type="expression" dxfId="3375" priority="37">
      <formula>$E18="MC"</formula>
    </cfRule>
  </conditionalFormatting>
  <conditionalFormatting sqref="H19">
    <cfRule type="expression" dxfId="3374" priority="35">
      <formula>$E19="MC"</formula>
    </cfRule>
  </conditionalFormatting>
  <conditionalFormatting sqref="F19 H19">
    <cfRule type="expression" dxfId="3373" priority="32">
      <formula>$E19="MC"</formula>
    </cfRule>
  </conditionalFormatting>
  <conditionalFormatting sqref="F19 H19">
    <cfRule type="expression" dxfId="3372" priority="31">
      <formula>$E19="MC"</formula>
    </cfRule>
  </conditionalFormatting>
  <conditionalFormatting sqref="F19">
    <cfRule type="expression" dxfId="3371" priority="34">
      <formula>$E19="MC"</formula>
    </cfRule>
  </conditionalFormatting>
  <conditionalFormatting sqref="F19 H19">
    <cfRule type="expression" dxfId="3370" priority="33">
      <formula>$E19="MC"</formula>
    </cfRule>
  </conditionalFormatting>
  <conditionalFormatting sqref="F19 H19">
    <cfRule type="expression" dxfId="3369" priority="30">
      <formula>$E19="MC"</formula>
    </cfRule>
  </conditionalFormatting>
  <conditionalFormatting sqref="F19 H19">
    <cfRule type="expression" dxfId="3368" priority="27">
      <formula>$E19="MC"</formula>
    </cfRule>
  </conditionalFormatting>
  <conditionalFormatting sqref="F19 H19">
    <cfRule type="expression" dxfId="3367" priority="28">
      <formula>$E19="MC"</formula>
    </cfRule>
  </conditionalFormatting>
  <conditionalFormatting sqref="F19 H19">
    <cfRule type="expression" dxfId="3366" priority="29">
      <formula>$E19="MC"</formula>
    </cfRule>
  </conditionalFormatting>
  <conditionalFormatting sqref="D19">
    <cfRule type="expression" dxfId="3365" priority="26">
      <formula>$E19="MC"</formula>
    </cfRule>
  </conditionalFormatting>
  <conditionalFormatting sqref="B19:C19">
    <cfRule type="expression" dxfId="3364" priority="24">
      <formula>$E19="MC"</formula>
    </cfRule>
  </conditionalFormatting>
  <conditionalFormatting sqref="H21">
    <cfRule type="expression" dxfId="3363" priority="23">
      <formula>$E21="MC"</formula>
    </cfRule>
  </conditionalFormatting>
  <conditionalFormatting sqref="F21 H21">
    <cfRule type="expression" dxfId="3362" priority="20">
      <formula>$E21="MC"</formula>
    </cfRule>
  </conditionalFormatting>
  <conditionalFormatting sqref="F21 H21">
    <cfRule type="expression" dxfId="3361" priority="19">
      <formula>$E21="MC"</formula>
    </cfRule>
  </conditionalFormatting>
  <conditionalFormatting sqref="F21">
    <cfRule type="expression" dxfId="3360" priority="22">
      <formula>$E21="MC"</formula>
    </cfRule>
  </conditionalFormatting>
  <conditionalFormatting sqref="F21 H21">
    <cfRule type="expression" dxfId="3359" priority="21">
      <formula>$E21="MC"</formula>
    </cfRule>
  </conditionalFormatting>
  <conditionalFormatting sqref="F21 H21">
    <cfRule type="expression" dxfId="3358" priority="18">
      <formula>$E21="MC"</formula>
    </cfRule>
  </conditionalFormatting>
  <conditionalFormatting sqref="F21 H21">
    <cfRule type="expression" dxfId="3357" priority="15">
      <formula>$E21="MC"</formula>
    </cfRule>
  </conditionalFormatting>
  <conditionalFormatting sqref="F21 H21">
    <cfRule type="expression" dxfId="3356" priority="16">
      <formula>$E21="MC"</formula>
    </cfRule>
  </conditionalFormatting>
  <conditionalFormatting sqref="F21 H21">
    <cfRule type="expression" dxfId="3355" priority="17">
      <formula>$E21="MC"</formula>
    </cfRule>
  </conditionalFormatting>
  <conditionalFormatting sqref="D21">
    <cfRule type="expression" dxfId="3354" priority="14">
      <formula>$E21="MC"</formula>
    </cfRule>
  </conditionalFormatting>
  <conditionalFormatting sqref="B21:C21">
    <cfRule type="expression" dxfId="3353" priority="12">
      <formula>$E21="MC"</formula>
    </cfRule>
  </conditionalFormatting>
  <conditionalFormatting sqref="M6">
    <cfRule type="cellIs" dxfId="3352" priority="8" operator="equal">
      <formula>3</formula>
    </cfRule>
    <cfRule type="cellIs" dxfId="3351" priority="9" operator="equal">
      <formula>2</formula>
    </cfRule>
    <cfRule type="cellIs" dxfId="3350" priority="10" operator="equal">
      <formula>1</formula>
    </cfRule>
  </conditionalFormatting>
  <conditionalFormatting sqref="M7:M27">
    <cfRule type="cellIs" dxfId="3349" priority="5" operator="equal">
      <formula>3</formula>
    </cfRule>
    <cfRule type="cellIs" dxfId="3348" priority="6" operator="equal">
      <formula>2</formula>
    </cfRule>
    <cfRule type="cellIs" dxfId="3347" priority="7" operator="equal">
      <formula>1</formula>
    </cfRule>
  </conditionalFormatting>
  <conditionalFormatting sqref="T6">
    <cfRule type="expression" dxfId="334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V81"/>
  <sheetViews>
    <sheetView view="pageBreakPreview" zoomScale="70" zoomScaleNormal="55" zoomScaleSheetLayoutView="70" workbookViewId="0">
      <pane xSplit="3" ySplit="5" topLeftCell="I12" activePane="bottomRight" state="frozen"/>
      <selection pane="topRight" activeCell="D1" sqref="D1"/>
      <selection pane="bottomLeft" activeCell="A6" sqref="A6"/>
      <selection pane="bottomRight" activeCell="V7" sqref="V7:V22"/>
    </sheetView>
  </sheetViews>
  <sheetFormatPr defaultRowHeight="17.25" x14ac:dyDescent="0.3"/>
  <cols>
    <col min="1" max="1" width="4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0" style="264" bestFit="1" customWidth="1"/>
    <col min="14" max="15" width="14.140625" style="264" bestFit="1" customWidth="1"/>
    <col min="16" max="16" width="10.7109375" style="264" bestFit="1" customWidth="1"/>
    <col min="17" max="17" width="14.7109375" style="264" bestFit="1" customWidth="1"/>
    <col min="18" max="18" width="8.42578125" style="264" bestFit="1" customWidth="1"/>
    <col min="19" max="19" width="11.8554687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5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87"/>
      <c r="J4" s="260"/>
      <c r="K4" s="260"/>
      <c r="L4"/>
      <c r="M4" s="262"/>
    </row>
    <row r="5" spans="1:22" ht="18" thickBot="1" x14ac:dyDescent="0.35">
      <c r="A5" s="605" t="s">
        <v>51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</row>
    <row r="6" spans="1:22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0" t="s">
        <v>117</v>
      </c>
    </row>
    <row r="7" spans="1:22" s="359" customFormat="1" ht="20.100000000000001" customHeight="1" x14ac:dyDescent="0.25">
      <c r="A7" s="424">
        <v>1</v>
      </c>
      <c r="B7" s="457">
        <v>18812</v>
      </c>
      <c r="C7" s="397" t="s">
        <v>398</v>
      </c>
      <c r="D7" s="382" t="s">
        <v>16</v>
      </c>
      <c r="E7" s="361" t="str">
        <f t="shared" ref="E7:E22" si="0">IF(ISNUMBER(FIND("TE",I7)),"TE",IF(ISNUMBER(FIND("MCC",I7)),"MCC",IF(ISNUMBER(FIND("MC",I7)),"MC","MA")))</f>
        <v>MA</v>
      </c>
      <c r="F7" s="383">
        <v>27423</v>
      </c>
      <c r="G7" s="382"/>
      <c r="H7" s="382"/>
      <c r="I7" s="380" t="s">
        <v>481</v>
      </c>
      <c r="J7" s="452" t="str">
        <f t="shared" ref="J7:J24" ca="1" si="1">IF(K7="","",IF(K7&gt;29,"DISP.IDADE",""))</f>
        <v>DISP.IDADE</v>
      </c>
      <c r="K7" s="363">
        <f ca="1">IF(F7="","",INT((TODAY()-F7)/365.25))</f>
        <v>50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634">
        <v>18964421884</v>
      </c>
    </row>
    <row r="8" spans="1:22" s="359" customFormat="1" ht="20.100000000000001" customHeight="1" x14ac:dyDescent="0.25">
      <c r="A8" s="424">
        <v>2</v>
      </c>
      <c r="B8" s="405">
        <v>18762</v>
      </c>
      <c r="C8" s="397" t="s">
        <v>339</v>
      </c>
      <c r="D8" s="382" t="s">
        <v>16</v>
      </c>
      <c r="E8" s="361" t="str">
        <f t="shared" si="0"/>
        <v>MA</v>
      </c>
      <c r="F8" s="383">
        <v>36277</v>
      </c>
      <c r="G8" s="382"/>
      <c r="H8" s="382" t="s">
        <v>340</v>
      </c>
      <c r="I8" s="380" t="s">
        <v>471</v>
      </c>
      <c r="J8" s="452" t="str">
        <f t="shared" ca="1" si="1"/>
        <v/>
      </c>
      <c r="K8" s="363">
        <f ca="1">IF(F8="","",INT((TODAY()-F8)/365.25))</f>
        <v>26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634">
        <v>44061871897</v>
      </c>
    </row>
    <row r="9" spans="1:22" s="359" customFormat="1" ht="20.100000000000001" customHeight="1" x14ac:dyDescent="0.25">
      <c r="A9" s="424">
        <v>3</v>
      </c>
      <c r="B9" s="380">
        <v>17680</v>
      </c>
      <c r="C9" s="468" t="s">
        <v>68</v>
      </c>
      <c r="D9" s="469" t="s">
        <v>17</v>
      </c>
      <c r="E9" s="361" t="str">
        <f t="shared" si="0"/>
        <v>MA</v>
      </c>
      <c r="F9" s="470">
        <v>33444</v>
      </c>
      <c r="G9" s="469" t="s">
        <v>85</v>
      </c>
      <c r="H9" s="471" t="s">
        <v>69</v>
      </c>
      <c r="I9" s="472" t="s">
        <v>6</v>
      </c>
      <c r="J9" s="452" t="str">
        <f t="shared" ca="1" si="1"/>
        <v>DISP.IDADE</v>
      </c>
      <c r="K9" s="363">
        <f ca="1">IF(F9="","",INT((TODAY()-F9)/365.25))</f>
        <v>33</v>
      </c>
      <c r="L9" s="93" t="s">
        <v>459</v>
      </c>
      <c r="M9" s="461" t="s">
        <v>26</v>
      </c>
      <c r="N9" s="159" t="s">
        <v>26</v>
      </c>
      <c r="O9" s="159" t="s">
        <v>513</v>
      </c>
      <c r="P9" s="159" t="s">
        <v>512</v>
      </c>
      <c r="Q9" s="159" t="s">
        <v>26</v>
      </c>
      <c r="R9" s="159" t="s">
        <v>458</v>
      </c>
      <c r="S9" s="159" t="s">
        <v>483</v>
      </c>
      <c r="T9" s="480"/>
      <c r="U9" s="576"/>
      <c r="V9" s="634">
        <v>33541561807</v>
      </c>
    </row>
    <row r="10" spans="1:22" s="359" customFormat="1" ht="20.100000000000001" customHeight="1" x14ac:dyDescent="0.25">
      <c r="A10" s="424">
        <v>4</v>
      </c>
      <c r="B10" s="405">
        <v>10691</v>
      </c>
      <c r="C10" s="385" t="s">
        <v>314</v>
      </c>
      <c r="D10" s="399" t="s">
        <v>17</v>
      </c>
      <c r="E10" s="361" t="str">
        <f t="shared" si="0"/>
        <v>MA</v>
      </c>
      <c r="F10" s="406">
        <v>32987</v>
      </c>
      <c r="G10" s="387" t="s">
        <v>315</v>
      </c>
      <c r="H10" s="382"/>
      <c r="I10" s="384"/>
      <c r="J10" s="452" t="str">
        <f t="shared" ca="1" si="1"/>
        <v>DISP.IDADE</v>
      </c>
      <c r="K10" s="363">
        <f ca="1">IF(F10="","",INT((TODAY()-F10)/365.25))</f>
        <v>35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634">
        <v>41203246803</v>
      </c>
    </row>
    <row r="11" spans="1:22" s="359" customFormat="1" ht="20.100000000000001" customHeight="1" x14ac:dyDescent="0.25">
      <c r="A11" s="424">
        <v>5</v>
      </c>
      <c r="B11" s="405">
        <v>17897</v>
      </c>
      <c r="C11" s="385" t="s">
        <v>80</v>
      </c>
      <c r="D11" s="387" t="s">
        <v>17</v>
      </c>
      <c r="E11" s="361" t="str">
        <f t="shared" si="0"/>
        <v>MA</v>
      </c>
      <c r="F11" s="406">
        <v>31894</v>
      </c>
      <c r="G11" s="387" t="s">
        <v>86</v>
      </c>
      <c r="H11" s="389"/>
      <c r="I11" s="384"/>
      <c r="J11" s="452" t="str">
        <f t="shared" ca="1" si="1"/>
        <v>DISP.IDADE</v>
      </c>
      <c r="K11" s="363">
        <f ca="1">IF(F11="","",INT((TODAY()-F11)/365.25))</f>
        <v>38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634">
        <v>4855641570</v>
      </c>
    </row>
    <row r="12" spans="1:22" s="359" customFormat="1" ht="20.100000000000001" customHeight="1" x14ac:dyDescent="0.25">
      <c r="A12" s="424">
        <v>6</v>
      </c>
      <c r="B12" s="405">
        <v>18763</v>
      </c>
      <c r="C12" s="385" t="s">
        <v>392</v>
      </c>
      <c r="D12" s="387" t="s">
        <v>17</v>
      </c>
      <c r="E12" s="361" t="str">
        <f t="shared" si="0"/>
        <v>MA</v>
      </c>
      <c r="F12" s="406">
        <v>38753</v>
      </c>
      <c r="G12" s="387"/>
      <c r="H12" s="389"/>
      <c r="I12" s="384" t="s">
        <v>471</v>
      </c>
      <c r="J12" s="452" t="str">
        <f t="shared" si="1"/>
        <v/>
      </c>
      <c r="K12" s="363"/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634">
        <v>51831633833</v>
      </c>
    </row>
    <row r="13" spans="1:22" s="359" customFormat="1" ht="20.100000000000001" customHeight="1" x14ac:dyDescent="0.25">
      <c r="A13" s="424">
        <v>7</v>
      </c>
      <c r="B13" s="405">
        <v>18782</v>
      </c>
      <c r="C13" s="385" t="s">
        <v>379</v>
      </c>
      <c r="D13" s="387" t="s">
        <v>17</v>
      </c>
      <c r="E13" s="361" t="str">
        <f t="shared" si="0"/>
        <v>MA</v>
      </c>
      <c r="F13" s="406">
        <v>38785</v>
      </c>
      <c r="G13" s="387"/>
      <c r="H13" s="389"/>
      <c r="I13" s="384" t="s">
        <v>480</v>
      </c>
      <c r="J13" s="452" t="str">
        <f t="shared" si="1"/>
        <v/>
      </c>
      <c r="K13" s="363"/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634">
        <v>58642716835</v>
      </c>
    </row>
    <row r="14" spans="1:22" s="359" customFormat="1" ht="20.100000000000001" customHeight="1" x14ac:dyDescent="0.25">
      <c r="A14" s="424">
        <v>8</v>
      </c>
      <c r="B14" s="405">
        <v>18772</v>
      </c>
      <c r="C14" s="381" t="s">
        <v>393</v>
      </c>
      <c r="D14" s="399" t="s">
        <v>17</v>
      </c>
      <c r="E14" s="361" t="str">
        <f t="shared" si="0"/>
        <v>MA</v>
      </c>
      <c r="F14" s="408">
        <v>38941</v>
      </c>
      <c r="G14" s="399"/>
      <c r="H14" s="409"/>
      <c r="I14" s="384" t="s">
        <v>360</v>
      </c>
      <c r="J14" s="452" t="str">
        <f t="shared" si="1"/>
        <v/>
      </c>
      <c r="K14" s="363"/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634">
        <v>24144158861</v>
      </c>
    </row>
    <row r="15" spans="1:22" s="350" customFormat="1" ht="20.100000000000001" customHeight="1" x14ac:dyDescent="0.25">
      <c r="A15" s="424">
        <v>9</v>
      </c>
      <c r="B15" s="457">
        <v>18835</v>
      </c>
      <c r="C15" s="397" t="s">
        <v>424</v>
      </c>
      <c r="D15" s="382" t="s">
        <v>17</v>
      </c>
      <c r="E15" s="361" t="str">
        <f t="shared" si="0"/>
        <v>MA</v>
      </c>
      <c r="F15" s="383">
        <v>39112</v>
      </c>
      <c r="G15" s="382">
        <v>1227437542</v>
      </c>
      <c r="H15" s="382"/>
      <c r="I15" s="380" t="s">
        <v>473</v>
      </c>
      <c r="J15" s="452" t="str">
        <f t="shared" ca="1" si="1"/>
        <v/>
      </c>
      <c r="K15" s="363">
        <f ca="1">IF(F15="","",INT((TODAY()-F15)/365.25))</f>
        <v>18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633">
        <v>10593712439</v>
      </c>
    </row>
    <row r="16" spans="1:22" s="350" customFormat="1" ht="20.100000000000001" customHeight="1" x14ac:dyDescent="0.25">
      <c r="A16" s="424">
        <v>10</v>
      </c>
      <c r="B16" s="380">
        <v>18537</v>
      </c>
      <c r="C16" s="381" t="s">
        <v>284</v>
      </c>
      <c r="D16" s="382" t="s">
        <v>16</v>
      </c>
      <c r="E16" s="361" t="str">
        <f t="shared" si="0"/>
        <v>MA</v>
      </c>
      <c r="F16" s="383">
        <v>25914</v>
      </c>
      <c r="G16" s="382"/>
      <c r="H16" s="379" t="s">
        <v>285</v>
      </c>
      <c r="I16" s="384"/>
      <c r="J16" s="452" t="str">
        <f t="shared" ca="1" si="1"/>
        <v>DISP.IDADE</v>
      </c>
      <c r="K16" s="363">
        <f ca="1">IF(F16="","",INT((TODAY()-F16)/365.25))</f>
        <v>54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633">
        <v>19944095842</v>
      </c>
    </row>
    <row r="17" spans="1:22" s="350" customFormat="1" ht="20.100000000000001" customHeight="1" x14ac:dyDescent="0.25">
      <c r="A17" s="424">
        <v>11</v>
      </c>
      <c r="B17" s="380">
        <v>18536</v>
      </c>
      <c r="C17" s="381" t="s">
        <v>278</v>
      </c>
      <c r="D17" s="382" t="s">
        <v>16</v>
      </c>
      <c r="E17" s="361" t="str">
        <f t="shared" si="0"/>
        <v>MA</v>
      </c>
      <c r="F17" s="383">
        <v>20584</v>
      </c>
      <c r="G17" s="382"/>
      <c r="H17" s="379" t="s">
        <v>279</v>
      </c>
      <c r="I17" s="384"/>
      <c r="J17" s="452" t="str">
        <f t="shared" ca="1" si="1"/>
        <v>DISP.IDADE</v>
      </c>
      <c r="K17" s="363">
        <f ca="1">IF(F17="","",INT((TODAY()-F17)/365.25))</f>
        <v>69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633">
        <v>2536906841</v>
      </c>
    </row>
    <row r="18" spans="1:22" s="350" customFormat="1" ht="20.100000000000001" customHeight="1" x14ac:dyDescent="0.25">
      <c r="A18" s="424">
        <v>12</v>
      </c>
      <c r="B18" s="380">
        <v>7720</v>
      </c>
      <c r="C18" s="381" t="s">
        <v>378</v>
      </c>
      <c r="D18" s="382" t="s">
        <v>17</v>
      </c>
      <c r="E18" s="361" t="str">
        <f t="shared" si="0"/>
        <v>MA</v>
      </c>
      <c r="F18" s="383">
        <v>27778</v>
      </c>
      <c r="G18" s="382"/>
      <c r="H18" s="379"/>
      <c r="I18" s="384" t="s">
        <v>480</v>
      </c>
      <c r="J18" s="452" t="str">
        <f t="shared" si="1"/>
        <v/>
      </c>
      <c r="K18" s="363"/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633">
        <v>25645238893</v>
      </c>
    </row>
    <row r="19" spans="1:22" s="350" customFormat="1" ht="20.100000000000001" customHeight="1" x14ac:dyDescent="0.25">
      <c r="A19" s="424">
        <v>13</v>
      </c>
      <c r="B19" s="457">
        <v>18850</v>
      </c>
      <c r="C19" s="397" t="s">
        <v>419</v>
      </c>
      <c r="D19" s="382" t="s">
        <v>17</v>
      </c>
      <c r="E19" s="361" t="str">
        <f t="shared" si="0"/>
        <v>MA</v>
      </c>
      <c r="F19" s="383">
        <v>39092</v>
      </c>
      <c r="G19" s="458" t="s">
        <v>420</v>
      </c>
      <c r="H19" s="382"/>
      <c r="I19" s="380" t="s">
        <v>477</v>
      </c>
      <c r="J19" s="452" t="str">
        <f t="shared" ca="1" si="1"/>
        <v/>
      </c>
      <c r="K19" s="363">
        <f t="shared" ref="K19:K24" ca="1" si="2">IF(F19="","",INT((TODAY()-F19)/365.25))</f>
        <v>18</v>
      </c>
      <c r="L19" s="93" t="s">
        <v>458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633">
        <v>58115459836</v>
      </c>
    </row>
    <row r="20" spans="1:22" s="350" customFormat="1" ht="20.100000000000001" customHeight="1" x14ac:dyDescent="0.25">
      <c r="A20" s="424">
        <v>14</v>
      </c>
      <c r="B20" s="457">
        <v>15119</v>
      </c>
      <c r="C20" s="397" t="s">
        <v>346</v>
      </c>
      <c r="D20" s="382" t="s">
        <v>16</v>
      </c>
      <c r="E20" s="361" t="str">
        <f t="shared" si="0"/>
        <v>MA</v>
      </c>
      <c r="F20" s="383">
        <v>35486</v>
      </c>
      <c r="G20" s="382"/>
      <c r="H20" s="382" t="s">
        <v>347</v>
      </c>
      <c r="I20" s="380" t="s">
        <v>471</v>
      </c>
      <c r="J20" s="452" t="str">
        <f t="shared" ca="1" si="1"/>
        <v/>
      </c>
      <c r="K20" s="363">
        <f t="shared" ca="1" si="2"/>
        <v>28</v>
      </c>
      <c r="L20" s="93" t="s">
        <v>458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633">
        <v>50420423850</v>
      </c>
    </row>
    <row r="21" spans="1:22" s="350" customFormat="1" ht="20.100000000000001" customHeight="1" x14ac:dyDescent="0.25">
      <c r="A21" s="424">
        <v>15</v>
      </c>
      <c r="B21" s="405">
        <v>15860</v>
      </c>
      <c r="C21" s="385" t="s">
        <v>60</v>
      </c>
      <c r="D21" s="387" t="s">
        <v>17</v>
      </c>
      <c r="E21" s="361" t="str">
        <f t="shared" si="0"/>
        <v>MA</v>
      </c>
      <c r="F21" s="406">
        <v>28232</v>
      </c>
      <c r="G21" s="387" t="s">
        <v>61</v>
      </c>
      <c r="H21" s="389" t="s">
        <v>62</v>
      </c>
      <c r="I21" s="384"/>
      <c r="J21" s="452" t="str">
        <f t="shared" ca="1" si="1"/>
        <v>DISP.IDADE</v>
      </c>
      <c r="K21" s="363">
        <f t="shared" ca="1" si="2"/>
        <v>48</v>
      </c>
      <c r="L21" s="93" t="s">
        <v>458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633">
        <v>25794538813</v>
      </c>
    </row>
    <row r="22" spans="1:22" s="350" customFormat="1" ht="20.100000000000001" customHeight="1" x14ac:dyDescent="0.25">
      <c r="A22" s="424">
        <v>16</v>
      </c>
      <c r="B22" s="457">
        <v>17549</v>
      </c>
      <c r="C22" s="397" t="s">
        <v>380</v>
      </c>
      <c r="D22" s="382" t="s">
        <v>16</v>
      </c>
      <c r="E22" s="361" t="str">
        <f t="shared" si="0"/>
        <v>MA</v>
      </c>
      <c r="F22" s="383">
        <v>36908</v>
      </c>
      <c r="G22" s="382" t="s">
        <v>381</v>
      </c>
      <c r="H22" s="382" t="s">
        <v>382</v>
      </c>
      <c r="I22" s="380" t="s">
        <v>387</v>
      </c>
      <c r="J22" s="452" t="str">
        <f t="shared" ca="1" si="1"/>
        <v/>
      </c>
      <c r="K22" s="363">
        <f t="shared" ca="1" si="2"/>
        <v>24</v>
      </c>
      <c r="L22" s="93" t="s">
        <v>458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633">
        <v>23940381870</v>
      </c>
    </row>
    <row r="23" spans="1:22" s="350" customFormat="1" ht="20.100000000000001" customHeight="1" x14ac:dyDescent="0.25">
      <c r="A23" s="424">
        <v>17</v>
      </c>
      <c r="B23" s="397"/>
      <c r="C23" s="397"/>
      <c r="D23" s="382"/>
      <c r="E23" s="361" t="str">
        <f>IF(COUNTIF(I23,"*MC*")=1,"MC",IF(COUNTIF(I23,"*NCOM*")=1,"NCOM",IF(C23="","","MA")))</f>
        <v/>
      </c>
      <c r="F23" s="382"/>
      <c r="G23" s="382"/>
      <c r="H23" s="382"/>
      <c r="I23" s="382"/>
      <c r="J23" s="452" t="str">
        <f t="shared" ca="1" si="1"/>
        <v/>
      </c>
      <c r="K23" s="363" t="str">
        <f t="shared" ca="1" si="2"/>
        <v/>
      </c>
      <c r="L23"/>
      <c r="M23"/>
      <c r="N23"/>
      <c r="O23"/>
      <c r="P23"/>
      <c r="Q23"/>
      <c r="R23"/>
      <c r="S23"/>
      <c r="T23"/>
      <c r="U23"/>
      <c r="V23" s="436"/>
    </row>
    <row r="24" spans="1:22" s="350" customFormat="1" ht="20.100000000000001" customHeight="1" x14ac:dyDescent="0.25">
      <c r="A24" s="424">
        <v>18</v>
      </c>
      <c r="B24" s="397"/>
      <c r="C24" s="397"/>
      <c r="D24" s="382"/>
      <c r="E24" s="360" t="str">
        <f>IF(COUNTIF(I24,"*MC*")=1,"MC",IF(COUNTIF(I24,"*NCOM*")=1,"NCOM",IF(C24="","","MA")))</f>
        <v/>
      </c>
      <c r="F24" s="382"/>
      <c r="G24" s="382"/>
      <c r="H24" s="382"/>
      <c r="I24" s="382"/>
      <c r="J24" s="452" t="str">
        <f t="shared" ca="1" si="1"/>
        <v/>
      </c>
      <c r="K24" s="363" t="str">
        <f t="shared" ca="1" si="2"/>
        <v/>
      </c>
      <c r="L24"/>
      <c r="T24"/>
      <c r="U24"/>
      <c r="V24" s="436"/>
    </row>
    <row r="25" spans="1:22" s="350" customFormat="1" ht="20.100000000000001" customHeight="1" x14ac:dyDescent="0.25">
      <c r="A25" s="424">
        <v>22</v>
      </c>
      <c r="B25" s="397"/>
      <c r="C25" s="397"/>
      <c r="D25" s="382"/>
      <c r="E25" s="360" t="str">
        <f t="shared" ref="E25:E32" si="3">IF(COUNTIF(I25,"*MC*")=1,"MC",IF(COUNTIF(I25,"*NCOM*")=1,"NCOM",IF(C25="","","MA")))</f>
        <v/>
      </c>
      <c r="F25" s="382"/>
      <c r="G25" s="382"/>
      <c r="H25" s="382"/>
      <c r="I25" s="382"/>
      <c r="J25" s="452" t="str">
        <f t="shared" ref="J25:J32" ca="1" si="4">IF(K25="","",IF(K25&gt;29,"DISP.IDADE",""))</f>
        <v/>
      </c>
      <c r="K25" s="363" t="str">
        <f t="shared" ref="K25:K32" ca="1" si="5">IF(F25="","",INT((TODAY()-F25)/365.25))</f>
        <v/>
      </c>
      <c r="L25"/>
      <c r="T25"/>
      <c r="U25"/>
      <c r="V25" s="436"/>
    </row>
    <row r="26" spans="1:22" s="350" customFormat="1" ht="20.100000000000001" customHeight="1" x14ac:dyDescent="0.25">
      <c r="A26" s="424">
        <v>23</v>
      </c>
      <c r="B26" s="397"/>
      <c r="C26" s="397"/>
      <c r="D26" s="382"/>
      <c r="E26" s="361" t="str">
        <f t="shared" si="3"/>
        <v/>
      </c>
      <c r="F26" s="382"/>
      <c r="G26" s="382"/>
      <c r="H26" s="382"/>
      <c r="I26" s="382"/>
      <c r="J26" s="452" t="str">
        <f t="shared" ca="1" si="4"/>
        <v/>
      </c>
      <c r="K26" s="363" t="str">
        <f t="shared" ca="1" si="5"/>
        <v/>
      </c>
      <c r="L26"/>
      <c r="V26" s="436"/>
    </row>
    <row r="27" spans="1:22" s="350" customFormat="1" ht="20.100000000000001" customHeight="1" x14ac:dyDescent="0.25">
      <c r="A27" s="424">
        <v>24</v>
      </c>
      <c r="B27" s="397"/>
      <c r="C27" s="397"/>
      <c r="D27" s="382"/>
      <c r="E27" s="360" t="str">
        <f t="shared" si="3"/>
        <v/>
      </c>
      <c r="F27" s="382"/>
      <c r="G27" s="382"/>
      <c r="H27" s="382"/>
      <c r="I27" s="382"/>
      <c r="J27" s="452" t="str">
        <f t="shared" ca="1" si="4"/>
        <v/>
      </c>
      <c r="K27" s="363" t="str">
        <f t="shared" ca="1" si="5"/>
        <v/>
      </c>
      <c r="L27"/>
      <c r="V27" s="436"/>
    </row>
    <row r="28" spans="1:22" s="350" customFormat="1" ht="20.100000000000001" customHeight="1" x14ac:dyDescent="0.25">
      <c r="A28" s="424">
        <v>25</v>
      </c>
      <c r="B28" s="397"/>
      <c r="C28" s="397"/>
      <c r="D28" s="382"/>
      <c r="E28" s="360" t="str">
        <f t="shared" si="3"/>
        <v/>
      </c>
      <c r="F28" s="382"/>
      <c r="G28" s="382"/>
      <c r="H28" s="382"/>
      <c r="I28" s="382"/>
      <c r="J28" s="452" t="str">
        <f t="shared" ca="1" si="4"/>
        <v/>
      </c>
      <c r="K28" s="363" t="str">
        <f t="shared" ca="1" si="5"/>
        <v/>
      </c>
      <c r="L28"/>
      <c r="V28" s="436"/>
    </row>
    <row r="29" spans="1:22" s="350" customFormat="1" ht="20.100000000000001" customHeight="1" x14ac:dyDescent="0.25">
      <c r="A29" s="424">
        <v>26</v>
      </c>
      <c r="B29" s="397"/>
      <c r="C29" s="397"/>
      <c r="D29" s="382"/>
      <c r="E29" s="361" t="str">
        <f t="shared" si="3"/>
        <v/>
      </c>
      <c r="F29" s="382"/>
      <c r="G29" s="382"/>
      <c r="H29" s="382"/>
      <c r="I29" s="382"/>
      <c r="J29" s="452" t="str">
        <f t="shared" ca="1" si="4"/>
        <v/>
      </c>
      <c r="K29" s="363" t="str">
        <f t="shared" ca="1" si="5"/>
        <v/>
      </c>
      <c r="L29"/>
      <c r="V29" s="436"/>
    </row>
    <row r="30" spans="1:22" s="350" customFormat="1" ht="20.100000000000001" customHeight="1" x14ac:dyDescent="0.25">
      <c r="A30" s="424">
        <v>27</v>
      </c>
      <c r="B30" s="397"/>
      <c r="C30" s="397"/>
      <c r="D30" s="382"/>
      <c r="E30" s="360" t="str">
        <f t="shared" si="3"/>
        <v/>
      </c>
      <c r="F30" s="382"/>
      <c r="G30" s="382"/>
      <c r="H30" s="382"/>
      <c r="I30" s="382"/>
      <c r="J30" s="452" t="str">
        <f t="shared" ca="1" si="4"/>
        <v/>
      </c>
      <c r="K30" s="363" t="str">
        <f t="shared" ca="1" si="5"/>
        <v/>
      </c>
      <c r="L30"/>
      <c r="V30" s="436"/>
    </row>
    <row r="31" spans="1:22" s="350" customFormat="1" ht="20.100000000000001" customHeight="1" x14ac:dyDescent="0.25">
      <c r="A31" s="424">
        <v>28</v>
      </c>
      <c r="B31" s="397"/>
      <c r="C31" s="397"/>
      <c r="D31" s="382"/>
      <c r="E31" s="360" t="str">
        <f t="shared" si="3"/>
        <v/>
      </c>
      <c r="F31" s="382"/>
      <c r="G31" s="382"/>
      <c r="H31" s="382"/>
      <c r="I31" s="382"/>
      <c r="J31" s="452" t="str">
        <f t="shared" ca="1" si="4"/>
        <v/>
      </c>
      <c r="K31" s="363" t="str">
        <f t="shared" ca="1" si="5"/>
        <v/>
      </c>
      <c r="L31"/>
      <c r="V31" s="436"/>
    </row>
    <row r="32" spans="1:22" s="350" customFormat="1" ht="20.100000000000001" customHeight="1" x14ac:dyDescent="0.25">
      <c r="A32" s="424">
        <v>29</v>
      </c>
      <c r="B32" s="397"/>
      <c r="C32" s="397"/>
      <c r="D32" s="382"/>
      <c r="E32" s="361" t="str">
        <f t="shared" si="3"/>
        <v/>
      </c>
      <c r="F32" s="382"/>
      <c r="G32" s="382"/>
      <c r="H32" s="382"/>
      <c r="I32" s="382"/>
      <c r="J32" s="452" t="str">
        <f t="shared" ca="1" si="4"/>
        <v/>
      </c>
      <c r="K32" s="363" t="str">
        <f t="shared" ca="1" si="5"/>
        <v/>
      </c>
      <c r="L32"/>
      <c r="V32" s="436"/>
    </row>
    <row r="33" spans="1:22" s="350" customFormat="1" ht="20.100000000000001" customHeight="1" x14ac:dyDescent="0.25">
      <c r="A33" s="424">
        <v>30</v>
      </c>
      <c r="B33" s="397"/>
      <c r="C33" s="397"/>
      <c r="D33" s="382"/>
      <c r="E33" s="360" t="str">
        <f t="shared" ref="E33:E46" si="6">IF(COUNTIF(I33,"*MC*")=1,"MC",IF(COUNTIF(I33,"*NCOM*")=1,"NCOM",IF(C33="","","MA")))</f>
        <v/>
      </c>
      <c r="F33" s="382"/>
      <c r="G33" s="382"/>
      <c r="H33" s="382"/>
      <c r="I33" s="382"/>
      <c r="J33" s="452" t="str">
        <f t="shared" ref="J33:J60" ca="1" si="7">IF(K33="","",IF(K33&gt;29,"DISP.IDADE",""))</f>
        <v/>
      </c>
      <c r="K33" s="363" t="str">
        <f t="shared" ref="K33:K56" ca="1" si="8">IF(F33="","",INT((TODAY()-F33)/365.25))</f>
        <v/>
      </c>
      <c r="L33"/>
      <c r="V33" s="436"/>
    </row>
    <row r="34" spans="1:22" s="350" customFormat="1" ht="20.100000000000001" customHeight="1" x14ac:dyDescent="0.25">
      <c r="A34" s="424">
        <v>31</v>
      </c>
      <c r="B34" s="397"/>
      <c r="C34" s="397"/>
      <c r="D34" s="382"/>
      <c r="E34" s="360" t="str">
        <f t="shared" si="6"/>
        <v/>
      </c>
      <c r="F34" s="382"/>
      <c r="G34" s="382"/>
      <c r="H34" s="382"/>
      <c r="I34" s="382"/>
      <c r="J34" s="452" t="str">
        <f t="shared" ca="1" si="7"/>
        <v/>
      </c>
      <c r="K34" s="363" t="str">
        <f t="shared" ca="1" si="8"/>
        <v/>
      </c>
      <c r="L34"/>
      <c r="V34" s="436"/>
    </row>
    <row r="35" spans="1:22" s="350" customFormat="1" ht="20.100000000000001" customHeight="1" x14ac:dyDescent="0.25">
      <c r="A35" s="424">
        <v>32</v>
      </c>
      <c r="B35" s="397"/>
      <c r="C35" s="397"/>
      <c r="D35" s="382"/>
      <c r="E35" s="361" t="str">
        <f t="shared" si="6"/>
        <v/>
      </c>
      <c r="F35" s="382"/>
      <c r="G35" s="382"/>
      <c r="H35" s="382"/>
      <c r="I35" s="382"/>
      <c r="J35" s="452" t="str">
        <f t="shared" ca="1" si="7"/>
        <v/>
      </c>
      <c r="K35" s="363" t="str">
        <f t="shared" ca="1" si="8"/>
        <v/>
      </c>
      <c r="L35"/>
      <c r="V35" s="436"/>
    </row>
    <row r="36" spans="1:22" s="350" customFormat="1" ht="20.100000000000001" customHeight="1" x14ac:dyDescent="0.25">
      <c r="A36" s="424">
        <v>33</v>
      </c>
      <c r="B36" s="397"/>
      <c r="C36" s="397"/>
      <c r="D36" s="382"/>
      <c r="E36" s="360" t="str">
        <f t="shared" si="6"/>
        <v/>
      </c>
      <c r="F36" s="382"/>
      <c r="G36" s="382"/>
      <c r="H36" s="382"/>
      <c r="I36" s="382"/>
      <c r="J36" s="452" t="str">
        <f t="shared" ca="1" si="7"/>
        <v/>
      </c>
      <c r="K36" s="363" t="str">
        <f t="shared" ca="1" si="8"/>
        <v/>
      </c>
      <c r="L36"/>
      <c r="V36" s="436"/>
    </row>
    <row r="37" spans="1:22" s="350" customFormat="1" ht="20.100000000000001" customHeight="1" x14ac:dyDescent="0.25">
      <c r="A37" s="424">
        <v>34</v>
      </c>
      <c r="B37" s="397"/>
      <c r="C37" s="397"/>
      <c r="D37" s="382"/>
      <c r="E37" s="360" t="str">
        <f t="shared" si="6"/>
        <v/>
      </c>
      <c r="F37" s="382"/>
      <c r="G37" s="382"/>
      <c r="H37" s="382"/>
      <c r="I37" s="382"/>
      <c r="J37" s="452" t="str">
        <f t="shared" ca="1" si="7"/>
        <v/>
      </c>
      <c r="K37" s="363" t="str">
        <f t="shared" ca="1" si="8"/>
        <v/>
      </c>
      <c r="L37"/>
      <c r="V37" s="436"/>
    </row>
    <row r="38" spans="1:22" s="350" customFormat="1" ht="20.100000000000001" customHeight="1" x14ac:dyDescent="0.25">
      <c r="A38" s="424">
        <v>35</v>
      </c>
      <c r="B38" s="397"/>
      <c r="C38" s="397"/>
      <c r="D38" s="382"/>
      <c r="E38" s="361" t="str">
        <f t="shared" si="6"/>
        <v/>
      </c>
      <c r="F38" s="382"/>
      <c r="G38" s="382"/>
      <c r="H38" s="382"/>
      <c r="I38" s="382"/>
      <c r="J38" s="452" t="str">
        <f t="shared" ca="1" si="7"/>
        <v/>
      </c>
      <c r="K38" s="363" t="str">
        <f t="shared" ca="1" si="8"/>
        <v/>
      </c>
      <c r="L38"/>
      <c r="V38" s="436"/>
    </row>
    <row r="39" spans="1:22" s="350" customFormat="1" ht="20.100000000000001" customHeight="1" x14ac:dyDescent="0.25">
      <c r="A39" s="424">
        <v>36</v>
      </c>
      <c r="B39" s="397"/>
      <c r="C39" s="397"/>
      <c r="D39" s="382"/>
      <c r="E39" s="360" t="str">
        <f t="shared" si="6"/>
        <v/>
      </c>
      <c r="F39" s="382"/>
      <c r="G39" s="382"/>
      <c r="H39" s="382"/>
      <c r="I39" s="382"/>
      <c r="J39" s="452" t="str">
        <f t="shared" ca="1" si="7"/>
        <v/>
      </c>
      <c r="K39" s="363" t="str">
        <f t="shared" ca="1" si="8"/>
        <v/>
      </c>
      <c r="L39"/>
      <c r="V39" s="436"/>
    </row>
    <row r="40" spans="1:22" s="350" customFormat="1" ht="20.100000000000001" customHeight="1" x14ac:dyDescent="0.25">
      <c r="A40" s="424">
        <v>37</v>
      </c>
      <c r="B40" s="397"/>
      <c r="C40" s="397"/>
      <c r="D40" s="382"/>
      <c r="E40" s="360" t="str">
        <f t="shared" si="6"/>
        <v/>
      </c>
      <c r="F40" s="382"/>
      <c r="G40" s="382"/>
      <c r="H40" s="382"/>
      <c r="I40" s="382"/>
      <c r="J40" s="452" t="str">
        <f t="shared" ca="1" si="7"/>
        <v/>
      </c>
      <c r="K40" s="363" t="str">
        <f t="shared" ca="1" si="8"/>
        <v/>
      </c>
      <c r="L40"/>
      <c r="V40" s="436"/>
    </row>
    <row r="41" spans="1:22" s="350" customFormat="1" ht="20.100000000000001" customHeight="1" x14ac:dyDescent="0.25">
      <c r="A41" s="424">
        <v>38</v>
      </c>
      <c r="B41" s="397"/>
      <c r="C41" s="397"/>
      <c r="D41" s="382"/>
      <c r="E41" s="361" t="str">
        <f t="shared" si="6"/>
        <v/>
      </c>
      <c r="F41" s="382"/>
      <c r="G41" s="382"/>
      <c r="H41" s="382"/>
      <c r="I41" s="382"/>
      <c r="J41" s="452" t="str">
        <f t="shared" ca="1" si="7"/>
        <v/>
      </c>
      <c r="K41" s="363" t="str">
        <f t="shared" ca="1" si="8"/>
        <v/>
      </c>
      <c r="L41"/>
      <c r="V41" s="436"/>
    </row>
    <row r="42" spans="1:22" s="350" customFormat="1" ht="20.100000000000001" customHeight="1" x14ac:dyDescent="0.25">
      <c r="A42" s="424">
        <v>39</v>
      </c>
      <c r="B42" s="397"/>
      <c r="C42" s="397"/>
      <c r="D42" s="382"/>
      <c r="E42" s="360" t="str">
        <f t="shared" si="6"/>
        <v/>
      </c>
      <c r="F42" s="382"/>
      <c r="G42" s="382"/>
      <c r="H42" s="382"/>
      <c r="I42" s="382"/>
      <c r="J42" s="452" t="str">
        <f t="shared" ca="1" si="7"/>
        <v/>
      </c>
      <c r="K42" s="363" t="str">
        <f t="shared" ca="1" si="8"/>
        <v/>
      </c>
      <c r="L42"/>
      <c r="V42" s="436"/>
    </row>
    <row r="43" spans="1:22" s="350" customFormat="1" ht="20.100000000000001" customHeight="1" x14ac:dyDescent="0.25">
      <c r="A43" s="424">
        <v>40</v>
      </c>
      <c r="B43" s="397"/>
      <c r="C43" s="397"/>
      <c r="D43" s="382"/>
      <c r="E43" s="360" t="str">
        <f t="shared" si="6"/>
        <v/>
      </c>
      <c r="F43" s="382"/>
      <c r="G43" s="382"/>
      <c r="H43" s="382"/>
      <c r="I43" s="382"/>
      <c r="J43" s="452" t="str">
        <f t="shared" ca="1" si="7"/>
        <v/>
      </c>
      <c r="K43" s="363" t="str">
        <f t="shared" ca="1" si="8"/>
        <v/>
      </c>
      <c r="L43"/>
      <c r="V43" s="436"/>
    </row>
    <row r="44" spans="1:22" s="350" customFormat="1" ht="20.100000000000001" customHeight="1" x14ac:dyDescent="0.25">
      <c r="A44" s="424">
        <v>41</v>
      </c>
      <c r="B44" s="397"/>
      <c r="C44" s="397"/>
      <c r="D44" s="382"/>
      <c r="E44" s="361" t="str">
        <f t="shared" si="6"/>
        <v/>
      </c>
      <c r="F44" s="382"/>
      <c r="G44" s="382"/>
      <c r="H44" s="382"/>
      <c r="I44" s="382"/>
      <c r="J44" s="452" t="str">
        <f t="shared" ca="1" si="7"/>
        <v/>
      </c>
      <c r="K44" s="363" t="str">
        <f t="shared" ca="1" si="8"/>
        <v/>
      </c>
      <c r="L44"/>
      <c r="V44" s="436"/>
    </row>
    <row r="45" spans="1:22" s="350" customFormat="1" ht="20.100000000000001" customHeight="1" x14ac:dyDescent="0.25">
      <c r="A45" s="424">
        <v>42</v>
      </c>
      <c r="B45" s="397"/>
      <c r="C45" s="397"/>
      <c r="D45" s="382"/>
      <c r="E45" s="360" t="str">
        <f t="shared" si="6"/>
        <v/>
      </c>
      <c r="F45" s="382"/>
      <c r="G45" s="382"/>
      <c r="H45" s="382"/>
      <c r="I45" s="382"/>
      <c r="J45" s="452" t="str">
        <f t="shared" ca="1" si="7"/>
        <v/>
      </c>
      <c r="K45" s="363" t="str">
        <f t="shared" ca="1" si="8"/>
        <v/>
      </c>
      <c r="L45"/>
      <c r="V45" s="436"/>
    </row>
    <row r="46" spans="1:22" s="350" customFormat="1" ht="20.100000000000001" customHeight="1" x14ac:dyDescent="0.25">
      <c r="A46" s="424">
        <v>43</v>
      </c>
      <c r="B46" s="436"/>
      <c r="C46" s="436"/>
      <c r="D46" s="436"/>
      <c r="E46" s="360" t="str">
        <f t="shared" si="6"/>
        <v/>
      </c>
      <c r="F46" s="436"/>
      <c r="G46" s="436"/>
      <c r="H46" s="436"/>
      <c r="I46" s="436"/>
      <c r="J46" s="452" t="str">
        <f t="shared" ca="1" si="7"/>
        <v/>
      </c>
      <c r="K46" s="363" t="str">
        <f t="shared" ca="1" si="8"/>
        <v/>
      </c>
      <c r="L46"/>
      <c r="V46" s="436"/>
    </row>
    <row r="47" spans="1:22" ht="20.100000000000001" customHeight="1" x14ac:dyDescent="0.3">
      <c r="A47" s="424">
        <v>44</v>
      </c>
      <c r="B47" s="450"/>
      <c r="C47" s="450"/>
      <c r="D47" s="450"/>
      <c r="E47" s="450"/>
      <c r="F47" s="450"/>
      <c r="G47" s="450"/>
      <c r="H47" s="450"/>
      <c r="I47" s="450"/>
      <c r="J47" s="452" t="str">
        <f t="shared" ca="1" si="7"/>
        <v/>
      </c>
      <c r="K47" s="363" t="str">
        <f t="shared" ca="1" si="8"/>
        <v/>
      </c>
      <c r="V47" s="450"/>
    </row>
    <row r="48" spans="1:22" ht="20.100000000000001" customHeight="1" x14ac:dyDescent="0.3">
      <c r="A48" s="424">
        <v>45</v>
      </c>
      <c r="B48" s="450"/>
      <c r="C48" s="450"/>
      <c r="D48" s="450"/>
      <c r="E48" s="450"/>
      <c r="F48" s="450"/>
      <c r="G48" s="450"/>
      <c r="H48" s="450"/>
      <c r="I48" s="450"/>
      <c r="J48" s="452" t="str">
        <f t="shared" ca="1" si="7"/>
        <v/>
      </c>
      <c r="K48" s="363" t="str">
        <f t="shared" ca="1" si="8"/>
        <v/>
      </c>
      <c r="V48" s="450"/>
    </row>
    <row r="49" spans="1:22" ht="20.100000000000001" customHeight="1" x14ac:dyDescent="0.3">
      <c r="A49" s="424">
        <v>46</v>
      </c>
      <c r="B49" s="450"/>
      <c r="C49" s="450"/>
      <c r="D49" s="450"/>
      <c r="E49" s="450"/>
      <c r="F49" s="450"/>
      <c r="G49" s="450"/>
      <c r="H49" s="450"/>
      <c r="I49" s="450"/>
      <c r="J49" s="452" t="str">
        <f t="shared" ca="1" si="7"/>
        <v/>
      </c>
      <c r="K49" s="363" t="str">
        <f t="shared" ca="1" si="8"/>
        <v/>
      </c>
      <c r="V49" s="450"/>
    </row>
    <row r="50" spans="1:22" ht="20.100000000000001" customHeight="1" x14ac:dyDescent="0.3">
      <c r="A50" s="424">
        <v>47</v>
      </c>
      <c r="B50" s="450"/>
      <c r="C50" s="450"/>
      <c r="D50" s="450"/>
      <c r="E50" s="450"/>
      <c r="F50" s="450"/>
      <c r="G50" s="450"/>
      <c r="H50" s="450"/>
      <c r="I50" s="450"/>
      <c r="J50" s="452" t="str">
        <f t="shared" ca="1" si="7"/>
        <v/>
      </c>
      <c r="K50" s="363" t="str">
        <f t="shared" ca="1" si="8"/>
        <v/>
      </c>
      <c r="V50" s="450"/>
    </row>
    <row r="51" spans="1:22" ht="20.100000000000001" customHeight="1" x14ac:dyDescent="0.3">
      <c r="A51" s="424">
        <v>48</v>
      </c>
      <c r="B51" s="450"/>
      <c r="C51" s="450"/>
      <c r="D51" s="450"/>
      <c r="E51" s="450"/>
      <c r="F51" s="450"/>
      <c r="G51" s="450"/>
      <c r="H51" s="450"/>
      <c r="I51" s="450"/>
      <c r="J51" s="452" t="str">
        <f t="shared" ca="1" si="7"/>
        <v/>
      </c>
      <c r="K51" s="363" t="str">
        <f t="shared" ca="1" si="8"/>
        <v/>
      </c>
      <c r="V51" s="450"/>
    </row>
    <row r="52" spans="1:22" ht="20.100000000000001" customHeight="1" x14ac:dyDescent="0.3">
      <c r="A52" s="424">
        <v>49</v>
      </c>
      <c r="B52" s="450"/>
      <c r="C52" s="450"/>
      <c r="D52" s="450"/>
      <c r="E52" s="450"/>
      <c r="F52" s="450"/>
      <c r="G52" s="450"/>
      <c r="H52" s="450"/>
      <c r="I52" s="450"/>
      <c r="J52" s="452" t="str">
        <f t="shared" ca="1" si="7"/>
        <v/>
      </c>
      <c r="K52" s="363" t="str">
        <f t="shared" ca="1" si="8"/>
        <v/>
      </c>
      <c r="V52" s="450"/>
    </row>
    <row r="53" spans="1:22" ht="20.100000000000001" customHeight="1" x14ac:dyDescent="0.3">
      <c r="A53" s="424">
        <v>50</v>
      </c>
      <c r="B53" s="450"/>
      <c r="C53" s="450"/>
      <c r="D53" s="450"/>
      <c r="E53" s="450"/>
      <c r="F53" s="450"/>
      <c r="G53" s="450"/>
      <c r="H53" s="450"/>
      <c r="I53" s="450"/>
      <c r="J53" s="452" t="str">
        <f t="shared" ca="1" si="7"/>
        <v/>
      </c>
      <c r="K53" s="363" t="str">
        <f t="shared" ca="1" si="8"/>
        <v/>
      </c>
      <c r="V53" s="450"/>
    </row>
    <row r="54" spans="1:22" ht="20.100000000000001" customHeight="1" x14ac:dyDescent="0.3">
      <c r="A54" s="424">
        <v>51</v>
      </c>
      <c r="B54" s="450"/>
      <c r="C54" s="450"/>
      <c r="D54" s="450"/>
      <c r="E54" s="450"/>
      <c r="F54" s="450"/>
      <c r="G54" s="450"/>
      <c r="H54" s="450"/>
      <c r="I54" s="450"/>
      <c r="J54" s="452" t="str">
        <f t="shared" ca="1" si="7"/>
        <v/>
      </c>
      <c r="K54" s="363" t="str">
        <f t="shared" ca="1" si="8"/>
        <v/>
      </c>
      <c r="V54" s="450"/>
    </row>
    <row r="55" spans="1:22" ht="20.100000000000001" customHeight="1" x14ac:dyDescent="0.3">
      <c r="A55" s="424">
        <v>52</v>
      </c>
      <c r="B55" s="450"/>
      <c r="C55" s="450"/>
      <c r="D55" s="450"/>
      <c r="E55" s="450"/>
      <c r="F55" s="450"/>
      <c r="G55" s="450"/>
      <c r="H55" s="450"/>
      <c r="I55" s="450"/>
      <c r="J55" s="452" t="str">
        <f t="shared" ca="1" si="7"/>
        <v/>
      </c>
      <c r="K55" s="363" t="str">
        <f t="shared" ca="1" si="8"/>
        <v/>
      </c>
      <c r="V55" s="450"/>
    </row>
    <row r="56" spans="1:22" ht="20.100000000000001" customHeight="1" x14ac:dyDescent="0.3">
      <c r="A56" s="424">
        <v>53</v>
      </c>
      <c r="B56" s="450"/>
      <c r="C56" s="450"/>
      <c r="D56" s="450"/>
      <c r="E56" s="450"/>
      <c r="F56" s="450"/>
      <c r="G56" s="450"/>
      <c r="H56" s="450"/>
      <c r="I56" s="450"/>
      <c r="J56" s="452" t="str">
        <f t="shared" ca="1" si="7"/>
        <v/>
      </c>
      <c r="K56" s="363" t="str">
        <f t="shared" ca="1" si="8"/>
        <v/>
      </c>
      <c r="V56" s="450"/>
    </row>
    <row r="57" spans="1:22" ht="20.100000000000001" customHeight="1" x14ac:dyDescent="0.3">
      <c r="A57" s="424">
        <v>54</v>
      </c>
      <c r="B57" s="450"/>
      <c r="C57" s="450"/>
      <c r="D57" s="450"/>
      <c r="E57" s="450"/>
      <c r="F57" s="450"/>
      <c r="G57" s="450"/>
      <c r="H57" s="450"/>
      <c r="I57" s="450"/>
      <c r="J57" s="452" t="str">
        <f t="shared" si="7"/>
        <v/>
      </c>
      <c r="K57" s="450"/>
      <c r="V57" s="450"/>
    </row>
    <row r="58" spans="1:22" ht="20.100000000000001" customHeight="1" x14ac:dyDescent="0.3">
      <c r="A58" s="424">
        <v>55</v>
      </c>
      <c r="B58" s="450"/>
      <c r="C58" s="450"/>
      <c r="D58" s="450"/>
      <c r="E58" s="450"/>
      <c r="F58" s="450"/>
      <c r="G58" s="450"/>
      <c r="H58" s="450"/>
      <c r="I58" s="450"/>
      <c r="J58" s="452" t="str">
        <f t="shared" si="7"/>
        <v/>
      </c>
      <c r="K58" s="450"/>
      <c r="V58" s="450"/>
    </row>
    <row r="59" spans="1:22" ht="20.100000000000001" customHeight="1" x14ac:dyDescent="0.3">
      <c r="A59" s="424">
        <v>56</v>
      </c>
      <c r="B59" s="450"/>
      <c r="C59" s="450"/>
      <c r="D59" s="450"/>
      <c r="E59" s="450"/>
      <c r="F59" s="450"/>
      <c r="G59" s="450"/>
      <c r="H59" s="450"/>
      <c r="I59" s="450"/>
      <c r="J59" s="452" t="str">
        <f t="shared" si="7"/>
        <v/>
      </c>
      <c r="K59" s="450"/>
      <c r="V59" s="450"/>
    </row>
    <row r="60" spans="1:22" ht="20.100000000000001" customHeight="1" thickBot="1" x14ac:dyDescent="0.35">
      <c r="A60" s="424">
        <v>57</v>
      </c>
      <c r="B60" s="451"/>
      <c r="C60" s="451"/>
      <c r="D60" s="451"/>
      <c r="E60" s="451"/>
      <c r="F60" s="451"/>
      <c r="G60" s="451"/>
      <c r="H60" s="451"/>
      <c r="I60" s="451"/>
      <c r="J60" s="453" t="str">
        <f t="shared" si="7"/>
        <v/>
      </c>
      <c r="K60" s="451"/>
      <c r="V60" s="450"/>
    </row>
    <row r="61" spans="1:22" x14ac:dyDescent="0.3">
      <c r="A61"/>
      <c r="B61"/>
      <c r="C61"/>
      <c r="D61"/>
      <c r="E61"/>
      <c r="F61"/>
      <c r="G61"/>
      <c r="H61"/>
      <c r="I61"/>
      <c r="J61"/>
      <c r="K61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</row>
    <row r="73" spans="1:11" x14ac:dyDescent="0.3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</row>
    <row r="74" spans="1:11" x14ac:dyDescent="0.3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</row>
    <row r="75" spans="1:11" x14ac:dyDescent="0.3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</row>
    <row r="76" spans="1:11" x14ac:dyDescent="0.3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</row>
    <row r="77" spans="1:11" x14ac:dyDescent="0.3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</row>
    <row r="78" spans="1:11" x14ac:dyDescent="0.3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</row>
    <row r="79" spans="1:11" x14ac:dyDescent="0.3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</row>
    <row r="80" spans="1:11" x14ac:dyDescent="0.3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</row>
    <row r="81" spans="1:11" x14ac:dyDescent="0.3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</row>
  </sheetData>
  <sheetProtection formatCells="0" selectLockedCells="1"/>
  <autoFilter ref="A6:K6">
    <sortState ref="A7:M44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4" priority="19589">
      <formula>$E6="MC"</formula>
    </cfRule>
  </conditionalFormatting>
  <conditionalFormatting sqref="M4:M5 M7:M22">
    <cfRule type="cellIs" dxfId="3343" priority="19425" operator="equal">
      <formula>3</formula>
    </cfRule>
    <cfRule type="cellIs" dxfId="3342" priority="19426" operator="equal">
      <formula>2</formula>
    </cfRule>
    <cfRule type="cellIs" dxfId="3341" priority="19427" operator="equal">
      <formula>1</formula>
    </cfRule>
  </conditionalFormatting>
  <conditionalFormatting sqref="K4:K6">
    <cfRule type="cellIs" dxfId="3340" priority="19349" operator="lessThan">
      <formula>18</formula>
    </cfRule>
  </conditionalFormatting>
  <conditionalFormatting sqref="K82:K1048576 K1:K56">
    <cfRule type="cellIs" dxfId="3339" priority="19049" operator="lessThan">
      <formula>18</formula>
    </cfRule>
  </conditionalFormatting>
  <conditionalFormatting sqref="A5">
    <cfRule type="expression" dxfId="3338" priority="41248">
      <formula>$D5="MC"</formula>
    </cfRule>
  </conditionalFormatting>
  <conditionalFormatting sqref="E23 E26 E29 E32 E35 E38 E41 E44">
    <cfRule type="expression" dxfId="3337" priority="48">
      <formula>$E23="MC"</formula>
    </cfRule>
  </conditionalFormatting>
  <conditionalFormatting sqref="E24:E25 E27:E28 E30:E31 E33:E34 E36:E37 E39:E40 E42:E43 E45:E46">
    <cfRule type="expression" dxfId="3336" priority="47">
      <formula>$E24="MC"</formula>
    </cfRule>
  </conditionalFormatting>
  <conditionalFormatting sqref="B7:D7 B8 F7:H7">
    <cfRule type="expression" dxfId="3335" priority="41">
      <formula>$E7="MC"</formula>
    </cfRule>
  </conditionalFormatting>
  <conditionalFormatting sqref="B10:D12 F10:H12">
    <cfRule type="expression" dxfId="3334" priority="35">
      <formula>$E10="MC"</formula>
    </cfRule>
  </conditionalFormatting>
  <conditionalFormatting sqref="B9:D9 F9:H9">
    <cfRule type="expression" dxfId="3333" priority="37">
      <formula>$E9="MC"</formula>
    </cfRule>
  </conditionalFormatting>
  <conditionalFormatting sqref="M6">
    <cfRule type="cellIs" dxfId="3332" priority="8" operator="equal">
      <formula>3</formula>
    </cfRule>
    <cfRule type="cellIs" dxfId="3331" priority="9" operator="equal">
      <formula>2</formula>
    </cfRule>
    <cfRule type="cellIs" dxfId="3330" priority="10" operator="equal">
      <formula>1</formula>
    </cfRule>
  </conditionalFormatting>
  <conditionalFormatting sqref="T6">
    <cfRule type="expression" dxfId="3329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2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V69"/>
  <sheetViews>
    <sheetView view="pageBreakPreview" topLeftCell="A4" zoomScale="55" zoomScaleNormal="100" zoomScaleSheetLayoutView="55" workbookViewId="0">
      <pane xSplit="3" ySplit="2" topLeftCell="E6" activePane="bottomRight" state="frozen"/>
      <selection activeCell="A4" sqref="A4"/>
      <selection pane="topRight" activeCell="D4" sqref="D4"/>
      <selection pane="bottomLeft" activeCell="A6" sqref="A6"/>
      <selection pane="bottomRight" activeCell="V7" sqref="V7:V31"/>
    </sheetView>
  </sheetViews>
  <sheetFormatPr defaultRowHeight="17.25" x14ac:dyDescent="0.3"/>
  <cols>
    <col min="1" max="1" width="4.7109375" style="280" customWidth="1"/>
    <col min="2" max="2" width="9.285156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604" t="s">
        <v>0</v>
      </c>
      <c r="D1" s="604"/>
      <c r="E1" s="604"/>
      <c r="F1" s="604"/>
      <c r="G1" s="604"/>
      <c r="H1" s="604"/>
      <c r="I1" s="256"/>
      <c r="J1" s="255"/>
      <c r="K1" s="255"/>
      <c r="L1"/>
    </row>
    <row r="2" spans="1:22" s="258" customFormat="1" x14ac:dyDescent="0.25">
      <c r="A2" s="254"/>
      <c r="B2" s="255"/>
      <c r="C2" s="604" t="s">
        <v>1</v>
      </c>
      <c r="D2" s="604"/>
      <c r="E2" s="604"/>
      <c r="F2" s="604"/>
      <c r="G2" s="604"/>
      <c r="H2" s="604"/>
      <c r="I2" s="259"/>
      <c r="J2" s="260"/>
      <c r="K2" s="260"/>
      <c r="L2"/>
    </row>
    <row r="3" spans="1:22" s="258" customFormat="1" x14ac:dyDescent="0.25">
      <c r="A3" s="254"/>
      <c r="B3" s="255"/>
      <c r="C3" s="604" t="s">
        <v>2</v>
      </c>
      <c r="D3" s="604"/>
      <c r="E3" s="604"/>
      <c r="F3" s="604"/>
      <c r="G3" s="604"/>
      <c r="H3" s="604"/>
      <c r="I3" s="261"/>
      <c r="J3" s="255"/>
      <c r="K3" s="255"/>
      <c r="L3"/>
    </row>
    <row r="4" spans="1:22" s="258" customFormat="1" ht="18" thickBot="1" x14ac:dyDescent="0.3">
      <c r="A4" s="254"/>
      <c r="B4" s="254"/>
      <c r="C4" s="604" t="s">
        <v>519</v>
      </c>
      <c r="D4" s="604"/>
      <c r="E4" s="604"/>
      <c r="F4" s="604"/>
      <c r="G4" s="604"/>
      <c r="H4" s="604"/>
      <c r="I4" s="287" t="s">
        <v>6</v>
      </c>
      <c r="J4" s="260"/>
      <c r="K4" s="260"/>
      <c r="L4"/>
      <c r="M4" s="262"/>
    </row>
    <row r="5" spans="1:22" ht="18" thickBot="1" x14ac:dyDescent="0.35">
      <c r="A5" s="605" t="s">
        <v>39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M5" s="263"/>
      <c r="N5"/>
      <c r="O5"/>
      <c r="P5"/>
      <c r="Q5"/>
      <c r="R5"/>
    </row>
    <row r="6" spans="1:22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98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0" t="s">
        <v>117</v>
      </c>
    </row>
    <row r="7" spans="1:22" s="350" customFormat="1" ht="20.100000000000001" customHeight="1" x14ac:dyDescent="0.25">
      <c r="A7" s="424">
        <v>1</v>
      </c>
      <c r="B7" s="380">
        <v>18048</v>
      </c>
      <c r="C7" s="416" t="s">
        <v>395</v>
      </c>
      <c r="D7" s="378" t="s">
        <v>17</v>
      </c>
      <c r="E7" s="360" t="str">
        <f t="shared" ref="E7:E14" si="0">IF(ISNUMBER(FIND("TE",I7)),"TE",IF(ISNUMBER(FIND("MCC",I7)),"MCC",IF(ISNUMBER(FIND("MC",I7)),"MC","MA")))</f>
        <v>MA</v>
      </c>
      <c r="F7" s="386">
        <v>36935</v>
      </c>
      <c r="G7" s="378"/>
      <c r="H7" s="390"/>
      <c r="I7" s="384" t="s">
        <v>471</v>
      </c>
      <c r="J7" s="452" t="str">
        <f t="shared" ref="J7:J15" ca="1" si="1">IF(K7="","",IF(K7&gt;29,"DISP.IDADE",""))</f>
        <v/>
      </c>
      <c r="K7" s="363">
        <f t="shared" ref="K7:K32" ca="1" si="2">IF(F7="","",INT((TODAY()-F7)/365.25))</f>
        <v>24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626" t="s">
        <v>544</v>
      </c>
    </row>
    <row r="8" spans="1:22" s="350" customFormat="1" ht="20.100000000000001" customHeight="1" x14ac:dyDescent="0.25">
      <c r="A8" s="424">
        <v>2</v>
      </c>
      <c r="B8" s="405">
        <v>18509</v>
      </c>
      <c r="C8" s="358" t="s">
        <v>263</v>
      </c>
      <c r="D8" s="387" t="s">
        <v>17</v>
      </c>
      <c r="E8" s="360" t="str">
        <f t="shared" si="0"/>
        <v>MA</v>
      </c>
      <c r="F8" s="406">
        <v>38875</v>
      </c>
      <c r="G8" s="387">
        <v>1099110725</v>
      </c>
      <c r="H8" s="387"/>
      <c r="I8" s="429"/>
      <c r="J8" s="452" t="str">
        <f t="shared" ca="1" si="1"/>
        <v/>
      </c>
      <c r="K8" s="363">
        <f t="shared" ca="1" si="2"/>
        <v>19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80"/>
      <c r="U8" s="576"/>
      <c r="V8" s="626" t="s">
        <v>545</v>
      </c>
    </row>
    <row r="9" spans="1:22" s="350" customFormat="1" ht="20.100000000000001" customHeight="1" x14ac:dyDescent="0.25">
      <c r="A9" s="424">
        <v>3</v>
      </c>
      <c r="B9" s="405">
        <v>18119</v>
      </c>
      <c r="C9" s="385" t="s">
        <v>90</v>
      </c>
      <c r="D9" s="387" t="s">
        <v>16</v>
      </c>
      <c r="E9" s="360" t="str">
        <f t="shared" si="0"/>
        <v>MA</v>
      </c>
      <c r="F9" s="406">
        <v>22363</v>
      </c>
      <c r="G9" s="407" t="s">
        <v>97</v>
      </c>
      <c r="H9" s="387" t="s">
        <v>92</v>
      </c>
      <c r="I9" s="429"/>
      <c r="J9" s="452" t="str">
        <f t="shared" ca="1" si="1"/>
        <v>DISP.IDADE</v>
      </c>
      <c r="K9" s="363">
        <f t="shared" ca="1" si="2"/>
        <v>64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626" t="s">
        <v>546</v>
      </c>
    </row>
    <row r="10" spans="1:22" s="350" customFormat="1" ht="20.100000000000001" customHeight="1" x14ac:dyDescent="0.25">
      <c r="A10" s="424">
        <v>4</v>
      </c>
      <c r="B10" s="405">
        <v>17675</v>
      </c>
      <c r="C10" s="358" t="s">
        <v>91</v>
      </c>
      <c r="D10" s="387" t="s">
        <v>17</v>
      </c>
      <c r="E10" s="360" t="str">
        <f t="shared" si="0"/>
        <v>MA</v>
      </c>
      <c r="F10" s="406">
        <v>38099</v>
      </c>
      <c r="G10" s="387" t="s">
        <v>93</v>
      </c>
      <c r="H10" s="407"/>
      <c r="I10" s="429"/>
      <c r="J10" s="538" t="s">
        <v>213</v>
      </c>
      <c r="K10" s="363">
        <f t="shared" ca="1" si="2"/>
        <v>21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626" t="s">
        <v>547</v>
      </c>
    </row>
    <row r="11" spans="1:22" s="350" customFormat="1" ht="20.100000000000001" customHeight="1" x14ac:dyDescent="0.25">
      <c r="A11" s="424">
        <v>5</v>
      </c>
      <c r="B11" s="405">
        <v>7970</v>
      </c>
      <c r="C11" s="385" t="s">
        <v>144</v>
      </c>
      <c r="D11" s="387" t="s">
        <v>17</v>
      </c>
      <c r="E11" s="360" t="str">
        <f t="shared" si="0"/>
        <v>MA</v>
      </c>
      <c r="F11" s="406">
        <v>29683</v>
      </c>
      <c r="G11" s="387" t="s">
        <v>304</v>
      </c>
      <c r="H11" s="407"/>
      <c r="I11" s="429"/>
      <c r="J11" s="452" t="str">
        <f t="shared" ca="1" si="1"/>
        <v>DISP.IDADE</v>
      </c>
      <c r="K11" s="363">
        <f t="shared" ca="1" si="2"/>
        <v>44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626" t="s">
        <v>548</v>
      </c>
    </row>
    <row r="12" spans="1:22" s="350" customFormat="1" ht="20.100000000000001" customHeight="1" x14ac:dyDescent="0.25">
      <c r="A12" s="424">
        <v>6</v>
      </c>
      <c r="B12" s="405">
        <v>18489</v>
      </c>
      <c r="C12" s="385" t="s">
        <v>254</v>
      </c>
      <c r="D12" s="387" t="s">
        <v>16</v>
      </c>
      <c r="E12" s="360" t="str">
        <f t="shared" si="0"/>
        <v>MA</v>
      </c>
      <c r="F12" s="406">
        <v>29094</v>
      </c>
      <c r="G12" s="387" t="s">
        <v>255</v>
      </c>
      <c r="H12" s="389" t="s">
        <v>255</v>
      </c>
      <c r="I12" s="429"/>
      <c r="J12" s="452" t="str">
        <f t="shared" ca="1" si="1"/>
        <v>DISP.IDADE</v>
      </c>
      <c r="K12" s="363">
        <f t="shared" ca="1" si="2"/>
        <v>45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626" t="s">
        <v>549</v>
      </c>
    </row>
    <row r="13" spans="1:22" s="350" customFormat="1" ht="20.100000000000001" customHeight="1" x14ac:dyDescent="0.25">
      <c r="A13" s="424">
        <v>7</v>
      </c>
      <c r="B13" s="405">
        <v>17686</v>
      </c>
      <c r="C13" s="358" t="s">
        <v>270</v>
      </c>
      <c r="D13" s="387" t="s">
        <v>17</v>
      </c>
      <c r="E13" s="360" t="str">
        <f t="shared" si="0"/>
        <v>MA</v>
      </c>
      <c r="F13" s="406">
        <v>38797</v>
      </c>
      <c r="G13" s="387" t="s">
        <v>271</v>
      </c>
      <c r="H13" s="387" t="s">
        <v>272</v>
      </c>
      <c r="I13" s="429"/>
      <c r="J13" s="452" t="str">
        <f t="shared" ca="1" si="1"/>
        <v/>
      </c>
      <c r="K13" s="363">
        <f t="shared" ca="1" si="2"/>
        <v>19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626" t="s">
        <v>550</v>
      </c>
    </row>
    <row r="14" spans="1:22" s="350" customFormat="1" ht="20.100000000000001" customHeight="1" x14ac:dyDescent="0.25">
      <c r="A14" s="424">
        <v>8</v>
      </c>
      <c r="B14" s="380">
        <v>13792</v>
      </c>
      <c r="C14" s="401" t="s">
        <v>394</v>
      </c>
      <c r="D14" s="402" t="s">
        <v>17</v>
      </c>
      <c r="E14" s="360" t="str">
        <f t="shared" si="0"/>
        <v>MA</v>
      </c>
      <c r="F14" s="403">
        <v>38776</v>
      </c>
      <c r="G14" s="402"/>
      <c r="H14" s="404"/>
      <c r="I14" s="384" t="s">
        <v>387</v>
      </c>
      <c r="J14" s="452" t="str">
        <f t="shared" ca="1" si="1"/>
        <v/>
      </c>
      <c r="K14" s="363">
        <f t="shared" ca="1" si="2"/>
        <v>19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626" t="s">
        <v>551</v>
      </c>
    </row>
    <row r="15" spans="1:22" s="350" customFormat="1" ht="20.100000000000001" customHeight="1" x14ac:dyDescent="0.25">
      <c r="A15" s="424">
        <v>9</v>
      </c>
      <c r="B15" s="380">
        <v>18868</v>
      </c>
      <c r="C15" s="396" t="s">
        <v>493</v>
      </c>
      <c r="D15" s="382" t="s">
        <v>16</v>
      </c>
      <c r="E15" s="360" t="str">
        <f>IF(COUNTIF(I15,"*MC*")=1,"MC",IF(COUNTIF(I15,"*NCOM*")=1,"NCOM",IF(C15="","","MA")))</f>
        <v>MA</v>
      </c>
      <c r="F15" s="383">
        <v>39126</v>
      </c>
      <c r="G15" s="382"/>
      <c r="H15" s="379"/>
      <c r="I15" s="384" t="s">
        <v>494</v>
      </c>
      <c r="J15" s="452" t="str">
        <f t="shared" ca="1" si="1"/>
        <v/>
      </c>
      <c r="K15" s="363">
        <f t="shared" ca="1" si="2"/>
        <v>18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626" t="s">
        <v>552</v>
      </c>
    </row>
    <row r="16" spans="1:22" s="350" customFormat="1" ht="20.100000000000001" customHeight="1" x14ac:dyDescent="0.25">
      <c r="A16" s="424">
        <v>10</v>
      </c>
      <c r="B16" s="405">
        <v>18485</v>
      </c>
      <c r="C16" s="385" t="s">
        <v>296</v>
      </c>
      <c r="D16" s="387" t="s">
        <v>17</v>
      </c>
      <c r="E16" s="360" t="str">
        <f t="shared" ref="E16:E31" si="3">IF(ISNUMBER(FIND("TE",I16)),"TE",IF(ISNUMBER(FIND("MCC",I16)),"MCC",IF(ISNUMBER(FIND("MC",I16)),"MC","MA")))</f>
        <v>MA</v>
      </c>
      <c r="F16" s="406">
        <v>38107</v>
      </c>
      <c r="G16" s="387" t="s">
        <v>251</v>
      </c>
      <c r="H16" s="407"/>
      <c r="I16" s="429"/>
      <c r="J16" s="452" t="s">
        <v>56</v>
      </c>
      <c r="K16" s="363">
        <f t="shared" ca="1" si="2"/>
        <v>21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626" t="s">
        <v>553</v>
      </c>
    </row>
    <row r="17" spans="1:22" s="350" customFormat="1" ht="20.100000000000001" customHeight="1" x14ac:dyDescent="0.25">
      <c r="A17" s="424">
        <v>11</v>
      </c>
      <c r="B17" s="380">
        <v>18854</v>
      </c>
      <c r="C17" s="416" t="s">
        <v>444</v>
      </c>
      <c r="D17" s="378" t="s">
        <v>16</v>
      </c>
      <c r="E17" s="360" t="str">
        <f t="shared" si="3"/>
        <v>MA</v>
      </c>
      <c r="F17" s="386">
        <v>34140</v>
      </c>
      <c r="G17" s="378"/>
      <c r="H17" s="390"/>
      <c r="I17" s="384" t="s">
        <v>477</v>
      </c>
      <c r="J17" s="452" t="str">
        <f ca="1">IF(K17="","",IF(K17&gt;29,"DISP.IDADE",""))</f>
        <v>DISP.IDADE</v>
      </c>
      <c r="K17" s="363">
        <f t="shared" ca="1" si="2"/>
        <v>32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626" t="s">
        <v>554</v>
      </c>
    </row>
    <row r="18" spans="1:22" s="350" customFormat="1" ht="20.100000000000001" customHeight="1" x14ac:dyDescent="0.25">
      <c r="A18" s="424">
        <v>12</v>
      </c>
      <c r="B18" s="380">
        <v>18709</v>
      </c>
      <c r="C18" s="385" t="s">
        <v>332</v>
      </c>
      <c r="D18" s="378" t="s">
        <v>17</v>
      </c>
      <c r="E18" s="360" t="str">
        <f t="shared" si="3"/>
        <v>MA</v>
      </c>
      <c r="F18" s="386">
        <v>38994</v>
      </c>
      <c r="G18" s="378" t="s">
        <v>333</v>
      </c>
      <c r="H18" s="390" t="s">
        <v>334</v>
      </c>
      <c r="I18" s="384" t="s">
        <v>331</v>
      </c>
      <c r="J18" s="452" t="s">
        <v>56</v>
      </c>
      <c r="K18" s="363">
        <f t="shared" ca="1" si="2"/>
        <v>18</v>
      </c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626" t="s">
        <v>555</v>
      </c>
    </row>
    <row r="19" spans="1:22" s="350" customFormat="1" ht="20.100000000000001" customHeight="1" x14ac:dyDescent="0.25">
      <c r="A19" s="424">
        <v>13</v>
      </c>
      <c r="B19" s="380">
        <v>18826</v>
      </c>
      <c r="C19" s="416" t="s">
        <v>414</v>
      </c>
      <c r="D19" s="378" t="s">
        <v>17</v>
      </c>
      <c r="E19" s="360" t="str">
        <f t="shared" si="3"/>
        <v>MA</v>
      </c>
      <c r="F19" s="386">
        <v>37003</v>
      </c>
      <c r="G19" s="378"/>
      <c r="H19" s="390"/>
      <c r="I19" s="384" t="s">
        <v>473</v>
      </c>
      <c r="J19" s="452" t="str">
        <f t="shared" ref="J19:J32" ca="1" si="4">IF(K19="","",IF(K19&gt;29,"DISP.IDADE",""))</f>
        <v/>
      </c>
      <c r="K19" s="363">
        <f t="shared" ca="1" si="2"/>
        <v>24</v>
      </c>
      <c r="L19" s="93" t="s">
        <v>458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626" t="s">
        <v>556</v>
      </c>
    </row>
    <row r="20" spans="1:22" s="350" customFormat="1" ht="20.100000000000001" customHeight="1" x14ac:dyDescent="0.25">
      <c r="A20" s="424">
        <v>14</v>
      </c>
      <c r="B20" s="405">
        <v>18395</v>
      </c>
      <c r="C20" s="385" t="s">
        <v>148</v>
      </c>
      <c r="D20" s="387" t="s">
        <v>16</v>
      </c>
      <c r="E20" s="360" t="str">
        <f t="shared" si="3"/>
        <v>MA</v>
      </c>
      <c r="F20" s="406">
        <v>27629</v>
      </c>
      <c r="G20" s="387" t="s">
        <v>305</v>
      </c>
      <c r="H20" s="407"/>
      <c r="I20" s="429"/>
      <c r="J20" s="452" t="str">
        <f t="shared" ca="1" si="4"/>
        <v>DISP.IDADE</v>
      </c>
      <c r="K20" s="363">
        <f t="shared" ca="1" si="2"/>
        <v>49</v>
      </c>
      <c r="L20" s="93" t="s">
        <v>458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626" t="s">
        <v>557</v>
      </c>
    </row>
    <row r="21" spans="1:22" s="350" customFormat="1" ht="20.100000000000001" customHeight="1" x14ac:dyDescent="0.25">
      <c r="A21" s="424">
        <v>15</v>
      </c>
      <c r="B21" s="380">
        <v>15889</v>
      </c>
      <c r="C21" s="416" t="s">
        <v>401</v>
      </c>
      <c r="D21" s="378" t="s">
        <v>16</v>
      </c>
      <c r="E21" s="360" t="str">
        <f t="shared" si="3"/>
        <v>MA</v>
      </c>
      <c r="F21" s="386">
        <v>34877</v>
      </c>
      <c r="G21" s="378"/>
      <c r="H21" s="390" t="s">
        <v>402</v>
      </c>
      <c r="I21" s="384" t="s">
        <v>472</v>
      </c>
      <c r="J21" s="452" t="str">
        <f t="shared" ca="1" si="4"/>
        <v/>
      </c>
      <c r="K21" s="363">
        <f t="shared" ca="1" si="2"/>
        <v>29</v>
      </c>
      <c r="L21" s="93" t="s">
        <v>458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626" t="s">
        <v>558</v>
      </c>
    </row>
    <row r="22" spans="1:22" s="350" customFormat="1" ht="20.100000000000001" customHeight="1" x14ac:dyDescent="0.25">
      <c r="A22" s="424">
        <v>16</v>
      </c>
      <c r="B22" s="405">
        <v>18492</v>
      </c>
      <c r="C22" s="385" t="s">
        <v>256</v>
      </c>
      <c r="D22" s="387" t="s">
        <v>17</v>
      </c>
      <c r="E22" s="360" t="str">
        <f t="shared" si="3"/>
        <v>MA</v>
      </c>
      <c r="F22" s="406">
        <v>38694</v>
      </c>
      <c r="G22" s="387" t="s">
        <v>257</v>
      </c>
      <c r="H22" s="389" t="s">
        <v>258</v>
      </c>
      <c r="I22" s="429"/>
      <c r="J22" s="452" t="str">
        <f t="shared" ca="1" si="4"/>
        <v/>
      </c>
      <c r="K22" s="363">
        <f t="shared" ca="1" si="2"/>
        <v>19</v>
      </c>
      <c r="L22" s="93" t="s">
        <v>458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626" t="s">
        <v>559</v>
      </c>
    </row>
    <row r="23" spans="1:22" s="350" customFormat="1" ht="20.100000000000001" customHeight="1" x14ac:dyDescent="0.25">
      <c r="A23" s="424">
        <v>17</v>
      </c>
      <c r="B23" s="380">
        <v>18851</v>
      </c>
      <c r="C23" s="416" t="s">
        <v>421</v>
      </c>
      <c r="D23" s="378" t="s">
        <v>16</v>
      </c>
      <c r="E23" s="360" t="str">
        <f t="shared" si="3"/>
        <v>MA</v>
      </c>
      <c r="F23" s="386">
        <v>36962</v>
      </c>
      <c r="G23" s="378">
        <v>1030659412</v>
      </c>
      <c r="H23" s="390"/>
      <c r="I23" s="384" t="s">
        <v>477</v>
      </c>
      <c r="J23" s="452" t="str">
        <f t="shared" ca="1" si="4"/>
        <v/>
      </c>
      <c r="K23" s="363">
        <f t="shared" ca="1" si="2"/>
        <v>24</v>
      </c>
      <c r="L23" s="93" t="s">
        <v>458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626" t="s">
        <v>560</v>
      </c>
    </row>
    <row r="24" spans="1:22" s="350" customFormat="1" ht="20.100000000000001" customHeight="1" x14ac:dyDescent="0.25">
      <c r="A24" s="424">
        <v>18</v>
      </c>
      <c r="B24" s="380">
        <v>18778</v>
      </c>
      <c r="C24" s="401" t="s">
        <v>517</v>
      </c>
      <c r="D24" s="378" t="s">
        <v>16</v>
      </c>
      <c r="E24" s="360" t="str">
        <f t="shared" si="3"/>
        <v>MA</v>
      </c>
      <c r="F24" s="403">
        <v>38945</v>
      </c>
      <c r="G24" s="402"/>
      <c r="H24" s="404"/>
      <c r="I24" s="384" t="s">
        <v>479</v>
      </c>
      <c r="J24" s="452" t="str">
        <f t="shared" ca="1" si="4"/>
        <v/>
      </c>
      <c r="K24" s="363">
        <f t="shared" ca="1" si="2"/>
        <v>18</v>
      </c>
      <c r="L24" s="93" t="s">
        <v>458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626" t="s">
        <v>561</v>
      </c>
    </row>
    <row r="25" spans="1:22" s="350" customFormat="1" ht="20.100000000000001" customHeight="1" x14ac:dyDescent="0.25">
      <c r="A25" s="424">
        <v>19</v>
      </c>
      <c r="B25" s="380">
        <v>18846</v>
      </c>
      <c r="C25" s="416" t="s">
        <v>433</v>
      </c>
      <c r="D25" s="378" t="s">
        <v>17</v>
      </c>
      <c r="E25" s="360" t="str">
        <f t="shared" si="3"/>
        <v>MA</v>
      </c>
      <c r="F25" s="386">
        <v>30797</v>
      </c>
      <c r="G25" s="378"/>
      <c r="H25" s="390"/>
      <c r="I25" s="384" t="s">
        <v>474</v>
      </c>
      <c r="J25" s="452" t="str">
        <f t="shared" ca="1" si="4"/>
        <v>DISP.IDADE</v>
      </c>
      <c r="K25" s="363">
        <f t="shared" ca="1" si="2"/>
        <v>41</v>
      </c>
      <c r="L25" s="93" t="s">
        <v>458</v>
      </c>
      <c r="M25" s="46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480"/>
      <c r="U25" s="576"/>
      <c r="V25" s="626" t="s">
        <v>562</v>
      </c>
    </row>
    <row r="26" spans="1:22" s="350" customFormat="1" ht="20.100000000000001" customHeight="1" x14ac:dyDescent="0.25">
      <c r="A26" s="424">
        <v>20</v>
      </c>
      <c r="B26" s="380">
        <v>18706</v>
      </c>
      <c r="C26" s="385" t="s">
        <v>325</v>
      </c>
      <c r="D26" s="378" t="s">
        <v>16</v>
      </c>
      <c r="E26" s="360" t="str">
        <f t="shared" si="3"/>
        <v>MA</v>
      </c>
      <c r="F26" s="386">
        <v>28909</v>
      </c>
      <c r="G26" s="378">
        <v>1130491067</v>
      </c>
      <c r="H26" s="390" t="s">
        <v>326</v>
      </c>
      <c r="I26" s="384" t="s">
        <v>470</v>
      </c>
      <c r="J26" s="452" t="str">
        <f t="shared" ca="1" si="4"/>
        <v>DISP.IDADE</v>
      </c>
      <c r="K26" s="363">
        <f t="shared" ca="1" si="2"/>
        <v>46</v>
      </c>
      <c r="L26" s="93" t="s">
        <v>458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576"/>
      <c r="V26" s="626" t="s">
        <v>563</v>
      </c>
    </row>
    <row r="27" spans="1:22" s="350" customFormat="1" ht="20.100000000000001" customHeight="1" x14ac:dyDescent="0.25">
      <c r="A27" s="424">
        <v>21</v>
      </c>
      <c r="B27" s="384">
        <v>13098</v>
      </c>
      <c r="C27" s="416" t="s">
        <v>432</v>
      </c>
      <c r="D27" s="378" t="s">
        <v>16</v>
      </c>
      <c r="E27" s="360" t="str">
        <f t="shared" si="3"/>
        <v>MA</v>
      </c>
      <c r="F27" s="386">
        <v>11325</v>
      </c>
      <c r="G27" s="378"/>
      <c r="H27" s="390"/>
      <c r="I27" s="384" t="s">
        <v>474</v>
      </c>
      <c r="J27" s="452" t="str">
        <f t="shared" ca="1" si="4"/>
        <v>DISP.IDADE</v>
      </c>
      <c r="K27" s="363">
        <f t="shared" ca="1" si="2"/>
        <v>94</v>
      </c>
      <c r="L27" s="93" t="s">
        <v>458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576"/>
      <c r="V27" s="626" t="s">
        <v>564</v>
      </c>
    </row>
    <row r="28" spans="1:22" s="350" customFormat="1" ht="20.100000000000001" customHeight="1" x14ac:dyDescent="0.25">
      <c r="A28" s="424">
        <v>22</v>
      </c>
      <c r="B28" s="380">
        <v>18764</v>
      </c>
      <c r="C28" s="385" t="s">
        <v>343</v>
      </c>
      <c r="D28" s="378" t="s">
        <v>16</v>
      </c>
      <c r="E28" s="360" t="str">
        <f t="shared" si="3"/>
        <v>MA</v>
      </c>
      <c r="F28" s="386">
        <v>26781</v>
      </c>
      <c r="G28" s="378"/>
      <c r="H28" s="390"/>
      <c r="I28" s="384" t="s">
        <v>471</v>
      </c>
      <c r="J28" s="452" t="str">
        <f t="shared" ca="1" si="4"/>
        <v>DISP.IDADE</v>
      </c>
      <c r="K28" s="363">
        <f t="shared" ca="1" si="2"/>
        <v>52</v>
      </c>
      <c r="L28" s="93" t="s">
        <v>458</v>
      </c>
      <c r="M28" s="46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576"/>
      <c r="V28" s="626" t="s">
        <v>565</v>
      </c>
    </row>
    <row r="29" spans="1:22" s="350" customFormat="1" ht="20.100000000000001" customHeight="1" x14ac:dyDescent="0.25">
      <c r="A29" s="424">
        <v>23</v>
      </c>
      <c r="B29" s="380">
        <v>18833</v>
      </c>
      <c r="C29" s="416" t="s">
        <v>422</v>
      </c>
      <c r="D29" s="378" t="s">
        <v>16</v>
      </c>
      <c r="E29" s="360" t="str">
        <f t="shared" si="3"/>
        <v>MA</v>
      </c>
      <c r="F29" s="386">
        <v>39113</v>
      </c>
      <c r="G29" s="378"/>
      <c r="H29" s="390"/>
      <c r="I29" s="384" t="s">
        <v>473</v>
      </c>
      <c r="J29" s="452" t="str">
        <f t="shared" ca="1" si="4"/>
        <v/>
      </c>
      <c r="K29" s="363">
        <f t="shared" ca="1" si="2"/>
        <v>18</v>
      </c>
      <c r="L29" s="93" t="s">
        <v>458</v>
      </c>
      <c r="M29" s="46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480"/>
      <c r="U29" s="576"/>
      <c r="V29" s="626" t="s">
        <v>566</v>
      </c>
    </row>
    <row r="30" spans="1:22" s="350" customFormat="1" ht="20.100000000000001" customHeight="1" x14ac:dyDescent="0.25">
      <c r="A30" s="424">
        <v>24</v>
      </c>
      <c r="B30" s="380">
        <v>10938</v>
      </c>
      <c r="C30" s="416" t="s">
        <v>426</v>
      </c>
      <c r="D30" s="378" t="s">
        <v>17</v>
      </c>
      <c r="E30" s="360" t="str">
        <f t="shared" si="3"/>
        <v>MA</v>
      </c>
      <c r="F30" s="386">
        <v>26456</v>
      </c>
      <c r="G30" s="378"/>
      <c r="H30" s="390"/>
      <c r="I30" s="384" t="s">
        <v>474</v>
      </c>
      <c r="J30" s="452" t="str">
        <f t="shared" ca="1" si="4"/>
        <v>DISP.IDADE</v>
      </c>
      <c r="K30" s="363">
        <f t="shared" ca="1" si="2"/>
        <v>53</v>
      </c>
      <c r="L30" s="93" t="s">
        <v>458</v>
      </c>
      <c r="M30" s="46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480"/>
      <c r="U30" s="576"/>
      <c r="V30" s="626" t="s">
        <v>567</v>
      </c>
    </row>
    <row r="31" spans="1:22" s="350" customFormat="1" ht="20.100000000000001" customHeight="1" x14ac:dyDescent="0.25">
      <c r="A31" s="424">
        <v>25</v>
      </c>
      <c r="B31" s="380">
        <v>18832</v>
      </c>
      <c r="C31" s="416" t="s">
        <v>417</v>
      </c>
      <c r="D31" s="378" t="s">
        <v>17</v>
      </c>
      <c r="E31" s="360" t="str">
        <f t="shared" si="3"/>
        <v>MA</v>
      </c>
      <c r="F31" s="386">
        <v>37224</v>
      </c>
      <c r="G31" s="378"/>
      <c r="H31" s="390"/>
      <c r="I31" s="384" t="s">
        <v>473</v>
      </c>
      <c r="J31" s="452" t="str">
        <f t="shared" ca="1" si="4"/>
        <v/>
      </c>
      <c r="K31" s="363">
        <f t="shared" ca="1" si="2"/>
        <v>23</v>
      </c>
      <c r="L31" s="93" t="s">
        <v>458</v>
      </c>
      <c r="M31" s="46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480"/>
      <c r="U31" s="576"/>
      <c r="V31" s="626" t="s">
        <v>568</v>
      </c>
    </row>
    <row r="32" spans="1:22" s="350" customFormat="1" ht="20.100000000000001" customHeight="1" x14ac:dyDescent="0.25">
      <c r="A32" s="424">
        <v>26</v>
      </c>
      <c r="B32" s="382"/>
      <c r="C32" s="396"/>
      <c r="D32" s="382"/>
      <c r="E32" s="360" t="str">
        <f>IF(COUNTIF(I32,"*MC*")=1,"MC",IF(COUNTIF(I32,"*NCOM*")=1,"NCOM",IF(C32="","","MA")))</f>
        <v/>
      </c>
      <c r="F32" s="383"/>
      <c r="G32" s="382"/>
      <c r="H32" s="379"/>
      <c r="I32" s="379"/>
      <c r="J32" s="452" t="str">
        <f t="shared" ca="1" si="4"/>
        <v/>
      </c>
      <c r="K32" s="363" t="str">
        <f t="shared" ca="1" si="2"/>
        <v/>
      </c>
      <c r="L32"/>
      <c r="V32" s="436"/>
    </row>
    <row r="33" spans="1:22" s="350" customFormat="1" ht="20.100000000000001" customHeight="1" x14ac:dyDescent="0.25">
      <c r="A33" s="424">
        <v>27</v>
      </c>
      <c r="B33" s="382"/>
      <c r="C33" s="396"/>
      <c r="D33" s="382"/>
      <c r="E33" s="361" t="str">
        <f>IF(COUNTIF(I33,"*MC*")=1,"MC",IF(COUNTIF(I33,"*NCOM*")=1,"NCOM",IF(C33="","","MA")))</f>
        <v/>
      </c>
      <c r="F33" s="383"/>
      <c r="G33" s="382"/>
      <c r="H33" s="379"/>
      <c r="I33" s="379"/>
      <c r="J33" s="452" t="str">
        <f t="shared" ref="J33" ca="1" si="5">IF(K33="","",IF(K33&gt;29,"DISP.IDADE",""))</f>
        <v/>
      </c>
      <c r="K33" s="363" t="str">
        <f t="shared" ref="K33" ca="1" si="6">IF(F33="","",INT((TODAY()-F33)/365.25))</f>
        <v/>
      </c>
      <c r="L33"/>
      <c r="V33" s="436"/>
    </row>
    <row r="34" spans="1:22" s="350" customFormat="1" ht="20.100000000000001" customHeight="1" x14ac:dyDescent="0.25">
      <c r="A34" s="424">
        <v>30</v>
      </c>
      <c r="B34" s="382"/>
      <c r="C34" s="396"/>
      <c r="D34" s="382"/>
      <c r="E34" s="360" t="str">
        <f t="shared" ref="E34:E37" si="7">IF(COUNTIF(I34,"*MC*")=1,"MC",IF(COUNTIF(I34,"*NCOM*")=1,"NCOM",IF(C34="","","MA")))</f>
        <v/>
      </c>
      <c r="F34" s="383"/>
      <c r="G34" s="382"/>
      <c r="H34" s="379"/>
      <c r="I34" s="379"/>
      <c r="J34" s="452" t="str">
        <f t="shared" ref="J34:J37" ca="1" si="8">IF(K34="","",IF(K34&gt;29,"DISP.IDADE",""))</f>
        <v/>
      </c>
      <c r="K34" s="363" t="str">
        <f t="shared" ref="K34:K37" ca="1" si="9">IF(F34="","",INT((TODAY()-F34)/365.25))</f>
        <v/>
      </c>
      <c r="L34"/>
      <c r="V34" s="436"/>
    </row>
    <row r="35" spans="1:22" s="350" customFormat="1" ht="20.100000000000001" customHeight="1" x14ac:dyDescent="0.25">
      <c r="A35" s="424">
        <v>31</v>
      </c>
      <c r="B35" s="382"/>
      <c r="C35" s="396"/>
      <c r="D35" s="382"/>
      <c r="E35" s="360" t="str">
        <f t="shared" si="7"/>
        <v/>
      </c>
      <c r="F35" s="383"/>
      <c r="G35" s="382"/>
      <c r="H35" s="379"/>
      <c r="I35" s="379"/>
      <c r="J35" s="452" t="str">
        <f t="shared" ca="1" si="8"/>
        <v/>
      </c>
      <c r="K35" s="363" t="str">
        <f t="shared" ca="1" si="9"/>
        <v/>
      </c>
      <c r="L35"/>
      <c r="V35" s="436"/>
    </row>
    <row r="36" spans="1:22" s="350" customFormat="1" ht="20.100000000000001" customHeight="1" x14ac:dyDescent="0.25">
      <c r="A36" s="424">
        <v>32</v>
      </c>
      <c r="B36" s="382"/>
      <c r="C36" s="396"/>
      <c r="D36" s="382"/>
      <c r="E36" s="361" t="str">
        <f t="shared" si="7"/>
        <v/>
      </c>
      <c r="F36" s="383"/>
      <c r="G36" s="382"/>
      <c r="H36" s="379"/>
      <c r="I36" s="379"/>
      <c r="J36" s="452" t="str">
        <f t="shared" ca="1" si="8"/>
        <v/>
      </c>
      <c r="K36" s="363" t="str">
        <f t="shared" ca="1" si="9"/>
        <v/>
      </c>
      <c r="L36"/>
      <c r="V36" s="436"/>
    </row>
    <row r="37" spans="1:22" s="350" customFormat="1" ht="20.100000000000001" customHeight="1" x14ac:dyDescent="0.25">
      <c r="A37" s="424">
        <v>33</v>
      </c>
      <c r="B37" s="382"/>
      <c r="C37" s="396"/>
      <c r="D37" s="382"/>
      <c r="E37" s="360" t="str">
        <f t="shared" si="7"/>
        <v/>
      </c>
      <c r="F37" s="383"/>
      <c r="G37" s="382"/>
      <c r="H37" s="379"/>
      <c r="I37" s="379"/>
      <c r="J37" s="452" t="str">
        <f t="shared" ca="1" si="8"/>
        <v/>
      </c>
      <c r="K37" s="363" t="str">
        <f t="shared" ca="1" si="9"/>
        <v/>
      </c>
      <c r="L37"/>
      <c r="V37" s="436"/>
    </row>
    <row r="38" spans="1:22" s="350" customFormat="1" ht="20.100000000000001" customHeight="1" x14ac:dyDescent="0.25">
      <c r="A38" s="424">
        <v>34</v>
      </c>
      <c r="B38" s="382"/>
      <c r="C38" s="396"/>
      <c r="D38" s="382"/>
      <c r="E38" s="360" t="str">
        <f t="shared" ref="E38:E56" si="10">IF(COUNTIF(I38,"*MC*")=1,"MC",IF(COUNTIF(I38,"*NCOM*")=1,"NCOM",IF(C38="","","MA")))</f>
        <v/>
      </c>
      <c r="F38" s="383"/>
      <c r="G38" s="382"/>
      <c r="H38" s="379"/>
      <c r="I38" s="379"/>
      <c r="J38" s="452" t="str">
        <f t="shared" ref="J38:J58" ca="1" si="11">IF(K38="","",IF(K38&gt;29,"DISP.IDADE",""))</f>
        <v/>
      </c>
      <c r="K38" s="363" t="str">
        <f t="shared" ref="K38:K54" ca="1" si="12">IF(F38="","",INT((TODAY()-F38)/365.25))</f>
        <v/>
      </c>
      <c r="L38"/>
      <c r="V38" s="436"/>
    </row>
    <row r="39" spans="1:22" s="350" customFormat="1" ht="20.100000000000001" customHeight="1" x14ac:dyDescent="0.25">
      <c r="A39" s="424">
        <v>35</v>
      </c>
      <c r="B39" s="382"/>
      <c r="C39" s="396"/>
      <c r="D39" s="382"/>
      <c r="E39" s="361" t="str">
        <f t="shared" si="10"/>
        <v/>
      </c>
      <c r="F39" s="383"/>
      <c r="G39" s="382"/>
      <c r="H39" s="379"/>
      <c r="I39" s="379"/>
      <c r="J39" s="452" t="str">
        <f t="shared" ca="1" si="11"/>
        <v/>
      </c>
      <c r="K39" s="363" t="str">
        <f t="shared" ca="1" si="12"/>
        <v/>
      </c>
      <c r="L39"/>
      <c r="V39" s="436"/>
    </row>
    <row r="40" spans="1:22" s="350" customFormat="1" ht="20.100000000000001" customHeight="1" x14ac:dyDescent="0.25">
      <c r="A40" s="424">
        <v>36</v>
      </c>
      <c r="B40" s="382"/>
      <c r="C40" s="396"/>
      <c r="D40" s="382"/>
      <c r="E40" s="360" t="str">
        <f t="shared" si="10"/>
        <v/>
      </c>
      <c r="F40" s="383"/>
      <c r="G40" s="382"/>
      <c r="H40" s="379"/>
      <c r="I40" s="379"/>
      <c r="J40" s="452" t="str">
        <f t="shared" ca="1" si="11"/>
        <v/>
      </c>
      <c r="K40" s="363" t="str">
        <f t="shared" ca="1" si="12"/>
        <v/>
      </c>
      <c r="L40"/>
      <c r="V40" s="436"/>
    </row>
    <row r="41" spans="1:22" s="350" customFormat="1" ht="20.100000000000001" customHeight="1" x14ac:dyDescent="0.25">
      <c r="A41" s="424">
        <v>37</v>
      </c>
      <c r="B41" s="382"/>
      <c r="C41" s="396"/>
      <c r="D41" s="382"/>
      <c r="E41" s="360" t="str">
        <f t="shared" si="10"/>
        <v/>
      </c>
      <c r="F41" s="383"/>
      <c r="G41" s="382"/>
      <c r="H41" s="379"/>
      <c r="I41" s="379"/>
      <c r="J41" s="452" t="str">
        <f t="shared" ca="1" si="11"/>
        <v/>
      </c>
      <c r="K41" s="363" t="str">
        <f t="shared" ca="1" si="12"/>
        <v/>
      </c>
      <c r="L41"/>
      <c r="V41" s="436"/>
    </row>
    <row r="42" spans="1:22" s="350" customFormat="1" ht="20.100000000000001" customHeight="1" x14ac:dyDescent="0.25">
      <c r="A42" s="424">
        <v>38</v>
      </c>
      <c r="B42" s="382"/>
      <c r="C42" s="396"/>
      <c r="D42" s="382"/>
      <c r="E42" s="361" t="str">
        <f t="shared" si="10"/>
        <v/>
      </c>
      <c r="F42" s="383"/>
      <c r="G42" s="382"/>
      <c r="H42" s="379"/>
      <c r="I42" s="379"/>
      <c r="J42" s="452" t="str">
        <f t="shared" ca="1" si="11"/>
        <v/>
      </c>
      <c r="K42" s="363" t="str">
        <f t="shared" ca="1" si="12"/>
        <v/>
      </c>
      <c r="L42"/>
      <c r="V42" s="436"/>
    </row>
    <row r="43" spans="1:22" s="350" customFormat="1" ht="20.100000000000001" customHeight="1" x14ac:dyDescent="0.25">
      <c r="A43" s="424">
        <v>39</v>
      </c>
      <c r="B43" s="382"/>
      <c r="C43" s="396"/>
      <c r="D43" s="382"/>
      <c r="E43" s="360" t="str">
        <f t="shared" si="10"/>
        <v/>
      </c>
      <c r="F43" s="383"/>
      <c r="G43" s="382"/>
      <c r="H43" s="379"/>
      <c r="I43" s="379"/>
      <c r="J43" s="452" t="str">
        <f t="shared" ca="1" si="11"/>
        <v/>
      </c>
      <c r="K43" s="363" t="str">
        <f t="shared" ca="1" si="12"/>
        <v/>
      </c>
      <c r="L43"/>
      <c r="V43" s="436"/>
    </row>
    <row r="44" spans="1:22" s="350" customFormat="1" ht="20.100000000000001" customHeight="1" x14ac:dyDescent="0.25">
      <c r="A44" s="424">
        <v>40</v>
      </c>
      <c r="B44" s="382"/>
      <c r="C44" s="396"/>
      <c r="D44" s="382"/>
      <c r="E44" s="360" t="str">
        <f t="shared" si="10"/>
        <v/>
      </c>
      <c r="F44" s="383"/>
      <c r="G44" s="382"/>
      <c r="H44" s="379"/>
      <c r="I44" s="379"/>
      <c r="J44" s="452" t="str">
        <f t="shared" ca="1" si="11"/>
        <v/>
      </c>
      <c r="K44" s="363" t="str">
        <f t="shared" ca="1" si="12"/>
        <v/>
      </c>
      <c r="L44"/>
      <c r="V44" s="436"/>
    </row>
    <row r="45" spans="1:22" s="350" customFormat="1" ht="20.100000000000001" customHeight="1" x14ac:dyDescent="0.25">
      <c r="A45" s="424">
        <v>41</v>
      </c>
      <c r="B45" s="382"/>
      <c r="C45" s="396"/>
      <c r="D45" s="382"/>
      <c r="E45" s="361" t="str">
        <f t="shared" si="10"/>
        <v/>
      </c>
      <c r="F45" s="383"/>
      <c r="G45" s="382"/>
      <c r="H45" s="379"/>
      <c r="I45" s="379"/>
      <c r="J45" s="452" t="str">
        <f t="shared" ca="1" si="11"/>
        <v/>
      </c>
      <c r="K45" s="363" t="str">
        <f t="shared" ca="1" si="12"/>
        <v/>
      </c>
      <c r="L45"/>
      <c r="V45" s="436"/>
    </row>
    <row r="46" spans="1:22" s="350" customFormat="1" ht="20.100000000000001" customHeight="1" x14ac:dyDescent="0.25">
      <c r="A46" s="424">
        <v>42</v>
      </c>
      <c r="B46" s="382"/>
      <c r="C46" s="396"/>
      <c r="D46" s="382"/>
      <c r="E46" s="360" t="str">
        <f t="shared" si="10"/>
        <v/>
      </c>
      <c r="F46" s="383"/>
      <c r="G46" s="382"/>
      <c r="H46" s="379"/>
      <c r="I46" s="379"/>
      <c r="J46" s="452" t="str">
        <f t="shared" ca="1" si="11"/>
        <v/>
      </c>
      <c r="K46" s="363" t="str">
        <f t="shared" ca="1" si="12"/>
        <v/>
      </c>
      <c r="L46"/>
      <c r="V46" s="436"/>
    </row>
    <row r="47" spans="1:22" s="350" customFormat="1" ht="20.100000000000001" customHeight="1" x14ac:dyDescent="0.25">
      <c r="A47" s="424">
        <v>43</v>
      </c>
      <c r="B47" s="382"/>
      <c r="C47" s="396"/>
      <c r="D47" s="382"/>
      <c r="E47" s="360" t="str">
        <f t="shared" si="10"/>
        <v/>
      </c>
      <c r="F47" s="383"/>
      <c r="G47" s="382"/>
      <c r="H47" s="379"/>
      <c r="I47" s="379"/>
      <c r="J47" s="452" t="str">
        <f t="shared" ca="1" si="11"/>
        <v/>
      </c>
      <c r="K47" s="363" t="str">
        <f t="shared" ca="1" si="12"/>
        <v/>
      </c>
      <c r="L47"/>
      <c r="V47" s="436"/>
    </row>
    <row r="48" spans="1:22" s="350" customFormat="1" ht="20.100000000000001" customHeight="1" x14ac:dyDescent="0.25">
      <c r="A48" s="424">
        <v>44</v>
      </c>
      <c r="B48" s="382"/>
      <c r="C48" s="396"/>
      <c r="D48" s="382"/>
      <c r="E48" s="361" t="str">
        <f t="shared" si="10"/>
        <v/>
      </c>
      <c r="F48" s="383"/>
      <c r="G48" s="382"/>
      <c r="H48" s="379"/>
      <c r="I48" s="379"/>
      <c r="J48" s="452" t="str">
        <f t="shared" ca="1" si="11"/>
        <v/>
      </c>
      <c r="K48" s="363" t="str">
        <f t="shared" ca="1" si="12"/>
        <v/>
      </c>
      <c r="L48"/>
      <c r="V48" s="436"/>
    </row>
    <row r="49" spans="1:22" s="350" customFormat="1" ht="20.100000000000001" customHeight="1" x14ac:dyDescent="0.25">
      <c r="A49" s="424">
        <v>45</v>
      </c>
      <c r="B49" s="382"/>
      <c r="C49" s="396"/>
      <c r="D49" s="382"/>
      <c r="E49" s="360" t="str">
        <f t="shared" si="10"/>
        <v/>
      </c>
      <c r="F49" s="383"/>
      <c r="G49" s="382"/>
      <c r="H49" s="379"/>
      <c r="I49" s="379"/>
      <c r="J49" s="452" t="str">
        <f t="shared" ca="1" si="11"/>
        <v/>
      </c>
      <c r="K49" s="363" t="str">
        <f t="shared" ca="1" si="12"/>
        <v/>
      </c>
      <c r="L49"/>
      <c r="V49" s="436"/>
    </row>
    <row r="50" spans="1:22" s="350" customFormat="1" ht="20.100000000000001" customHeight="1" x14ac:dyDescent="0.25">
      <c r="A50" s="424">
        <v>46</v>
      </c>
      <c r="B50" s="382"/>
      <c r="C50" s="396"/>
      <c r="D50" s="382"/>
      <c r="E50" s="360" t="str">
        <f t="shared" si="10"/>
        <v/>
      </c>
      <c r="F50" s="383"/>
      <c r="G50" s="382"/>
      <c r="H50" s="379"/>
      <c r="I50" s="379"/>
      <c r="J50" s="452" t="str">
        <f t="shared" ca="1" si="11"/>
        <v/>
      </c>
      <c r="K50" s="363" t="str">
        <f t="shared" ca="1" si="12"/>
        <v/>
      </c>
      <c r="L50"/>
      <c r="V50" s="436"/>
    </row>
    <row r="51" spans="1:22" s="350" customFormat="1" ht="20.100000000000001" customHeight="1" x14ac:dyDescent="0.25">
      <c r="A51" s="424">
        <v>47</v>
      </c>
      <c r="B51" s="382"/>
      <c r="C51" s="396"/>
      <c r="D51" s="382"/>
      <c r="E51" s="361" t="str">
        <f t="shared" si="10"/>
        <v/>
      </c>
      <c r="F51" s="383"/>
      <c r="G51" s="382"/>
      <c r="H51" s="379"/>
      <c r="I51" s="379"/>
      <c r="J51" s="452" t="str">
        <f t="shared" ca="1" si="11"/>
        <v/>
      </c>
      <c r="K51" s="363" t="str">
        <f t="shared" ca="1" si="12"/>
        <v/>
      </c>
      <c r="L51"/>
      <c r="V51" s="436"/>
    </row>
    <row r="52" spans="1:22" s="350" customFormat="1" ht="20.100000000000001" customHeight="1" x14ac:dyDescent="0.25">
      <c r="A52" s="424">
        <v>48</v>
      </c>
      <c r="B52" s="382"/>
      <c r="C52" s="396"/>
      <c r="D52" s="382"/>
      <c r="E52" s="360" t="str">
        <f t="shared" si="10"/>
        <v/>
      </c>
      <c r="F52" s="383"/>
      <c r="G52" s="382"/>
      <c r="H52" s="379"/>
      <c r="I52" s="379"/>
      <c r="J52" s="452" t="str">
        <f t="shared" ca="1" si="11"/>
        <v/>
      </c>
      <c r="K52" s="363" t="str">
        <f t="shared" ca="1" si="12"/>
        <v/>
      </c>
      <c r="L52"/>
      <c r="V52" s="436"/>
    </row>
    <row r="53" spans="1:22" s="350" customFormat="1" ht="20.100000000000001" customHeight="1" x14ac:dyDescent="0.25">
      <c r="A53" s="424">
        <v>49</v>
      </c>
      <c r="B53" s="382"/>
      <c r="C53" s="396"/>
      <c r="D53" s="382"/>
      <c r="E53" s="360" t="str">
        <f t="shared" si="10"/>
        <v/>
      </c>
      <c r="F53" s="383"/>
      <c r="G53" s="382"/>
      <c r="H53" s="379"/>
      <c r="I53" s="379"/>
      <c r="J53" s="452" t="str">
        <f t="shared" ca="1" si="11"/>
        <v/>
      </c>
      <c r="K53" s="363" t="str">
        <f t="shared" ca="1" si="12"/>
        <v/>
      </c>
      <c r="L53"/>
      <c r="V53" s="436"/>
    </row>
    <row r="54" spans="1:22" s="350" customFormat="1" ht="20.100000000000001" customHeight="1" x14ac:dyDescent="0.25">
      <c r="A54" s="424">
        <v>50</v>
      </c>
      <c r="B54" s="382"/>
      <c r="C54" s="396"/>
      <c r="D54" s="382"/>
      <c r="E54" s="361" t="str">
        <f t="shared" si="10"/>
        <v/>
      </c>
      <c r="F54" s="383"/>
      <c r="G54" s="382"/>
      <c r="H54" s="379"/>
      <c r="I54" s="379"/>
      <c r="J54" s="452" t="str">
        <f t="shared" ca="1" si="11"/>
        <v/>
      </c>
      <c r="K54" s="363" t="str">
        <f t="shared" ca="1" si="12"/>
        <v/>
      </c>
      <c r="L54"/>
      <c r="V54" s="436"/>
    </row>
    <row r="55" spans="1:22" s="350" customFormat="1" ht="20.100000000000001" customHeight="1" x14ac:dyDescent="0.25">
      <c r="A55" s="424">
        <v>51</v>
      </c>
      <c r="B55" s="382"/>
      <c r="C55" s="396"/>
      <c r="D55" s="382"/>
      <c r="E55" s="360" t="str">
        <f t="shared" si="10"/>
        <v/>
      </c>
      <c r="F55" s="383"/>
      <c r="G55" s="382"/>
      <c r="H55" s="379"/>
      <c r="I55" s="396"/>
      <c r="J55" s="452" t="str">
        <f t="shared" ca="1" si="11"/>
        <v/>
      </c>
      <c r="K55" s="363" t="str">
        <f t="shared" ref="K55" ca="1" si="13">IF(F55="","",INT((TODAY()-F55)/365.25))</f>
        <v/>
      </c>
      <c r="L55"/>
      <c r="V55" s="436"/>
    </row>
    <row r="56" spans="1:22" s="350" customFormat="1" ht="20.100000000000001" customHeight="1" x14ac:dyDescent="0.25">
      <c r="A56" s="424">
        <v>52</v>
      </c>
      <c r="B56" s="159"/>
      <c r="C56" s="77"/>
      <c r="D56" s="159"/>
      <c r="E56" s="360" t="str">
        <f t="shared" si="10"/>
        <v/>
      </c>
      <c r="F56" s="30"/>
      <c r="G56" s="159"/>
      <c r="H56" s="32"/>
      <c r="I56" s="77"/>
      <c r="J56" s="452" t="str">
        <f t="shared" si="11"/>
        <v/>
      </c>
      <c r="K56" s="437"/>
      <c r="L56"/>
      <c r="V56" s="436"/>
    </row>
    <row r="57" spans="1:22" ht="20.100000000000001" customHeight="1" x14ac:dyDescent="0.3">
      <c r="A57" s="424">
        <v>53</v>
      </c>
      <c r="B57" s="273"/>
      <c r="C57" s="444"/>
      <c r="D57" s="445"/>
      <c r="E57" s="445"/>
      <c r="F57" s="276"/>
      <c r="G57" s="273"/>
      <c r="H57" s="278"/>
      <c r="I57" s="444"/>
      <c r="J57" s="452" t="str">
        <f t="shared" si="11"/>
        <v/>
      </c>
      <c r="K57" s="446"/>
      <c r="V57" s="450"/>
    </row>
    <row r="58" spans="1:22" ht="20.100000000000001" customHeight="1" thickBot="1" x14ac:dyDescent="0.35">
      <c r="A58" s="425">
        <v>55</v>
      </c>
      <c r="B58" s="440"/>
      <c r="C58" s="447"/>
      <c r="D58" s="448"/>
      <c r="E58" s="448"/>
      <c r="F58" s="441"/>
      <c r="G58" s="440"/>
      <c r="H58" s="442"/>
      <c r="I58" s="447"/>
      <c r="J58" s="453" t="str">
        <f t="shared" si="11"/>
        <v/>
      </c>
      <c r="K58" s="449"/>
      <c r="V58" s="450"/>
    </row>
    <row r="59" spans="1:22" x14ac:dyDescent="0.3">
      <c r="A59"/>
      <c r="B59"/>
      <c r="C59"/>
      <c r="D59"/>
      <c r="E59"/>
      <c r="F59"/>
      <c r="G59"/>
      <c r="H59"/>
      <c r="I59"/>
      <c r="J59"/>
      <c r="K59"/>
      <c r="V59" s="450"/>
    </row>
    <row r="60" spans="1:22" x14ac:dyDescent="0.3">
      <c r="A60"/>
      <c r="B60"/>
      <c r="C60"/>
      <c r="D60"/>
      <c r="E60"/>
      <c r="F60"/>
      <c r="G60"/>
      <c r="H60"/>
      <c r="I60"/>
      <c r="J60"/>
      <c r="K60"/>
      <c r="V60" s="450"/>
    </row>
    <row r="61" spans="1:22" x14ac:dyDescent="0.3">
      <c r="A61"/>
      <c r="B61"/>
      <c r="C61"/>
      <c r="D61"/>
      <c r="E61"/>
      <c r="F61"/>
      <c r="G61"/>
      <c r="H61"/>
      <c r="I61"/>
      <c r="J61"/>
      <c r="K61"/>
      <c r="V61" s="450"/>
    </row>
    <row r="62" spans="1:22" x14ac:dyDescent="0.3">
      <c r="A62"/>
      <c r="B62"/>
      <c r="C62"/>
      <c r="D62"/>
      <c r="E62"/>
      <c r="F62"/>
      <c r="G62"/>
      <c r="H62"/>
      <c r="I62"/>
      <c r="J62"/>
      <c r="K62"/>
    </row>
    <row r="63" spans="1:22" x14ac:dyDescent="0.3">
      <c r="A63"/>
      <c r="B63"/>
      <c r="C63"/>
      <c r="D63"/>
      <c r="E63"/>
      <c r="F63"/>
      <c r="G63"/>
      <c r="H63"/>
      <c r="I63"/>
      <c r="J63"/>
      <c r="K63"/>
    </row>
    <row r="64" spans="1:2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>
    <sortState ref="A7:M31">
      <sortCondition ref="C6"/>
    </sortState>
  </autoFilter>
  <sortState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9 A7:A58 J11:J58">
    <cfRule type="expression" dxfId="3328" priority="32045">
      <formula>$E6="MC"</formula>
    </cfRule>
  </conditionalFormatting>
  <conditionalFormatting sqref="M4:M5 M7:M30">
    <cfRule type="cellIs" dxfId="3327" priority="32011" operator="equal">
      <formula>3</formula>
    </cfRule>
    <cfRule type="cellIs" dxfId="3326" priority="32012" operator="equal">
      <formula>2</formula>
    </cfRule>
    <cfRule type="cellIs" dxfId="3325" priority="32013" operator="equal">
      <formula>1</formula>
    </cfRule>
  </conditionalFormatting>
  <conditionalFormatting sqref="K56:K58 K70:K1048576 K1:K54">
    <cfRule type="cellIs" dxfId="3324" priority="31566" operator="lessThan">
      <formula>18</formula>
    </cfRule>
  </conditionalFormatting>
  <conditionalFormatting sqref="I6">
    <cfRule type="expression" dxfId="3323" priority="4077">
      <formula>$E6="MC"</formula>
    </cfRule>
  </conditionalFormatting>
  <conditionalFormatting sqref="A5">
    <cfRule type="expression" dxfId="3322" priority="41230">
      <formula>$D5="MC"</formula>
    </cfRule>
  </conditionalFormatting>
  <conditionalFormatting sqref="K55">
    <cfRule type="cellIs" dxfId="3321" priority="98" operator="lessThan">
      <formula>18</formula>
    </cfRule>
  </conditionalFormatting>
  <conditionalFormatting sqref="K55">
    <cfRule type="cellIs" dxfId="3320" priority="97" operator="lessThan">
      <formula>18</formula>
    </cfRule>
  </conditionalFormatting>
  <conditionalFormatting sqref="E33 E36 E39 E42 E45 E48 E51 E54">
    <cfRule type="expression" dxfId="3319" priority="39">
      <formula>$E33="MC"</formula>
    </cfRule>
  </conditionalFormatting>
  <conditionalFormatting sqref="E31:E32 E34:E35 E37:E38 E40:E41 E43:E44 E46:E47 E49:E50 E52:E53 E55:E56">
    <cfRule type="expression" dxfId="3318" priority="38">
      <formula>$E31="MC"</formula>
    </cfRule>
  </conditionalFormatting>
  <conditionalFormatting sqref="B11:D11 F11:H11">
    <cfRule type="expression" dxfId="3317" priority="34">
      <formula>$E11="MC"</formula>
    </cfRule>
  </conditionalFormatting>
  <conditionalFormatting sqref="F8:H8">
    <cfRule type="expression" dxfId="3316" priority="33">
      <formula>$E8="MC"</formula>
    </cfRule>
  </conditionalFormatting>
  <conditionalFormatting sqref="B7:D7 F7:H7">
    <cfRule type="expression" dxfId="3315" priority="30">
      <formula>$E7="MC"</formula>
    </cfRule>
  </conditionalFormatting>
  <conditionalFormatting sqref="B8:D8">
    <cfRule type="expression" dxfId="3314" priority="29">
      <formula>$E8="MC"</formula>
    </cfRule>
  </conditionalFormatting>
  <conditionalFormatting sqref="B9:D9 F9:H9">
    <cfRule type="expression" dxfId="3313" priority="27">
      <formula>$E9="MC"</formula>
    </cfRule>
  </conditionalFormatting>
  <conditionalFormatting sqref="B10:D10 F10:H10">
    <cfRule type="expression" dxfId="3312" priority="26">
      <formula>$E10="MC"</formula>
    </cfRule>
  </conditionalFormatting>
  <conditionalFormatting sqref="B13">
    <cfRule type="expression" dxfId="3311" priority="24">
      <formula>$E13="MC"</formula>
    </cfRule>
  </conditionalFormatting>
  <conditionalFormatting sqref="M6">
    <cfRule type="cellIs" dxfId="3310" priority="6" operator="equal">
      <formula>3</formula>
    </cfRule>
    <cfRule type="cellIs" dxfId="3309" priority="7" operator="equal">
      <formula>2</formula>
    </cfRule>
    <cfRule type="cellIs" dxfId="3308" priority="8" operator="equal">
      <formula>1</formula>
    </cfRule>
  </conditionalFormatting>
  <conditionalFormatting sqref="T6">
    <cfRule type="expression" dxfId="3307" priority="5">
      <formula>FIND("RETIDO",T6)</formula>
    </cfRule>
  </conditionalFormatting>
  <conditionalFormatting sqref="M31">
    <cfRule type="cellIs" dxfId="3306" priority="2" operator="equal">
      <formula>3</formula>
    </cfRule>
    <cfRule type="cellIs" dxfId="3305" priority="3" operator="equal">
      <formula>2</formula>
    </cfRule>
    <cfRule type="cellIs" dxfId="3304" priority="4" operator="equal">
      <formula>1</formula>
    </cfRule>
  </conditionalFormatting>
  <conditionalFormatting sqref="J10">
    <cfRule type="expression" dxfId="3303" priority="1">
      <formula>$E10="MC"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>
      <formula1>1</formula1>
      <formula2>2958465</formula2>
    </dataValidation>
    <dataValidation type="list" allowBlank="1" showInputMessage="1" showErrorMessage="1" sqref="T7:T3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70"/>
  <sheetViews>
    <sheetView tabSelected="1" view="pageBreakPreview" topLeftCell="A28" zoomScale="87" zoomScaleNormal="55" zoomScaleSheetLayoutView="87" workbookViewId="0">
      <selection activeCell="G12" sqref="G12"/>
    </sheetView>
  </sheetViews>
  <sheetFormatPr defaultColWidth="9.140625" defaultRowHeight="17.25" x14ac:dyDescent="0.25"/>
  <cols>
    <col min="1" max="1" width="5.5703125" style="258" customWidth="1"/>
    <col min="2" max="2" width="7.7109375" style="258" customWidth="1"/>
    <col min="3" max="3" width="47.7109375" style="298" customWidth="1"/>
    <col min="4" max="4" width="3.7109375" style="280" customWidth="1"/>
    <col min="5" max="5" width="4.7109375" style="280" customWidth="1"/>
    <col min="6" max="6" width="14" style="282" bestFit="1" customWidth="1"/>
    <col min="7" max="7" width="14.7109375" style="280" customWidth="1"/>
    <col min="8" max="8" width="14.28515625" style="283" bestFit="1" customWidth="1"/>
    <col min="9" max="9" width="20.7109375" style="283" customWidth="1"/>
    <col min="10" max="10" width="21.85546875" style="299" customWidth="1"/>
    <col min="11" max="11" width="7.85546875" style="300" customWidth="1"/>
    <col min="12" max="12" width="30.7109375" customWidth="1"/>
    <col min="13" max="13" width="15.7109375" style="258" bestFit="1" customWidth="1"/>
    <col min="14" max="14" width="33.140625" style="258" bestFit="1" customWidth="1"/>
    <col min="15" max="15" width="14.42578125" style="258" bestFit="1" customWidth="1"/>
    <col min="16" max="16" width="16" style="258" bestFit="1" customWidth="1"/>
    <col min="17" max="17" width="22.42578125" style="258" bestFit="1" customWidth="1"/>
    <col min="18" max="18" width="12.5703125" style="258" customWidth="1"/>
    <col min="19" max="19" width="17.140625" style="258" bestFit="1" customWidth="1"/>
    <col min="20" max="20" width="10.5703125" style="258" bestFit="1" customWidth="1"/>
    <col min="21" max="21" width="12.5703125" style="258" bestFit="1" customWidth="1"/>
    <col min="22" max="22" width="25.7109375" style="258" customWidth="1"/>
    <col min="23" max="16384" width="9.140625" style="258"/>
  </cols>
  <sheetData>
    <row r="1" spans="1:22" x14ac:dyDescent="0.25">
      <c r="A1" s="285"/>
      <c r="B1" s="286"/>
      <c r="C1" s="610" t="s">
        <v>0</v>
      </c>
      <c r="D1" s="610"/>
      <c r="E1" s="610"/>
      <c r="F1" s="610"/>
      <c r="G1" s="610"/>
      <c r="H1" s="610"/>
      <c r="I1" s="257"/>
      <c r="J1" s="256"/>
      <c r="K1" s="255"/>
    </row>
    <row r="2" spans="1:22" x14ac:dyDescent="0.25">
      <c r="A2" s="285"/>
      <c r="B2" s="286"/>
      <c r="C2" s="610" t="s">
        <v>1</v>
      </c>
      <c r="D2" s="610"/>
      <c r="E2" s="610"/>
      <c r="F2" s="610"/>
      <c r="G2" s="610"/>
      <c r="H2" s="610"/>
      <c r="I2" s="260"/>
      <c r="J2" s="259"/>
      <c r="K2" s="260"/>
    </row>
    <row r="3" spans="1:22" x14ac:dyDescent="0.25">
      <c r="A3" s="285"/>
      <c r="B3" s="286"/>
      <c r="C3" s="610" t="s">
        <v>2</v>
      </c>
      <c r="D3" s="610"/>
      <c r="E3" s="610"/>
      <c r="F3" s="610"/>
      <c r="G3" s="610"/>
      <c r="H3" s="610"/>
      <c r="I3" s="255"/>
      <c r="J3" s="261"/>
      <c r="K3" s="255"/>
    </row>
    <row r="4" spans="1:22" ht="18" thickBot="1" x14ac:dyDescent="0.3">
      <c r="A4" s="285"/>
      <c r="B4" s="285"/>
      <c r="C4" s="604" t="s">
        <v>519</v>
      </c>
      <c r="D4" s="604"/>
      <c r="E4" s="604"/>
      <c r="F4" s="604"/>
      <c r="G4" s="604"/>
      <c r="H4" s="604"/>
      <c r="I4" s="287"/>
      <c r="J4" s="259"/>
      <c r="K4" s="260"/>
      <c r="M4" s="262"/>
    </row>
    <row r="5" spans="1:22" s="264" customFormat="1" ht="18" thickBot="1" x14ac:dyDescent="0.35">
      <c r="A5" s="605" t="s">
        <v>40</v>
      </c>
      <c r="B5" s="606"/>
      <c r="C5" s="606"/>
      <c r="D5" s="607" t="s">
        <v>44</v>
      </c>
      <c r="E5" s="608"/>
      <c r="F5" s="364"/>
      <c r="G5" s="365" t="s">
        <v>35</v>
      </c>
      <c r="H5" s="366">
        <f ca="1">TODAY()</f>
        <v>45832</v>
      </c>
      <c r="I5" s="367" t="s">
        <v>43</v>
      </c>
      <c r="J5" s="368"/>
      <c r="K5" s="369"/>
      <c r="L5"/>
      <c r="M5" s="263"/>
      <c r="N5"/>
      <c r="O5"/>
      <c r="P5"/>
      <c r="Q5"/>
      <c r="R5"/>
    </row>
    <row r="6" spans="1:22" s="265" customFormat="1" x14ac:dyDescent="0.3">
      <c r="A6" s="370" t="s">
        <v>24</v>
      </c>
      <c r="B6" s="371" t="s">
        <v>8</v>
      </c>
      <c r="C6" s="372" t="s">
        <v>9</v>
      </c>
      <c r="D6" s="373" t="s">
        <v>10</v>
      </c>
      <c r="E6" s="373" t="s">
        <v>25</v>
      </c>
      <c r="F6" s="374" t="s">
        <v>12</v>
      </c>
      <c r="G6" s="371" t="s">
        <v>13</v>
      </c>
      <c r="H6" s="375" t="s">
        <v>14</v>
      </c>
      <c r="I6" s="376" t="s">
        <v>57</v>
      </c>
      <c r="J6" s="375" t="s">
        <v>28</v>
      </c>
      <c r="K6" s="377" t="s">
        <v>36</v>
      </c>
      <c r="L6" s="463" t="s">
        <v>6</v>
      </c>
      <c r="M6" s="463" t="s">
        <v>460</v>
      </c>
      <c r="N6" s="463" t="s">
        <v>461</v>
      </c>
      <c r="O6" s="463" t="s">
        <v>462</v>
      </c>
      <c r="P6" s="463" t="s">
        <v>463</v>
      </c>
      <c r="Q6" s="463" t="s">
        <v>464</v>
      </c>
      <c r="R6" s="463" t="s">
        <v>465</v>
      </c>
      <c r="S6" s="463" t="s">
        <v>466</v>
      </c>
      <c r="T6" s="478" t="s">
        <v>485</v>
      </c>
      <c r="U6" s="479" t="s">
        <v>486</v>
      </c>
      <c r="V6" s="580" t="s">
        <v>117</v>
      </c>
    </row>
    <row r="7" spans="1:22" s="350" customFormat="1" ht="20.100000000000001" customHeight="1" x14ac:dyDescent="0.25">
      <c r="A7" s="424">
        <v>1</v>
      </c>
      <c r="B7" s="380">
        <v>18313</v>
      </c>
      <c r="C7" s="381" t="s">
        <v>128</v>
      </c>
      <c r="D7" s="382" t="s">
        <v>16</v>
      </c>
      <c r="E7" s="360" t="str">
        <f t="shared" ref="E7:E28" si="0">IF(ISNUMBER(FIND("TE",I7)),"TE",IF(ISNUMBER(FIND("MCC",I7)),"MCC",IF(ISNUMBER(FIND("MC",I7)),"MC","MA")))</f>
        <v>MA</v>
      </c>
      <c r="F7" s="383">
        <v>32644</v>
      </c>
      <c r="G7" s="382"/>
      <c r="H7" s="379" t="s">
        <v>129</v>
      </c>
      <c r="I7" s="429"/>
      <c r="J7" s="452" t="str">
        <f t="shared" ref="J7:J17" ca="1" si="1">IF(K7="","",IF(K7&gt;29,"DISP.IDADE",""))</f>
        <v>DISP.IDADE</v>
      </c>
      <c r="K7" s="363">
        <f t="shared" ref="K7:K38" ca="1" si="2">IF(F7="","",INT((TODAY()-F7)/365.25))</f>
        <v>36</v>
      </c>
      <c r="L7" s="93" t="s">
        <v>458</v>
      </c>
      <c r="M7" s="46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80"/>
      <c r="U7" s="576"/>
      <c r="V7" s="635">
        <v>7271225927</v>
      </c>
    </row>
    <row r="8" spans="1:22" s="350" customFormat="1" ht="20.100000000000001" customHeight="1" x14ac:dyDescent="0.25">
      <c r="A8" s="424">
        <v>2</v>
      </c>
      <c r="B8" s="391">
        <v>13479</v>
      </c>
      <c r="C8" s="502" t="s">
        <v>355</v>
      </c>
      <c r="D8" s="503" t="s">
        <v>16</v>
      </c>
      <c r="E8" s="476" t="str">
        <f t="shared" si="0"/>
        <v>TE</v>
      </c>
      <c r="F8" s="504">
        <v>38911</v>
      </c>
      <c r="G8" s="503"/>
      <c r="H8" s="505" t="s">
        <v>356</v>
      </c>
      <c r="I8" s="384" t="s">
        <v>497</v>
      </c>
      <c r="J8" s="452" t="str">
        <f t="shared" ca="1" si="1"/>
        <v/>
      </c>
      <c r="K8" s="363">
        <f t="shared" ca="1" si="2"/>
        <v>18</v>
      </c>
      <c r="L8" s="93" t="s">
        <v>458</v>
      </c>
      <c r="M8" s="46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 t="s">
        <v>495</v>
      </c>
      <c r="U8" s="577" t="s">
        <v>496</v>
      </c>
      <c r="V8" s="635"/>
    </row>
    <row r="9" spans="1:22" s="350" customFormat="1" ht="20.100000000000001" customHeight="1" x14ac:dyDescent="0.25">
      <c r="A9" s="424">
        <v>3</v>
      </c>
      <c r="B9" s="457">
        <v>13346</v>
      </c>
      <c r="C9" s="396" t="s">
        <v>451</v>
      </c>
      <c r="D9" s="382" t="s">
        <v>16</v>
      </c>
      <c r="E9" s="360" t="str">
        <f t="shared" si="0"/>
        <v>MA</v>
      </c>
      <c r="F9" s="383">
        <v>38842</v>
      </c>
      <c r="G9" s="382"/>
      <c r="H9" s="379"/>
      <c r="I9" s="384" t="s">
        <v>477</v>
      </c>
      <c r="J9" s="452" t="str">
        <f t="shared" ca="1" si="1"/>
        <v/>
      </c>
      <c r="K9" s="363">
        <f t="shared" ca="1" si="2"/>
        <v>19</v>
      </c>
      <c r="L9" s="93" t="s">
        <v>458</v>
      </c>
      <c r="M9" s="46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80"/>
      <c r="U9" s="576"/>
      <c r="V9" s="635">
        <v>60361334800</v>
      </c>
    </row>
    <row r="10" spans="1:22" s="350" customFormat="1" ht="20.100000000000001" customHeight="1" x14ac:dyDescent="0.25">
      <c r="A10" s="424">
        <v>4</v>
      </c>
      <c r="B10" s="380">
        <v>17663</v>
      </c>
      <c r="C10" s="385" t="s">
        <v>63</v>
      </c>
      <c r="D10" s="378" t="s">
        <v>16</v>
      </c>
      <c r="E10" s="360" t="str">
        <f t="shared" si="0"/>
        <v>MA</v>
      </c>
      <c r="F10" s="386">
        <v>26489</v>
      </c>
      <c r="G10" s="389" t="s">
        <v>70</v>
      </c>
      <c r="H10" s="389"/>
      <c r="I10" s="429"/>
      <c r="J10" s="452" t="str">
        <f t="shared" ca="1" si="1"/>
        <v>DISP.IDADE</v>
      </c>
      <c r="K10" s="363">
        <f t="shared" ca="1" si="2"/>
        <v>52</v>
      </c>
      <c r="L10" s="93" t="s">
        <v>458</v>
      </c>
      <c r="M10" s="46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80"/>
      <c r="U10" s="576"/>
      <c r="V10" s="637"/>
    </row>
    <row r="11" spans="1:22" s="350" customFormat="1" ht="20.100000000000001" customHeight="1" x14ac:dyDescent="0.25">
      <c r="A11" s="424">
        <v>5</v>
      </c>
      <c r="B11" s="380">
        <v>2637</v>
      </c>
      <c r="C11" s="385" t="s">
        <v>124</v>
      </c>
      <c r="D11" s="378" t="s">
        <v>16</v>
      </c>
      <c r="E11" s="360" t="str">
        <f t="shared" si="0"/>
        <v>MA</v>
      </c>
      <c r="F11" s="386">
        <v>28312</v>
      </c>
      <c r="G11" s="389"/>
      <c r="H11" s="378" t="s">
        <v>125</v>
      </c>
      <c r="I11" s="429"/>
      <c r="J11" s="452" t="str">
        <f t="shared" ca="1" si="1"/>
        <v>DISP.IDADE</v>
      </c>
      <c r="K11" s="363">
        <f t="shared" ca="1" si="2"/>
        <v>47</v>
      </c>
      <c r="L11" s="93" t="s">
        <v>458</v>
      </c>
      <c r="M11" s="46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80"/>
      <c r="U11" s="576"/>
      <c r="V11" s="635">
        <v>30703265873</v>
      </c>
    </row>
    <row r="12" spans="1:22" s="350" customFormat="1" ht="20.100000000000001" customHeight="1" x14ac:dyDescent="0.25">
      <c r="A12" s="424">
        <v>6</v>
      </c>
      <c r="B12" s="380">
        <v>18044</v>
      </c>
      <c r="C12" s="381" t="s">
        <v>150</v>
      </c>
      <c r="D12" s="382" t="s">
        <v>16</v>
      </c>
      <c r="E12" s="360" t="str">
        <f t="shared" si="0"/>
        <v>MA</v>
      </c>
      <c r="F12" s="383">
        <v>24511</v>
      </c>
      <c r="G12" s="382" t="s">
        <v>299</v>
      </c>
      <c r="H12" s="379"/>
      <c r="I12" s="429"/>
      <c r="J12" s="452" t="str">
        <f t="shared" ca="1" si="1"/>
        <v>DISP.IDADE</v>
      </c>
      <c r="K12" s="363">
        <f t="shared" ca="1" si="2"/>
        <v>58</v>
      </c>
      <c r="L12" s="93" t="s">
        <v>458</v>
      </c>
      <c r="M12" s="46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80"/>
      <c r="U12" s="576"/>
      <c r="V12" s="635">
        <v>45346992553</v>
      </c>
    </row>
    <row r="13" spans="1:22" s="350" customFormat="1" ht="20.100000000000001" customHeight="1" x14ac:dyDescent="0.25">
      <c r="A13" s="424">
        <v>7</v>
      </c>
      <c r="B13" s="391">
        <v>18770</v>
      </c>
      <c r="C13" s="385" t="s">
        <v>365</v>
      </c>
      <c r="D13" s="392" t="s">
        <v>17</v>
      </c>
      <c r="E13" s="360" t="str">
        <f t="shared" si="0"/>
        <v>MA</v>
      </c>
      <c r="F13" s="393">
        <v>30576</v>
      </c>
      <c r="G13" s="392" t="s">
        <v>364</v>
      </c>
      <c r="H13" s="394" t="s">
        <v>364</v>
      </c>
      <c r="I13" s="395" t="s">
        <v>360</v>
      </c>
      <c r="J13" s="452" t="str">
        <f t="shared" ca="1" si="1"/>
        <v>DISP.IDADE</v>
      </c>
      <c r="K13" s="363">
        <f t="shared" ca="1" si="2"/>
        <v>41</v>
      </c>
      <c r="L13" s="93" t="s">
        <v>458</v>
      </c>
      <c r="M13" s="46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80"/>
      <c r="U13" s="576"/>
      <c r="V13" s="635">
        <v>22530633800</v>
      </c>
    </row>
    <row r="14" spans="1:22" s="350" customFormat="1" ht="20.100000000000001" customHeight="1" x14ac:dyDescent="0.25">
      <c r="A14" s="424">
        <v>8</v>
      </c>
      <c r="B14" s="380">
        <v>17665</v>
      </c>
      <c r="C14" s="385" t="s">
        <v>64</v>
      </c>
      <c r="D14" s="378" t="s">
        <v>16</v>
      </c>
      <c r="E14" s="360" t="str">
        <f t="shared" si="0"/>
        <v>MA</v>
      </c>
      <c r="F14" s="386">
        <v>30848</v>
      </c>
      <c r="G14" s="399" t="s">
        <v>65</v>
      </c>
      <c r="H14" s="388" t="s">
        <v>65</v>
      </c>
      <c r="I14" s="429"/>
      <c r="J14" s="452" t="str">
        <f t="shared" ca="1" si="1"/>
        <v>DISP.IDADE</v>
      </c>
      <c r="K14" s="363">
        <f t="shared" ca="1" si="2"/>
        <v>41</v>
      </c>
      <c r="L14" s="93" t="s">
        <v>458</v>
      </c>
      <c r="M14" s="46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80"/>
      <c r="U14" s="576"/>
      <c r="V14" s="635">
        <v>34489520875</v>
      </c>
    </row>
    <row r="15" spans="1:22" s="350" customFormat="1" ht="20.100000000000001" customHeight="1" x14ac:dyDescent="0.25">
      <c r="A15" s="424">
        <v>9</v>
      </c>
      <c r="B15" s="391">
        <v>18781</v>
      </c>
      <c r="C15" s="385" t="s">
        <v>376</v>
      </c>
      <c r="D15" s="392" t="s">
        <v>17</v>
      </c>
      <c r="E15" s="360" t="str">
        <f t="shared" si="0"/>
        <v>MA</v>
      </c>
      <c r="F15" s="393">
        <v>38945</v>
      </c>
      <c r="G15" s="392" t="s">
        <v>377</v>
      </c>
      <c r="H15" s="392"/>
      <c r="I15" s="391"/>
      <c r="J15" s="452" t="str">
        <f t="shared" ca="1" si="1"/>
        <v/>
      </c>
      <c r="K15" s="363">
        <f t="shared" ca="1" si="2"/>
        <v>18</v>
      </c>
      <c r="L15" s="93" t="s">
        <v>458</v>
      </c>
      <c r="M15" s="46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80"/>
      <c r="U15" s="576"/>
      <c r="V15" s="635">
        <v>51260110818</v>
      </c>
    </row>
    <row r="16" spans="1:22" s="350" customFormat="1" ht="20.100000000000001" customHeight="1" x14ac:dyDescent="0.25">
      <c r="A16" s="424">
        <v>10</v>
      </c>
      <c r="B16" s="380">
        <v>18545</v>
      </c>
      <c r="C16" s="401" t="s">
        <v>292</v>
      </c>
      <c r="D16" s="402" t="s">
        <v>17</v>
      </c>
      <c r="E16" s="360" t="str">
        <f t="shared" si="0"/>
        <v>MA</v>
      </c>
      <c r="F16" s="403">
        <v>38712</v>
      </c>
      <c r="G16" s="402" t="s">
        <v>293</v>
      </c>
      <c r="H16" s="404"/>
      <c r="I16" s="429"/>
      <c r="J16" s="452" t="str">
        <f t="shared" ca="1" si="1"/>
        <v/>
      </c>
      <c r="K16" s="363">
        <f t="shared" ca="1" si="2"/>
        <v>19</v>
      </c>
      <c r="L16" s="93" t="s">
        <v>458</v>
      </c>
      <c r="M16" s="46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80"/>
      <c r="U16" s="576"/>
      <c r="V16" s="635">
        <v>90027010805</v>
      </c>
    </row>
    <row r="17" spans="1:22" s="350" customFormat="1" ht="20.100000000000001" customHeight="1" x14ac:dyDescent="0.25">
      <c r="A17" s="424">
        <v>11</v>
      </c>
      <c r="B17" s="391">
        <v>18705</v>
      </c>
      <c r="C17" s="385" t="s">
        <v>322</v>
      </c>
      <c r="D17" s="392" t="s">
        <v>16</v>
      </c>
      <c r="E17" s="360" t="str">
        <f t="shared" si="0"/>
        <v>MA</v>
      </c>
      <c r="F17" s="393">
        <v>38834</v>
      </c>
      <c r="G17" s="392" t="s">
        <v>323</v>
      </c>
      <c r="H17" s="392" t="s">
        <v>324</v>
      </c>
      <c r="I17" s="427" t="s">
        <v>470</v>
      </c>
      <c r="J17" s="452" t="str">
        <f t="shared" ca="1" si="1"/>
        <v/>
      </c>
      <c r="K17" s="363">
        <f t="shared" ca="1" si="2"/>
        <v>19</v>
      </c>
      <c r="L17" s="93" t="s">
        <v>458</v>
      </c>
      <c r="M17" s="46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80"/>
      <c r="U17" s="576"/>
      <c r="V17" s="635">
        <v>45727415810</v>
      </c>
    </row>
    <row r="18" spans="1:22" s="350" customFormat="1" ht="20.100000000000001" customHeight="1" x14ac:dyDescent="0.25">
      <c r="A18" s="424">
        <v>12</v>
      </c>
      <c r="B18" s="380">
        <v>18478</v>
      </c>
      <c r="C18" s="385" t="s">
        <v>242</v>
      </c>
      <c r="D18" s="378" t="s">
        <v>17</v>
      </c>
      <c r="E18" s="360" t="str">
        <f t="shared" si="0"/>
        <v>MA</v>
      </c>
      <c r="F18" s="386">
        <v>35349</v>
      </c>
      <c r="G18" s="387" t="s">
        <v>243</v>
      </c>
      <c r="H18" s="388" t="s">
        <v>244</v>
      </c>
      <c r="I18" s="429"/>
      <c r="J18" s="452" t="s">
        <v>56</v>
      </c>
      <c r="K18" s="363">
        <f t="shared" ca="1" si="2"/>
        <v>28</v>
      </c>
      <c r="L18" s="93" t="s">
        <v>458</v>
      </c>
      <c r="M18" s="46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80"/>
      <c r="U18" s="576"/>
      <c r="V18" s="635">
        <v>45735494805</v>
      </c>
    </row>
    <row r="19" spans="1:22" s="350" customFormat="1" ht="20.100000000000001" customHeight="1" x14ac:dyDescent="0.25">
      <c r="A19" s="424">
        <v>13</v>
      </c>
      <c r="B19" s="380">
        <v>17990</v>
      </c>
      <c r="C19" s="358" t="s">
        <v>77</v>
      </c>
      <c r="D19" s="382" t="s">
        <v>17</v>
      </c>
      <c r="E19" s="360" t="str">
        <f t="shared" si="0"/>
        <v>MA</v>
      </c>
      <c r="F19" s="383">
        <v>38144</v>
      </c>
      <c r="G19" s="382" t="s">
        <v>81</v>
      </c>
      <c r="H19" s="379"/>
      <c r="I19" s="429"/>
      <c r="J19" s="452" t="str">
        <f t="shared" ref="J19:J36" ca="1" si="3">IF(K19="","",IF(K19&gt;29,"DISP.IDADE",""))</f>
        <v/>
      </c>
      <c r="K19" s="363">
        <f t="shared" ca="1" si="2"/>
        <v>21</v>
      </c>
      <c r="L19" s="93" t="s">
        <v>458</v>
      </c>
      <c r="M19" s="46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80"/>
      <c r="U19" s="576"/>
      <c r="V19" s="635">
        <v>53671453885</v>
      </c>
    </row>
    <row r="20" spans="1:22" s="350" customFormat="1" ht="20.100000000000001" customHeight="1" x14ac:dyDescent="0.25">
      <c r="A20" s="424">
        <v>14</v>
      </c>
      <c r="B20" s="391">
        <v>12403</v>
      </c>
      <c r="C20" s="396" t="s">
        <v>412</v>
      </c>
      <c r="D20" s="382" t="s">
        <v>16</v>
      </c>
      <c r="E20" s="360" t="str">
        <f t="shared" si="0"/>
        <v>MA</v>
      </c>
      <c r="F20" s="383">
        <v>38265</v>
      </c>
      <c r="G20" s="382"/>
      <c r="H20" s="379"/>
      <c r="I20" s="391" t="s">
        <v>472</v>
      </c>
      <c r="J20" s="452" t="str">
        <f t="shared" ca="1" si="3"/>
        <v/>
      </c>
      <c r="K20" s="363">
        <f t="shared" ca="1" si="2"/>
        <v>20</v>
      </c>
      <c r="L20" s="93" t="s">
        <v>458</v>
      </c>
      <c r="M20" s="46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80"/>
      <c r="U20" s="576"/>
      <c r="V20" s="635">
        <v>41059814803</v>
      </c>
    </row>
    <row r="21" spans="1:22" s="350" customFormat="1" ht="20.100000000000001" customHeight="1" x14ac:dyDescent="0.25">
      <c r="A21" s="424">
        <v>15</v>
      </c>
      <c r="B21" s="457">
        <v>18859</v>
      </c>
      <c r="C21" s="396" t="s">
        <v>453</v>
      </c>
      <c r="D21" s="382" t="s">
        <v>16</v>
      </c>
      <c r="E21" s="360" t="str">
        <f t="shared" si="0"/>
        <v>MA</v>
      </c>
      <c r="F21" s="383">
        <v>38732</v>
      </c>
      <c r="G21" s="382"/>
      <c r="H21" s="379"/>
      <c r="I21" s="384" t="s">
        <v>477</v>
      </c>
      <c r="J21" s="452" t="s">
        <v>56</v>
      </c>
      <c r="K21" s="363">
        <f t="shared" ca="1" si="2"/>
        <v>19</v>
      </c>
      <c r="L21" s="93" t="s">
        <v>458</v>
      </c>
      <c r="M21" s="46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80"/>
      <c r="U21" s="576"/>
      <c r="V21" s="635">
        <v>59581660852</v>
      </c>
    </row>
    <row r="22" spans="1:22" s="350" customFormat="1" ht="20.100000000000001" customHeight="1" x14ac:dyDescent="0.25">
      <c r="A22" s="424">
        <v>16</v>
      </c>
      <c r="B22" s="380">
        <v>18543</v>
      </c>
      <c r="C22" s="401" t="s">
        <v>288</v>
      </c>
      <c r="D22" s="402" t="s">
        <v>16</v>
      </c>
      <c r="E22" s="360" t="str">
        <f t="shared" si="0"/>
        <v>MA</v>
      </c>
      <c r="F22" s="403">
        <v>38682</v>
      </c>
      <c r="G22" s="402" t="s">
        <v>298</v>
      </c>
      <c r="H22" s="404"/>
      <c r="I22" s="429"/>
      <c r="J22" s="452" t="s">
        <v>56</v>
      </c>
      <c r="K22" s="363">
        <f t="shared" ca="1" si="2"/>
        <v>19</v>
      </c>
      <c r="L22" s="93" t="s">
        <v>458</v>
      </c>
      <c r="M22" s="46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80"/>
      <c r="U22" s="576"/>
      <c r="V22" s="635">
        <v>53551792828</v>
      </c>
    </row>
    <row r="23" spans="1:22" s="350" customFormat="1" ht="20.100000000000001" customHeight="1" x14ac:dyDescent="0.25">
      <c r="A23" s="424">
        <v>17</v>
      </c>
      <c r="B23" s="380">
        <v>18512</v>
      </c>
      <c r="C23" s="381" t="s">
        <v>265</v>
      </c>
      <c r="D23" s="382" t="s">
        <v>17</v>
      </c>
      <c r="E23" s="360" t="str">
        <f t="shared" si="0"/>
        <v>MA</v>
      </c>
      <c r="F23" s="383">
        <v>38811</v>
      </c>
      <c r="G23" s="382" t="s">
        <v>266</v>
      </c>
      <c r="H23" s="379"/>
      <c r="I23" s="429"/>
      <c r="J23" s="452" t="str">
        <f t="shared" ca="1" si="3"/>
        <v/>
      </c>
      <c r="K23" s="363">
        <f t="shared" ca="1" si="2"/>
        <v>19</v>
      </c>
      <c r="L23" s="93" t="s">
        <v>458</v>
      </c>
      <c r="M23" s="46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80"/>
      <c r="U23" s="576"/>
      <c r="V23" s="635">
        <v>6565292027</v>
      </c>
    </row>
    <row r="24" spans="1:22" s="357" customFormat="1" ht="20.100000000000001" customHeight="1" x14ac:dyDescent="0.25">
      <c r="A24" s="424">
        <v>18</v>
      </c>
      <c r="B24" s="380">
        <v>17991</v>
      </c>
      <c r="C24" s="400" t="s">
        <v>78</v>
      </c>
      <c r="D24" s="382" t="s">
        <v>16</v>
      </c>
      <c r="E24" s="360" t="str">
        <f t="shared" si="0"/>
        <v>MA</v>
      </c>
      <c r="F24" s="383">
        <v>27415</v>
      </c>
      <c r="G24" s="382" t="s">
        <v>87</v>
      </c>
      <c r="H24" s="382"/>
      <c r="I24" s="429"/>
      <c r="J24" s="452" t="str">
        <f t="shared" ca="1" si="3"/>
        <v>DISP.IDADE</v>
      </c>
      <c r="K24" s="363">
        <f t="shared" ca="1" si="2"/>
        <v>50</v>
      </c>
      <c r="L24" s="93" t="s">
        <v>458</v>
      </c>
      <c r="M24" s="46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480"/>
      <c r="U24" s="576"/>
      <c r="V24" s="636">
        <v>17497734814</v>
      </c>
    </row>
    <row r="25" spans="1:22" s="350" customFormat="1" ht="20.100000000000001" customHeight="1" x14ac:dyDescent="0.25">
      <c r="A25" s="424">
        <v>19</v>
      </c>
      <c r="B25" s="380">
        <v>18498</v>
      </c>
      <c r="C25" s="412" t="s">
        <v>261</v>
      </c>
      <c r="D25" s="413" t="s">
        <v>16</v>
      </c>
      <c r="E25" s="360" t="str">
        <f t="shared" si="0"/>
        <v>MA</v>
      </c>
      <c r="F25" s="414">
        <v>36937</v>
      </c>
      <c r="G25" s="415" t="s">
        <v>262</v>
      </c>
      <c r="H25" s="467"/>
      <c r="I25" s="410" t="s">
        <v>6</v>
      </c>
      <c r="J25" s="452" t="str">
        <f t="shared" ca="1" si="3"/>
        <v/>
      </c>
      <c r="K25" s="363">
        <f t="shared" ca="1" si="2"/>
        <v>24</v>
      </c>
      <c r="L25" s="93" t="s">
        <v>459</v>
      </c>
      <c r="M25" s="461" t="s">
        <v>26</v>
      </c>
      <c r="N25" s="159" t="s">
        <v>536</v>
      </c>
      <c r="O25" s="159" t="s">
        <v>513</v>
      </c>
      <c r="P25" s="159" t="s">
        <v>512</v>
      </c>
      <c r="Q25" s="159" t="s">
        <v>26</v>
      </c>
      <c r="R25" s="159" t="s">
        <v>458</v>
      </c>
      <c r="S25" s="159" t="s">
        <v>483</v>
      </c>
      <c r="T25" s="480"/>
      <c r="U25" s="576"/>
      <c r="V25" s="635">
        <v>54800364833</v>
      </c>
    </row>
    <row r="26" spans="1:22" s="350" customFormat="1" ht="20.100000000000001" customHeight="1" x14ac:dyDescent="0.25">
      <c r="A26" s="424">
        <v>20</v>
      </c>
      <c r="B26" s="391">
        <v>18773</v>
      </c>
      <c r="C26" s="385" t="s">
        <v>368</v>
      </c>
      <c r="D26" s="392" t="s">
        <v>16</v>
      </c>
      <c r="E26" s="360" t="str">
        <f t="shared" si="0"/>
        <v>MA</v>
      </c>
      <c r="F26" s="393">
        <v>38404</v>
      </c>
      <c r="G26" s="392" t="s">
        <v>369</v>
      </c>
      <c r="H26" s="392"/>
      <c r="I26" s="395" t="s">
        <v>360</v>
      </c>
      <c r="J26" s="452" t="str">
        <f t="shared" ca="1" si="3"/>
        <v/>
      </c>
      <c r="K26" s="363">
        <f t="shared" ca="1" si="2"/>
        <v>20</v>
      </c>
      <c r="L26" s="93" t="s">
        <v>458</v>
      </c>
      <c r="M26" s="46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480"/>
      <c r="U26" s="576"/>
      <c r="V26" s="635">
        <v>58192172848</v>
      </c>
    </row>
    <row r="27" spans="1:22" s="350" customFormat="1" ht="20.100000000000001" customHeight="1" x14ac:dyDescent="0.25">
      <c r="A27" s="424">
        <v>21</v>
      </c>
      <c r="B27" s="380">
        <v>18480</v>
      </c>
      <c r="C27" s="385" t="s">
        <v>246</v>
      </c>
      <c r="D27" s="378" t="s">
        <v>16</v>
      </c>
      <c r="E27" s="360" t="str">
        <f t="shared" si="0"/>
        <v>MA</v>
      </c>
      <c r="F27" s="386">
        <v>27086</v>
      </c>
      <c r="G27" s="378" t="s">
        <v>245</v>
      </c>
      <c r="H27" s="389" t="s">
        <v>247</v>
      </c>
      <c r="I27" s="429"/>
      <c r="J27" s="452" t="str">
        <f t="shared" ca="1" si="3"/>
        <v>DISP.IDADE</v>
      </c>
      <c r="K27" s="363">
        <f t="shared" ca="1" si="2"/>
        <v>51</v>
      </c>
      <c r="L27" s="93" t="s">
        <v>458</v>
      </c>
      <c r="M27" s="46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480"/>
      <c r="U27" s="576"/>
      <c r="V27" s="635">
        <v>27933151841</v>
      </c>
    </row>
    <row r="28" spans="1:22" s="350" customFormat="1" ht="20.100000000000001" customHeight="1" x14ac:dyDescent="0.25">
      <c r="A28" s="424">
        <v>22</v>
      </c>
      <c r="B28" s="457">
        <v>18504</v>
      </c>
      <c r="C28" s="396" t="s">
        <v>442</v>
      </c>
      <c r="D28" s="382" t="s">
        <v>16</v>
      </c>
      <c r="E28" s="360" t="str">
        <f t="shared" si="0"/>
        <v>MA</v>
      </c>
      <c r="F28" s="383">
        <v>38409</v>
      </c>
      <c r="G28" s="382" t="s">
        <v>443</v>
      </c>
      <c r="H28" s="379"/>
      <c r="I28" s="384" t="s">
        <v>474</v>
      </c>
      <c r="J28" s="452" t="str">
        <f t="shared" ca="1" si="3"/>
        <v/>
      </c>
      <c r="K28" s="363">
        <f t="shared" ca="1" si="2"/>
        <v>20</v>
      </c>
      <c r="L28" s="93" t="s">
        <v>458</v>
      </c>
      <c r="M28" s="46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480"/>
      <c r="U28" s="576"/>
      <c r="V28" s="635">
        <v>51164576801</v>
      </c>
    </row>
    <row r="29" spans="1:22" s="350" customFormat="1" ht="20.100000000000001" customHeight="1" x14ac:dyDescent="0.25">
      <c r="A29" s="424">
        <v>23</v>
      </c>
      <c r="B29" s="457">
        <v>18855</v>
      </c>
      <c r="C29" s="396" t="s">
        <v>445</v>
      </c>
      <c r="D29" s="382" t="s">
        <v>16</v>
      </c>
      <c r="E29" s="360" t="s">
        <v>4</v>
      </c>
      <c r="F29" s="383">
        <v>39017</v>
      </c>
      <c r="G29" s="382">
        <v>1069128272</v>
      </c>
      <c r="H29" s="379"/>
      <c r="I29" s="384" t="s">
        <v>472</v>
      </c>
      <c r="J29" s="452" t="str">
        <f t="shared" ca="1" si="3"/>
        <v/>
      </c>
      <c r="K29" s="363">
        <f t="shared" ca="1" si="2"/>
        <v>18</v>
      </c>
      <c r="L29" s="93" t="s">
        <v>458</v>
      </c>
      <c r="M29" s="46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480"/>
      <c r="U29" s="576"/>
      <c r="V29" s="637">
        <v>45629628879</v>
      </c>
    </row>
    <row r="30" spans="1:22" s="350" customFormat="1" ht="20.100000000000001" customHeight="1" x14ac:dyDescent="0.25">
      <c r="A30" s="424">
        <v>24</v>
      </c>
      <c r="B30" s="457">
        <v>18843</v>
      </c>
      <c r="C30" s="396" t="s">
        <v>430</v>
      </c>
      <c r="D30" s="382" t="s">
        <v>17</v>
      </c>
      <c r="E30" s="360" t="str">
        <f t="shared" ref="E30:E40" si="4">IF(ISNUMBER(FIND("TE",I30)),"TE",IF(ISNUMBER(FIND("MCC",I30)),"MCC",IF(ISNUMBER(FIND("MC",I30)),"MC","MA")))</f>
        <v>MA</v>
      </c>
      <c r="F30" s="383">
        <v>38997</v>
      </c>
      <c r="G30" s="382"/>
      <c r="H30" s="379"/>
      <c r="I30" s="384" t="s">
        <v>474</v>
      </c>
      <c r="J30" s="452" t="str">
        <f t="shared" ca="1" si="3"/>
        <v/>
      </c>
      <c r="K30" s="363">
        <f t="shared" ca="1" si="2"/>
        <v>18</v>
      </c>
      <c r="L30" s="93" t="s">
        <v>458</v>
      </c>
      <c r="M30" s="46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480"/>
      <c r="U30" s="576"/>
      <c r="V30" s="635">
        <v>55288808821</v>
      </c>
    </row>
    <row r="31" spans="1:22" s="350" customFormat="1" ht="20.100000000000001" customHeight="1" x14ac:dyDescent="0.25">
      <c r="A31" s="424">
        <v>25</v>
      </c>
      <c r="B31" s="391">
        <v>18821</v>
      </c>
      <c r="C31" s="385" t="s">
        <v>404</v>
      </c>
      <c r="D31" s="392" t="s">
        <v>17</v>
      </c>
      <c r="E31" s="360" t="str">
        <f t="shared" si="4"/>
        <v>MA</v>
      </c>
      <c r="F31" s="393">
        <v>39126</v>
      </c>
      <c r="G31" s="392"/>
      <c r="H31" s="392"/>
      <c r="I31" s="391" t="s">
        <v>472</v>
      </c>
      <c r="J31" s="452" t="str">
        <f t="shared" ca="1" si="3"/>
        <v/>
      </c>
      <c r="K31" s="363">
        <f t="shared" ca="1" si="2"/>
        <v>18</v>
      </c>
      <c r="L31" s="93" t="s">
        <v>458</v>
      </c>
      <c r="M31" s="46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480"/>
      <c r="U31" s="576"/>
      <c r="V31" s="635">
        <v>54883319806</v>
      </c>
    </row>
    <row r="32" spans="1:22" s="350" customFormat="1" ht="20.100000000000001" customHeight="1" x14ac:dyDescent="0.25">
      <c r="A32" s="424">
        <v>26</v>
      </c>
      <c r="B32" s="380">
        <v>13246</v>
      </c>
      <c r="C32" s="385" t="s">
        <v>348</v>
      </c>
      <c r="D32" s="378" t="s">
        <v>16</v>
      </c>
      <c r="E32" s="360" t="str">
        <f t="shared" si="4"/>
        <v>MA</v>
      </c>
      <c r="F32" s="428">
        <v>21415</v>
      </c>
      <c r="G32" s="378"/>
      <c r="H32" s="390" t="s">
        <v>349</v>
      </c>
      <c r="I32" s="384" t="s">
        <v>471</v>
      </c>
      <c r="J32" s="452" t="str">
        <f t="shared" ca="1" si="3"/>
        <v>DISP.IDADE</v>
      </c>
      <c r="K32" s="363">
        <f t="shared" ca="1" si="2"/>
        <v>66</v>
      </c>
      <c r="L32" s="93" t="s">
        <v>458</v>
      </c>
      <c r="M32" s="46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480"/>
      <c r="U32" s="576"/>
      <c r="V32" s="635">
        <v>25708170824</v>
      </c>
    </row>
    <row r="33" spans="1:22" s="350" customFormat="1" ht="20.100000000000001" customHeight="1" x14ac:dyDescent="0.25">
      <c r="A33" s="424">
        <v>27</v>
      </c>
      <c r="B33" s="380">
        <v>12908</v>
      </c>
      <c r="C33" s="381" t="s">
        <v>275</v>
      </c>
      <c r="D33" s="382" t="s">
        <v>17</v>
      </c>
      <c r="E33" s="360" t="str">
        <f t="shared" si="4"/>
        <v>MA</v>
      </c>
      <c r="F33" s="383">
        <v>38538</v>
      </c>
      <c r="G33" s="382" t="s">
        <v>276</v>
      </c>
      <c r="H33" s="379" t="s">
        <v>277</v>
      </c>
      <c r="I33" s="429"/>
      <c r="J33" s="452" t="str">
        <f t="shared" ca="1" si="3"/>
        <v/>
      </c>
      <c r="K33" s="363">
        <f t="shared" ca="1" si="2"/>
        <v>19</v>
      </c>
      <c r="L33" s="93" t="s">
        <v>458</v>
      </c>
      <c r="M33" s="46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480"/>
      <c r="U33" s="576"/>
      <c r="V33" s="635">
        <v>49223235898</v>
      </c>
    </row>
    <row r="34" spans="1:22" s="350" customFormat="1" ht="20.100000000000001" customHeight="1" x14ac:dyDescent="0.25">
      <c r="A34" s="424">
        <v>28</v>
      </c>
      <c r="B34" s="457">
        <v>18858</v>
      </c>
      <c r="C34" s="397" t="s">
        <v>446</v>
      </c>
      <c r="D34" s="382" t="s">
        <v>16</v>
      </c>
      <c r="E34" s="361" t="str">
        <f t="shared" si="4"/>
        <v>MA</v>
      </c>
      <c r="F34" s="383">
        <v>38694</v>
      </c>
      <c r="G34" s="382" t="s">
        <v>447</v>
      </c>
      <c r="H34" s="382"/>
      <c r="I34" s="380" t="s">
        <v>477</v>
      </c>
      <c r="J34" s="452" t="s">
        <v>56</v>
      </c>
      <c r="K34" s="363">
        <f t="shared" ca="1" si="2"/>
        <v>19</v>
      </c>
      <c r="L34" s="93" t="s">
        <v>458</v>
      </c>
      <c r="M34" s="46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480"/>
      <c r="U34" s="576"/>
      <c r="V34" s="635">
        <v>60218101805</v>
      </c>
    </row>
    <row r="35" spans="1:22" s="350" customFormat="1" ht="20.100000000000001" customHeight="1" x14ac:dyDescent="0.25">
      <c r="A35" s="424">
        <v>29</v>
      </c>
      <c r="B35" s="380">
        <v>3259</v>
      </c>
      <c r="C35" s="385" t="s">
        <v>139</v>
      </c>
      <c r="D35" s="378" t="s">
        <v>17</v>
      </c>
      <c r="E35" s="360" t="str">
        <f t="shared" si="4"/>
        <v>MA</v>
      </c>
      <c r="F35" s="386">
        <v>29863</v>
      </c>
      <c r="G35" s="387" t="s">
        <v>140</v>
      </c>
      <c r="H35" s="388" t="s">
        <v>140</v>
      </c>
      <c r="I35" s="429"/>
      <c r="J35" s="452" t="str">
        <f t="shared" ca="1" si="3"/>
        <v>DISP.IDADE</v>
      </c>
      <c r="K35" s="363">
        <f t="shared" ca="1" si="2"/>
        <v>43</v>
      </c>
      <c r="L35" s="93" t="s">
        <v>458</v>
      </c>
      <c r="M35" s="46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480"/>
      <c r="U35" s="576"/>
      <c r="V35" s="635">
        <v>23360301870</v>
      </c>
    </row>
    <row r="36" spans="1:22" s="350" customFormat="1" ht="20.100000000000001" customHeight="1" x14ac:dyDescent="0.25">
      <c r="A36" s="424">
        <v>30</v>
      </c>
      <c r="B36" s="457">
        <v>18825</v>
      </c>
      <c r="C36" s="396" t="s">
        <v>498</v>
      </c>
      <c r="D36" s="382" t="s">
        <v>17</v>
      </c>
      <c r="E36" s="360" t="str">
        <f t="shared" si="4"/>
        <v>MA</v>
      </c>
      <c r="F36" s="383">
        <v>38611</v>
      </c>
      <c r="G36" s="382"/>
      <c r="H36" s="379">
        <v>524898595</v>
      </c>
      <c r="I36" s="384" t="s">
        <v>472</v>
      </c>
      <c r="J36" s="452" t="str">
        <f t="shared" ca="1" si="3"/>
        <v/>
      </c>
      <c r="K36" s="363">
        <f t="shared" ca="1" si="2"/>
        <v>19</v>
      </c>
      <c r="L36" s="93" t="s">
        <v>458</v>
      </c>
      <c r="M36" s="46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480"/>
      <c r="U36" s="576"/>
      <c r="V36" s="635">
        <v>53606818882</v>
      </c>
    </row>
    <row r="37" spans="1:22" s="350" customFormat="1" ht="20.100000000000001" customHeight="1" x14ac:dyDescent="0.25">
      <c r="A37" s="424">
        <v>31</v>
      </c>
      <c r="B37" s="391">
        <v>18822</v>
      </c>
      <c r="C37" s="385" t="s">
        <v>409</v>
      </c>
      <c r="D37" s="392" t="s">
        <v>16</v>
      </c>
      <c r="E37" s="360" t="str">
        <f t="shared" si="4"/>
        <v>MA</v>
      </c>
      <c r="F37" s="393">
        <v>38887</v>
      </c>
      <c r="G37" s="392"/>
      <c r="H37" s="392"/>
      <c r="I37" s="391" t="s">
        <v>472</v>
      </c>
      <c r="J37" s="452" t="s">
        <v>56</v>
      </c>
      <c r="K37" s="363">
        <f t="shared" ca="1" si="2"/>
        <v>19</v>
      </c>
      <c r="L37" s="93" t="s">
        <v>458</v>
      </c>
      <c r="M37" s="46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480"/>
      <c r="U37" s="576"/>
      <c r="V37" s="635">
        <v>56039435801</v>
      </c>
    </row>
    <row r="38" spans="1:22" s="350" customFormat="1" ht="20.100000000000001" customHeight="1" x14ac:dyDescent="0.25">
      <c r="A38" s="424">
        <v>32</v>
      </c>
      <c r="B38" s="380">
        <v>18702</v>
      </c>
      <c r="C38" s="401" t="s">
        <v>318</v>
      </c>
      <c r="D38" s="402" t="s">
        <v>16</v>
      </c>
      <c r="E38" s="360" t="str">
        <f t="shared" si="4"/>
        <v>MA</v>
      </c>
      <c r="F38" s="403">
        <v>38575</v>
      </c>
      <c r="G38" s="402" t="s">
        <v>319</v>
      </c>
      <c r="H38" s="404"/>
      <c r="I38" s="384" t="s">
        <v>482</v>
      </c>
      <c r="J38" s="452" t="s">
        <v>56</v>
      </c>
      <c r="K38" s="363">
        <f t="shared" ca="1" si="2"/>
        <v>19</v>
      </c>
      <c r="L38" s="93" t="s">
        <v>458</v>
      </c>
      <c r="M38" s="46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480"/>
      <c r="U38" s="576"/>
      <c r="V38" s="635">
        <v>57380301845</v>
      </c>
    </row>
    <row r="39" spans="1:22" s="350" customFormat="1" ht="20.100000000000001" customHeight="1" x14ac:dyDescent="0.25">
      <c r="A39" s="424">
        <v>33</v>
      </c>
      <c r="B39" s="380">
        <v>18510</v>
      </c>
      <c r="C39" s="381" t="s">
        <v>264</v>
      </c>
      <c r="D39" s="382" t="s">
        <v>17</v>
      </c>
      <c r="E39" s="360" t="str">
        <f t="shared" si="4"/>
        <v>MA</v>
      </c>
      <c r="F39" s="383">
        <v>38700</v>
      </c>
      <c r="G39" s="382" t="s">
        <v>297</v>
      </c>
      <c r="H39" s="379"/>
      <c r="I39" s="429"/>
      <c r="J39" s="452" t="str">
        <f t="shared" ref="J39:J57" ca="1" si="5">IF(K39="","",IF(K39&gt;29,"DISP.IDADE",""))</f>
        <v/>
      </c>
      <c r="K39" s="363">
        <f t="shared" ref="K39:K57" ca="1" si="6">IF(F39="","",INT((TODAY()-F39)/365.25))</f>
        <v>19</v>
      </c>
      <c r="L39" s="93" t="s">
        <v>458</v>
      </c>
      <c r="M39" s="46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480"/>
      <c r="U39" s="576"/>
      <c r="V39" s="635">
        <v>58179604861</v>
      </c>
    </row>
    <row r="40" spans="1:22" s="350" customFormat="1" ht="20.100000000000001" customHeight="1" x14ac:dyDescent="0.25">
      <c r="A40" s="424">
        <v>34</v>
      </c>
      <c r="B40" s="391">
        <v>18766</v>
      </c>
      <c r="C40" s="381" t="s">
        <v>350</v>
      </c>
      <c r="D40" s="392" t="s">
        <v>16</v>
      </c>
      <c r="E40" s="360" t="str">
        <f t="shared" si="4"/>
        <v>MA</v>
      </c>
      <c r="F40" s="393">
        <v>38657</v>
      </c>
      <c r="G40" s="392" t="s">
        <v>352</v>
      </c>
      <c r="H40" s="392" t="s">
        <v>351</v>
      </c>
      <c r="I40" s="384" t="s">
        <v>471</v>
      </c>
      <c r="J40" s="452" t="str">
        <f t="shared" ca="1" si="5"/>
        <v/>
      </c>
      <c r="K40" s="363">
        <f t="shared" ca="1" si="6"/>
        <v>19</v>
      </c>
      <c r="L40" s="93" t="s">
        <v>458</v>
      </c>
      <c r="M40" s="461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481"/>
      <c r="U40" s="576"/>
      <c r="V40" s="635">
        <v>50735030820</v>
      </c>
    </row>
    <row r="41" spans="1:22" s="350" customFormat="1" ht="20.100000000000001" customHeight="1" x14ac:dyDescent="0.25">
      <c r="A41" s="424">
        <v>35</v>
      </c>
      <c r="B41" s="457"/>
      <c r="C41" s="396"/>
      <c r="D41" s="382"/>
      <c r="E41" s="361"/>
      <c r="F41" s="383"/>
      <c r="G41" s="382"/>
      <c r="H41" s="379"/>
      <c r="I41" s="379"/>
      <c r="J41" s="452" t="str">
        <f t="shared" ca="1" si="5"/>
        <v/>
      </c>
      <c r="K41" s="363" t="str">
        <f t="shared" ca="1" si="6"/>
        <v/>
      </c>
      <c r="L41"/>
      <c r="V41" s="436"/>
    </row>
    <row r="42" spans="1:22" s="350" customFormat="1" ht="20.100000000000001" customHeight="1" x14ac:dyDescent="0.25">
      <c r="A42" s="424">
        <v>36</v>
      </c>
      <c r="B42" s="457"/>
      <c r="C42" s="396"/>
      <c r="D42" s="382"/>
      <c r="E42" s="360"/>
      <c r="F42" s="383"/>
      <c r="G42" s="382"/>
      <c r="H42" s="379"/>
      <c r="I42" s="379"/>
      <c r="J42" s="452" t="str">
        <f t="shared" ca="1" si="5"/>
        <v/>
      </c>
      <c r="K42" s="363" t="str">
        <f t="shared" ca="1" si="6"/>
        <v/>
      </c>
      <c r="L42"/>
      <c r="V42" s="436"/>
    </row>
    <row r="43" spans="1:22" s="350" customFormat="1" ht="20.100000000000001" customHeight="1" x14ac:dyDescent="0.25">
      <c r="A43" s="424">
        <v>37</v>
      </c>
      <c r="B43" s="457"/>
      <c r="C43" s="396"/>
      <c r="D43" s="382"/>
      <c r="E43" s="360"/>
      <c r="F43" s="383"/>
      <c r="G43" s="382"/>
      <c r="H43" s="379"/>
      <c r="I43" s="379"/>
      <c r="J43" s="452" t="str">
        <f t="shared" ca="1" si="5"/>
        <v/>
      </c>
      <c r="K43" s="363" t="str">
        <f t="shared" ca="1" si="6"/>
        <v/>
      </c>
      <c r="L43"/>
      <c r="V43" s="436"/>
    </row>
    <row r="44" spans="1:22" s="350" customFormat="1" ht="20.100000000000001" customHeight="1" x14ac:dyDescent="0.25">
      <c r="A44" s="424">
        <v>38</v>
      </c>
      <c r="B44" s="457"/>
      <c r="C44" s="396"/>
      <c r="D44" s="382"/>
      <c r="E44" s="361"/>
      <c r="F44" s="383"/>
      <c r="G44" s="382"/>
      <c r="H44" s="379"/>
      <c r="I44" s="379"/>
      <c r="J44" s="452" t="str">
        <f t="shared" ca="1" si="5"/>
        <v/>
      </c>
      <c r="K44" s="363" t="str">
        <f t="shared" ca="1" si="6"/>
        <v/>
      </c>
      <c r="L44"/>
      <c r="V44" s="436"/>
    </row>
    <row r="45" spans="1:22" s="350" customFormat="1" ht="20.100000000000001" customHeight="1" x14ac:dyDescent="0.25">
      <c r="A45" s="424">
        <v>39</v>
      </c>
      <c r="B45" s="457"/>
      <c r="C45" s="396"/>
      <c r="D45" s="382"/>
      <c r="E45" s="360"/>
      <c r="F45" s="383"/>
      <c r="G45" s="382"/>
      <c r="H45" s="379"/>
      <c r="I45" s="379"/>
      <c r="J45" s="452" t="str">
        <f t="shared" ca="1" si="5"/>
        <v/>
      </c>
      <c r="K45" s="363" t="str">
        <f t="shared" ca="1" si="6"/>
        <v/>
      </c>
      <c r="L45"/>
      <c r="V45" s="436"/>
    </row>
    <row r="46" spans="1:22" s="350" customFormat="1" ht="20.100000000000001" customHeight="1" x14ac:dyDescent="0.25">
      <c r="A46" s="424">
        <v>40</v>
      </c>
      <c r="B46" s="457"/>
      <c r="C46" s="396"/>
      <c r="D46" s="382"/>
      <c r="E46" s="360"/>
      <c r="F46" s="383"/>
      <c r="G46" s="382"/>
      <c r="H46" s="379"/>
      <c r="I46" s="379"/>
      <c r="J46" s="452" t="str">
        <f t="shared" ca="1" si="5"/>
        <v/>
      </c>
      <c r="K46" s="363" t="str">
        <f t="shared" ca="1" si="6"/>
        <v/>
      </c>
      <c r="L46"/>
      <c r="V46" s="436"/>
    </row>
    <row r="47" spans="1:22" s="350" customFormat="1" ht="20.100000000000001" customHeight="1" x14ac:dyDescent="0.25">
      <c r="A47" s="424">
        <v>41</v>
      </c>
      <c r="B47" s="457"/>
      <c r="C47" s="396"/>
      <c r="D47" s="382"/>
      <c r="E47" s="361"/>
      <c r="F47" s="383"/>
      <c r="G47" s="382"/>
      <c r="H47" s="379"/>
      <c r="I47" s="379"/>
      <c r="J47" s="452" t="str">
        <f t="shared" ca="1" si="5"/>
        <v/>
      </c>
      <c r="K47" s="363" t="str">
        <f t="shared" ca="1" si="6"/>
        <v/>
      </c>
      <c r="L47"/>
      <c r="V47" s="436"/>
    </row>
    <row r="48" spans="1:22" s="350" customFormat="1" ht="20.100000000000001" customHeight="1" x14ac:dyDescent="0.25">
      <c r="A48" s="424">
        <v>42</v>
      </c>
      <c r="B48" s="457"/>
      <c r="C48" s="396"/>
      <c r="D48" s="382"/>
      <c r="E48" s="360"/>
      <c r="F48" s="383"/>
      <c r="G48" s="382"/>
      <c r="H48" s="379"/>
      <c r="I48" s="379"/>
      <c r="J48" s="452" t="str">
        <f t="shared" ca="1" si="5"/>
        <v/>
      </c>
      <c r="K48" s="363" t="str">
        <f t="shared" ca="1" si="6"/>
        <v/>
      </c>
      <c r="L48"/>
      <c r="V48" s="436"/>
    </row>
    <row r="49" spans="1:22" s="350" customFormat="1" ht="20.100000000000001" customHeight="1" x14ac:dyDescent="0.25">
      <c r="A49" s="424">
        <v>43</v>
      </c>
      <c r="B49" s="457"/>
      <c r="C49" s="396"/>
      <c r="D49" s="382"/>
      <c r="E49" s="360"/>
      <c r="F49" s="383"/>
      <c r="G49" s="382"/>
      <c r="H49" s="379"/>
      <c r="I49" s="379"/>
      <c r="J49" s="452" t="str">
        <f t="shared" ca="1" si="5"/>
        <v/>
      </c>
      <c r="K49" s="363" t="str">
        <f t="shared" ca="1" si="6"/>
        <v/>
      </c>
      <c r="L49"/>
      <c r="V49" s="436"/>
    </row>
    <row r="50" spans="1:22" s="350" customFormat="1" ht="20.100000000000001" customHeight="1" x14ac:dyDescent="0.25">
      <c r="A50" s="424">
        <v>44</v>
      </c>
      <c r="B50" s="457"/>
      <c r="C50" s="396"/>
      <c r="D50" s="382"/>
      <c r="E50" s="361"/>
      <c r="F50" s="383"/>
      <c r="G50" s="382"/>
      <c r="H50" s="379"/>
      <c r="I50" s="379"/>
      <c r="J50" s="452" t="str">
        <f t="shared" ca="1" si="5"/>
        <v/>
      </c>
      <c r="K50" s="363" t="str">
        <f t="shared" ca="1" si="6"/>
        <v/>
      </c>
      <c r="L50"/>
      <c r="V50" s="436"/>
    </row>
    <row r="51" spans="1:22" s="350" customFormat="1" ht="20.100000000000001" customHeight="1" x14ac:dyDescent="0.25">
      <c r="A51" s="424">
        <v>45</v>
      </c>
      <c r="B51" s="457"/>
      <c r="C51" s="396"/>
      <c r="D51" s="382"/>
      <c r="E51" s="360"/>
      <c r="F51" s="383"/>
      <c r="G51" s="382"/>
      <c r="H51" s="379"/>
      <c r="I51" s="379"/>
      <c r="J51" s="452" t="str">
        <f t="shared" ca="1" si="5"/>
        <v/>
      </c>
      <c r="K51" s="363" t="str">
        <f t="shared" ca="1" si="6"/>
        <v/>
      </c>
      <c r="L51"/>
      <c r="V51" s="436"/>
    </row>
    <row r="52" spans="1:22" s="350" customFormat="1" ht="20.100000000000001" customHeight="1" x14ac:dyDescent="0.25">
      <c r="A52" s="424">
        <v>46</v>
      </c>
      <c r="B52" s="457"/>
      <c r="C52" s="396"/>
      <c r="D52" s="382"/>
      <c r="E52" s="360"/>
      <c r="F52" s="383"/>
      <c r="G52" s="382"/>
      <c r="H52" s="379"/>
      <c r="I52" s="379"/>
      <c r="J52" s="452" t="str">
        <f t="shared" ca="1" si="5"/>
        <v/>
      </c>
      <c r="K52" s="363" t="str">
        <f t="shared" ca="1" si="6"/>
        <v/>
      </c>
      <c r="L52"/>
      <c r="V52" s="436"/>
    </row>
    <row r="53" spans="1:22" s="350" customFormat="1" ht="20.100000000000001" customHeight="1" x14ac:dyDescent="0.25">
      <c r="A53" s="424">
        <v>47</v>
      </c>
      <c r="B53" s="457"/>
      <c r="C53" s="396"/>
      <c r="D53" s="382"/>
      <c r="E53" s="361"/>
      <c r="F53" s="383"/>
      <c r="G53" s="382"/>
      <c r="H53" s="379"/>
      <c r="I53" s="379"/>
      <c r="J53" s="452" t="str">
        <f t="shared" ca="1" si="5"/>
        <v/>
      </c>
      <c r="K53" s="363" t="str">
        <f t="shared" ca="1" si="6"/>
        <v/>
      </c>
      <c r="L53"/>
      <c r="V53" s="436"/>
    </row>
    <row r="54" spans="1:22" s="350" customFormat="1" ht="20.100000000000001" customHeight="1" x14ac:dyDescent="0.25">
      <c r="A54" s="424">
        <v>48</v>
      </c>
      <c r="B54" s="457"/>
      <c r="C54" s="396"/>
      <c r="D54" s="382"/>
      <c r="E54" s="360"/>
      <c r="F54" s="383"/>
      <c r="G54" s="382"/>
      <c r="H54" s="379"/>
      <c r="I54" s="379"/>
      <c r="J54" s="452" t="str">
        <f t="shared" ca="1" si="5"/>
        <v/>
      </c>
      <c r="K54" s="363" t="str">
        <f t="shared" ca="1" si="6"/>
        <v/>
      </c>
      <c r="L54"/>
      <c r="V54" s="436"/>
    </row>
    <row r="55" spans="1:22" s="350" customFormat="1" ht="20.100000000000001" customHeight="1" x14ac:dyDescent="0.25">
      <c r="A55" s="424">
        <v>49</v>
      </c>
      <c r="B55" s="457"/>
      <c r="C55" s="396"/>
      <c r="D55" s="382"/>
      <c r="E55" s="360"/>
      <c r="F55" s="383"/>
      <c r="G55" s="382"/>
      <c r="H55" s="379"/>
      <c r="I55" s="379"/>
      <c r="J55" s="452" t="str">
        <f t="shared" ca="1" si="5"/>
        <v/>
      </c>
      <c r="K55" s="363" t="str">
        <f t="shared" ca="1" si="6"/>
        <v/>
      </c>
      <c r="L55"/>
      <c r="V55" s="436"/>
    </row>
    <row r="56" spans="1:22" s="350" customFormat="1" ht="20.100000000000001" customHeight="1" x14ac:dyDescent="0.25">
      <c r="A56" s="424">
        <v>50</v>
      </c>
      <c r="B56" s="457"/>
      <c r="C56" s="396"/>
      <c r="D56" s="382"/>
      <c r="E56" s="361"/>
      <c r="F56" s="383"/>
      <c r="G56" s="382"/>
      <c r="H56" s="379"/>
      <c r="I56" s="379"/>
      <c r="J56" s="452" t="str">
        <f t="shared" ca="1" si="5"/>
        <v/>
      </c>
      <c r="K56" s="363" t="str">
        <f t="shared" ca="1" si="6"/>
        <v/>
      </c>
      <c r="L56"/>
      <c r="V56" s="436"/>
    </row>
    <row r="57" spans="1:22" s="350" customFormat="1" ht="20.100000000000001" customHeight="1" x14ac:dyDescent="0.25">
      <c r="A57" s="424">
        <v>51</v>
      </c>
      <c r="B57" s="457"/>
      <c r="C57" s="396"/>
      <c r="D57" s="382"/>
      <c r="E57" s="360"/>
      <c r="F57" s="383"/>
      <c r="G57" s="382"/>
      <c r="H57" s="379"/>
      <c r="I57" s="379"/>
      <c r="J57" s="452" t="str">
        <f t="shared" ca="1" si="5"/>
        <v/>
      </c>
      <c r="K57" s="363" t="str">
        <f t="shared" ca="1" si="6"/>
        <v/>
      </c>
      <c r="L57"/>
      <c r="V57" s="436"/>
    </row>
    <row r="58" spans="1:22" s="350" customFormat="1" ht="20.100000000000001" customHeight="1" x14ac:dyDescent="0.25">
      <c r="A58" s="424">
        <v>54</v>
      </c>
      <c r="B58" s="436"/>
      <c r="C58" s="77"/>
      <c r="D58" s="159"/>
      <c r="E58" s="36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52" t="str">
        <f t="shared" ref="J58:J59" si="8">IF(K58="","",IF(K58&gt;29,"DISP.IDADE",""))</f>
        <v/>
      </c>
      <c r="K58" s="437"/>
      <c r="L58"/>
      <c r="V58" s="436"/>
    </row>
    <row r="59" spans="1:22" ht="20.100000000000001" customHeight="1" thickBot="1" x14ac:dyDescent="0.3">
      <c r="A59" s="425">
        <v>55</v>
      </c>
      <c r="B59" s="438"/>
      <c r="C59" s="439"/>
      <c r="D59" s="440"/>
      <c r="E59" s="440"/>
      <c r="F59" s="441"/>
      <c r="G59" s="440"/>
      <c r="H59" s="442"/>
      <c r="I59" s="442"/>
      <c r="J59" s="453" t="str">
        <f t="shared" si="8"/>
        <v/>
      </c>
      <c r="K59" s="443"/>
      <c r="V59" s="578"/>
    </row>
    <row r="60" spans="1:22" x14ac:dyDescent="0.25">
      <c r="A60"/>
      <c r="B60"/>
      <c r="C60"/>
      <c r="D60"/>
      <c r="E60"/>
      <c r="F60"/>
      <c r="G60"/>
      <c r="H60"/>
      <c r="I60"/>
      <c r="J60"/>
      <c r="K60"/>
      <c r="V60" s="578"/>
    </row>
    <row r="61" spans="1:22" x14ac:dyDescent="0.25">
      <c r="A61"/>
      <c r="B61"/>
      <c r="C61"/>
      <c r="D61"/>
      <c r="E61"/>
      <c r="F61"/>
      <c r="G61"/>
      <c r="H61"/>
      <c r="I61"/>
      <c r="J61"/>
      <c r="K61"/>
      <c r="V61" s="578"/>
    </row>
    <row r="62" spans="1:22" x14ac:dyDescent="0.25">
      <c r="A62"/>
      <c r="B62"/>
      <c r="C62"/>
      <c r="D62"/>
      <c r="E62"/>
      <c r="F62"/>
      <c r="G62"/>
      <c r="H62"/>
      <c r="I62"/>
      <c r="J62"/>
      <c r="K62"/>
    </row>
    <row r="63" spans="1:22" x14ac:dyDescent="0.25">
      <c r="A63"/>
      <c r="B63"/>
      <c r="C63"/>
      <c r="D63"/>
      <c r="E63"/>
      <c r="F63"/>
      <c r="G63"/>
      <c r="H63"/>
      <c r="I63"/>
      <c r="J63"/>
      <c r="K63"/>
    </row>
    <row r="64" spans="1:2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>
    <sortState ref="A7:J26">
      <sortCondition ref="C6"/>
    </sortState>
  </autoFilter>
  <sortState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28 M30:M37">
    <cfRule type="cellIs" dxfId="3302" priority="11444" operator="equal">
      <formula>3</formula>
    </cfRule>
    <cfRule type="cellIs" dxfId="3301" priority="11445" operator="equal">
      <formula>2</formula>
    </cfRule>
    <cfRule type="cellIs" dxfId="3300" priority="11446" operator="equal">
      <formula>1</formula>
    </cfRule>
  </conditionalFormatting>
  <conditionalFormatting sqref="K56:K59 K71:K1048576 K1:K38">
    <cfRule type="cellIs" dxfId="3299" priority="11434" operator="lessThan">
      <formula>18</formula>
    </cfRule>
  </conditionalFormatting>
  <conditionalFormatting sqref="A5 A6:K6">
    <cfRule type="expression" dxfId="3298" priority="11447">
      <formula>#REF!="MC"</formula>
    </cfRule>
  </conditionalFormatting>
  <conditionalFormatting sqref="B26:D31 B25 D25 E7:E38 A7:A57 J7:J38">
    <cfRule type="expression" dxfId="3297" priority="6045">
      <formula>$E7="MC"</formula>
    </cfRule>
  </conditionalFormatting>
  <conditionalFormatting sqref="K56:K57">
    <cfRule type="cellIs" dxfId="3296" priority="3499" operator="lessThan">
      <formula>18</formula>
    </cfRule>
  </conditionalFormatting>
  <conditionalFormatting sqref="C23">
    <cfRule type="containsText" dxfId="3295" priority="2028" operator="containsText" text="DUPLICADO">
      <formula>NOT(ISERROR(SEARCH("DUPLICADO",C23)))</formula>
    </cfRule>
  </conditionalFormatting>
  <conditionalFormatting sqref="C23">
    <cfRule type="containsText" dxfId="3294" priority="2029" operator="containsText" text="DUPLICADO">
      <formula>NOT(ISERROR(SEARCH("DUPLICADO",C23)))</formula>
    </cfRule>
    <cfRule type="duplicateValues" dxfId="3293" priority="2030"/>
  </conditionalFormatting>
  <conditionalFormatting sqref="B24 F24 H24">
    <cfRule type="expression" dxfId="3292" priority="1954">
      <formula>$E24="MC"</formula>
    </cfRule>
  </conditionalFormatting>
  <conditionalFormatting sqref="B24 F24 H24">
    <cfRule type="expression" dxfId="3291" priority="1953">
      <formula>$E24="MC"</formula>
    </cfRule>
  </conditionalFormatting>
  <conditionalFormatting sqref="B24 F24 H24">
    <cfRule type="expression" dxfId="3290" priority="1952">
      <formula>$E24="MC"</formula>
    </cfRule>
  </conditionalFormatting>
  <conditionalFormatting sqref="B24 F24 H24">
    <cfRule type="expression" dxfId="3289" priority="1951">
      <formula>$E24="MC"</formula>
    </cfRule>
  </conditionalFormatting>
  <conditionalFormatting sqref="B24 F24 H24 D24">
    <cfRule type="expression" dxfId="3288" priority="1946">
      <formula>$E24="MC"</formula>
    </cfRule>
  </conditionalFormatting>
  <conditionalFormatting sqref="D24">
    <cfRule type="expression" dxfId="3287" priority="1950">
      <formula>$E24="MC"</formula>
    </cfRule>
  </conditionalFormatting>
  <conditionalFormatting sqref="D24">
    <cfRule type="expression" dxfId="3286" priority="1949">
      <formula>$E24="MC"</formula>
    </cfRule>
  </conditionalFormatting>
  <conditionalFormatting sqref="D24">
    <cfRule type="expression" dxfId="3285" priority="1948">
      <formula>$E24="MC"</formula>
    </cfRule>
  </conditionalFormatting>
  <conditionalFormatting sqref="D24">
    <cfRule type="expression" dxfId="3284" priority="1947">
      <formula>$E24="MC"</formula>
    </cfRule>
  </conditionalFormatting>
  <conditionalFormatting sqref="B24 F24 H24 D24">
    <cfRule type="expression" dxfId="3283" priority="1945">
      <formula>$E24="MC"</formula>
    </cfRule>
  </conditionalFormatting>
  <conditionalFormatting sqref="B24 F24 H24 D24">
    <cfRule type="expression" dxfId="3282" priority="1944">
      <formula>$E24="MC"</formula>
    </cfRule>
  </conditionalFormatting>
  <conditionalFormatting sqref="B24 F24 H24 D24">
    <cfRule type="expression" dxfId="3281" priority="1943">
      <formula>$E24="MC"</formula>
    </cfRule>
  </conditionalFormatting>
  <conditionalFormatting sqref="G24">
    <cfRule type="expression" dxfId="3280" priority="1942">
      <formula>$E24="MC"</formula>
    </cfRule>
  </conditionalFormatting>
  <conditionalFormatting sqref="G24">
    <cfRule type="expression" dxfId="3279" priority="1941">
      <formula>$E24="MC"</formula>
    </cfRule>
  </conditionalFormatting>
  <conditionalFormatting sqref="G24">
    <cfRule type="expression" dxfId="3278" priority="1940">
      <formula>$E24="MC"</formula>
    </cfRule>
  </conditionalFormatting>
  <conditionalFormatting sqref="G24">
    <cfRule type="expression" dxfId="3277" priority="1939">
      <formula>$E24="MC"</formula>
    </cfRule>
  </conditionalFormatting>
  <conditionalFormatting sqref="G24">
    <cfRule type="expression" dxfId="3276" priority="1938">
      <formula>$E24="MC"</formula>
    </cfRule>
  </conditionalFormatting>
  <conditionalFormatting sqref="G24">
    <cfRule type="expression" dxfId="3275" priority="1937">
      <formula>$E24="MC"</formula>
    </cfRule>
  </conditionalFormatting>
  <conditionalFormatting sqref="G24">
    <cfRule type="expression" dxfId="3274" priority="1936">
      <formula>$E24="MC"</formula>
    </cfRule>
  </conditionalFormatting>
  <conditionalFormatting sqref="G24">
    <cfRule type="expression" dxfId="3273" priority="1935">
      <formula>$E24="MC"</formula>
    </cfRule>
  </conditionalFormatting>
  <conditionalFormatting sqref="I24">
    <cfRule type="expression" dxfId="3272" priority="1934">
      <formula>$E24="MC"</formula>
    </cfRule>
  </conditionalFormatting>
  <conditionalFormatting sqref="D25:D31">
    <cfRule type="expression" dxfId="3271" priority="1824">
      <formula>$E25="MC"</formula>
    </cfRule>
  </conditionalFormatting>
  <conditionalFormatting sqref="F25:H31">
    <cfRule type="expression" dxfId="3270" priority="1932">
      <formula>$E25="MC"</formula>
    </cfRule>
  </conditionalFormatting>
  <conditionalFormatting sqref="F25:H31">
    <cfRule type="expression" dxfId="3269" priority="1931">
      <formula>$E25="MC"</formula>
    </cfRule>
  </conditionalFormatting>
  <conditionalFormatting sqref="F25:H31">
    <cfRule type="expression" dxfId="3268" priority="1930">
      <formula>$E25="MC"</formula>
    </cfRule>
  </conditionalFormatting>
  <conditionalFormatting sqref="F25:H31">
    <cfRule type="expression" dxfId="3267" priority="1929">
      <formula>$E25="MC"</formula>
    </cfRule>
  </conditionalFormatting>
  <conditionalFormatting sqref="F25:H31">
    <cfRule type="expression" dxfId="3266" priority="1928">
      <formula>$E25="MC"</formula>
    </cfRule>
  </conditionalFormatting>
  <conditionalFormatting sqref="F25:H31">
    <cfRule type="expression" dxfId="3265" priority="1927">
      <formula>$E25="MC"</formula>
    </cfRule>
  </conditionalFormatting>
  <conditionalFormatting sqref="F25:H31">
    <cfRule type="expression" dxfId="3264" priority="1926">
      <formula>$E25="MC"</formula>
    </cfRule>
  </conditionalFormatting>
  <conditionalFormatting sqref="F25:H31">
    <cfRule type="expression" dxfId="3263" priority="1925">
      <formula>$E25="MC"</formula>
    </cfRule>
  </conditionalFormatting>
  <conditionalFormatting sqref="F25:H31">
    <cfRule type="expression" dxfId="3262" priority="1924">
      <formula>$E25="MC"</formula>
    </cfRule>
  </conditionalFormatting>
  <conditionalFormatting sqref="B25:B31 D25:D31 F25:H31">
    <cfRule type="expression" dxfId="3261" priority="1923">
      <formula>$E25="MC"</formula>
    </cfRule>
  </conditionalFormatting>
  <conditionalFormatting sqref="F25:H31">
    <cfRule type="expression" dxfId="3260" priority="1921">
      <formula>$E25="MC"</formula>
    </cfRule>
  </conditionalFormatting>
  <conditionalFormatting sqref="F25:H31">
    <cfRule type="expression" dxfId="3259" priority="1920">
      <formula>$E25="MC"</formula>
    </cfRule>
  </conditionalFormatting>
  <conditionalFormatting sqref="F25:H31">
    <cfRule type="expression" dxfId="3258" priority="1919">
      <formula>$E25="MC"</formula>
    </cfRule>
  </conditionalFormatting>
  <conditionalFormatting sqref="F25:H31">
    <cfRule type="expression" dxfId="3257" priority="1916">
      <formula>$E25="MC"</formula>
    </cfRule>
  </conditionalFormatting>
  <conditionalFormatting sqref="F25:H31">
    <cfRule type="expression" dxfId="3256" priority="1915">
      <formula>$E25="MC"</formula>
    </cfRule>
  </conditionalFormatting>
  <conditionalFormatting sqref="F25:H31">
    <cfRule type="expression" dxfId="3255" priority="1914">
      <formula>$E25="MC"</formula>
    </cfRule>
  </conditionalFormatting>
  <conditionalFormatting sqref="F25:H31">
    <cfRule type="expression" dxfId="3254" priority="1918">
      <formula>$E25="MC"</formula>
    </cfRule>
  </conditionalFormatting>
  <conditionalFormatting sqref="F25:H31">
    <cfRule type="expression" dxfId="3253" priority="1917">
      <formula>$E25="MC"</formula>
    </cfRule>
  </conditionalFormatting>
  <conditionalFormatting sqref="F25:H31">
    <cfRule type="expression" dxfId="3252" priority="1913">
      <formula>$E25="MC"</formula>
    </cfRule>
  </conditionalFormatting>
  <conditionalFormatting sqref="F25:H31">
    <cfRule type="expression" dxfId="3251" priority="1910">
      <formula>$E25="MC"</formula>
    </cfRule>
  </conditionalFormatting>
  <conditionalFormatting sqref="F25:H31">
    <cfRule type="expression" dxfId="3250" priority="1909">
      <formula>$E25="MC"</formula>
    </cfRule>
  </conditionalFormatting>
  <conditionalFormatting sqref="F25:H31">
    <cfRule type="expression" dxfId="3249" priority="1908">
      <formula>$E25="MC"</formula>
    </cfRule>
  </conditionalFormatting>
  <conditionalFormatting sqref="F25:H31">
    <cfRule type="expression" dxfId="3248" priority="1912">
      <formula>$E25="MC"</formula>
    </cfRule>
  </conditionalFormatting>
  <conditionalFormatting sqref="F25:H31">
    <cfRule type="expression" dxfId="3247" priority="1911">
      <formula>$E25="MC"</formula>
    </cfRule>
  </conditionalFormatting>
  <conditionalFormatting sqref="B25:B31 D25:D31 F25:H31">
    <cfRule type="expression" dxfId="3246" priority="1907">
      <formula>$E25="MC"</formula>
    </cfRule>
  </conditionalFormatting>
  <conditionalFormatting sqref="F25:H31">
    <cfRule type="expression" dxfId="3245" priority="1906">
      <formula>$E25="MC"</formula>
    </cfRule>
  </conditionalFormatting>
  <conditionalFormatting sqref="F25:H31">
    <cfRule type="expression" dxfId="3244" priority="1904">
      <formula>$E25="MC"</formula>
    </cfRule>
  </conditionalFormatting>
  <conditionalFormatting sqref="F25:H31">
    <cfRule type="expression" dxfId="3243" priority="1903">
      <formula>$E25="MC"</formula>
    </cfRule>
  </conditionalFormatting>
  <conditionalFormatting sqref="F25:H31">
    <cfRule type="expression" dxfId="3242" priority="1902">
      <formula>$E25="MC"</formula>
    </cfRule>
  </conditionalFormatting>
  <conditionalFormatting sqref="F25:H31">
    <cfRule type="expression" dxfId="3241" priority="1901">
      <formula>$E25="MC"</formula>
    </cfRule>
  </conditionalFormatting>
  <conditionalFormatting sqref="H25:H31 F25:F31">
    <cfRule type="expression" dxfId="3240" priority="1900">
      <formula>$E25="MC"</formula>
    </cfRule>
  </conditionalFormatting>
  <conditionalFormatting sqref="H25:H31 F25:F31">
    <cfRule type="expression" dxfId="3239" priority="1899">
      <formula>$E25="MC"</formula>
    </cfRule>
  </conditionalFormatting>
  <conditionalFormatting sqref="G25:G31">
    <cfRule type="expression" dxfId="3238" priority="1898">
      <formula>$E25="MC"</formula>
    </cfRule>
  </conditionalFormatting>
  <conditionalFormatting sqref="F25:H31">
    <cfRule type="expression" dxfId="3237" priority="1897">
      <formula>$E25="MC"</formula>
    </cfRule>
  </conditionalFormatting>
  <conditionalFormatting sqref="F25:H31">
    <cfRule type="expression" dxfId="3236" priority="1896">
      <formula>$E25="MC"</formula>
    </cfRule>
  </conditionalFormatting>
  <conditionalFormatting sqref="F25:H31">
    <cfRule type="expression" dxfId="3235" priority="1895">
      <formula>$E25="MC"</formula>
    </cfRule>
  </conditionalFormatting>
  <conditionalFormatting sqref="F25:H31">
    <cfRule type="expression" dxfId="3234" priority="1894">
      <formula>$E25="MC"</formula>
    </cfRule>
  </conditionalFormatting>
  <conditionalFormatting sqref="F25:H31">
    <cfRule type="expression" dxfId="3233" priority="1893">
      <formula>$E25="MC"</formula>
    </cfRule>
  </conditionalFormatting>
  <conditionalFormatting sqref="F25:H31">
    <cfRule type="expression" dxfId="3232" priority="1892">
      <formula>$E25="MC"</formula>
    </cfRule>
  </conditionalFormatting>
  <conditionalFormatting sqref="F25:H31">
    <cfRule type="expression" dxfId="3231" priority="1891">
      <formula>$E25="MC"</formula>
    </cfRule>
  </conditionalFormatting>
  <conditionalFormatting sqref="F25:H31">
    <cfRule type="expression" dxfId="3230" priority="1890">
      <formula>$E25="MC"</formula>
    </cfRule>
  </conditionalFormatting>
  <conditionalFormatting sqref="F25:H31">
    <cfRule type="expression" dxfId="3229" priority="1889">
      <formula>$E25="MC"</formula>
    </cfRule>
  </conditionalFormatting>
  <conditionalFormatting sqref="F25:H31">
    <cfRule type="expression" dxfId="3228" priority="1888">
      <formula>$E25="MC"</formula>
    </cfRule>
  </conditionalFormatting>
  <conditionalFormatting sqref="F25:H31">
    <cfRule type="expression" dxfId="3227" priority="1887">
      <formula>$E25="MC"</formula>
    </cfRule>
  </conditionalFormatting>
  <conditionalFormatting sqref="F25:H31">
    <cfRule type="expression" dxfId="3226" priority="1886">
      <formula>$E25="MC"</formula>
    </cfRule>
  </conditionalFormatting>
  <conditionalFormatting sqref="H25:H31 F25:F31">
    <cfRule type="expression" dxfId="3225" priority="1885">
      <formula>$E25="MC"</formula>
    </cfRule>
  </conditionalFormatting>
  <conditionalFormatting sqref="H25:H31 F25:F31">
    <cfRule type="expression" dxfId="3224" priority="1884">
      <formula>$E25="MC"</formula>
    </cfRule>
  </conditionalFormatting>
  <conditionalFormatting sqref="G25:G31">
    <cfRule type="expression" dxfId="3223" priority="1883">
      <formula>$E25="MC"</formula>
    </cfRule>
  </conditionalFormatting>
  <conditionalFormatting sqref="F25:H31">
    <cfRule type="expression" dxfId="3222" priority="1882">
      <formula>$E25="MC"</formula>
    </cfRule>
  </conditionalFormatting>
  <conditionalFormatting sqref="F25:H31">
    <cfRule type="expression" dxfId="3221" priority="1881">
      <formula>$E25="MC"</formula>
    </cfRule>
  </conditionalFormatting>
  <conditionalFormatting sqref="F25:H31">
    <cfRule type="expression" dxfId="3220" priority="1880">
      <formula>$E25="MC"</formula>
    </cfRule>
  </conditionalFormatting>
  <conditionalFormatting sqref="F25:H31">
    <cfRule type="expression" dxfId="3219" priority="1879">
      <formula>$E25="MC"</formula>
    </cfRule>
  </conditionalFormatting>
  <conditionalFormatting sqref="F25:H31">
    <cfRule type="expression" dxfId="3218" priority="1878">
      <formula>$E25="MC"</formula>
    </cfRule>
  </conditionalFormatting>
  <conditionalFormatting sqref="F25:H31">
    <cfRule type="expression" dxfId="3217" priority="1877">
      <formula>$E25="MC"</formula>
    </cfRule>
  </conditionalFormatting>
  <conditionalFormatting sqref="F25:H31">
    <cfRule type="expression" dxfId="3216" priority="1876">
      <formula>$E25="MC"</formula>
    </cfRule>
  </conditionalFormatting>
  <conditionalFormatting sqref="F25:H31">
    <cfRule type="expression" dxfId="3215" priority="1875">
      <formula>$E25="MC"</formula>
    </cfRule>
  </conditionalFormatting>
  <conditionalFormatting sqref="F25:H31">
    <cfRule type="expression" dxfId="3214" priority="1874">
      <formula>$E25="MC"</formula>
    </cfRule>
  </conditionalFormatting>
  <conditionalFormatting sqref="F25:H31">
    <cfRule type="expression" dxfId="3213" priority="1873">
      <formula>$E25="MC"</formula>
    </cfRule>
  </conditionalFormatting>
  <conditionalFormatting sqref="D25:D31">
    <cfRule type="expression" dxfId="3212" priority="1872">
      <formula>$E25="MC"</formula>
    </cfRule>
  </conditionalFormatting>
  <conditionalFormatting sqref="D25:D31">
    <cfRule type="expression" dxfId="3211" priority="1871">
      <formula>$E25="MC"</formula>
    </cfRule>
  </conditionalFormatting>
  <conditionalFormatting sqref="D25:D31">
    <cfRule type="expression" dxfId="3210" priority="1870">
      <formula>$E25="MC"</formula>
    </cfRule>
  </conditionalFormatting>
  <conditionalFormatting sqref="D25:D31">
    <cfRule type="expression" dxfId="3209" priority="1869">
      <formula>$E25="MC"</formula>
    </cfRule>
  </conditionalFormatting>
  <conditionalFormatting sqref="D25:D31">
    <cfRule type="expression" dxfId="3208" priority="1868">
      <formula>$E25="MC"</formula>
    </cfRule>
  </conditionalFormatting>
  <conditionalFormatting sqref="D25:D31">
    <cfRule type="expression" dxfId="3207" priority="1867">
      <formula>$E25="MC"</formula>
    </cfRule>
  </conditionalFormatting>
  <conditionalFormatting sqref="F25:H31">
    <cfRule type="expression" dxfId="3206" priority="1866">
      <formula>$E25="MC"</formula>
    </cfRule>
  </conditionalFormatting>
  <conditionalFormatting sqref="F25:H31">
    <cfRule type="expression" dxfId="3205" priority="1865">
      <formula>$E25="MC"</formula>
    </cfRule>
  </conditionalFormatting>
  <conditionalFormatting sqref="F25:H31">
    <cfRule type="expression" dxfId="3204" priority="1864">
      <formula>$E25="MC"</formula>
    </cfRule>
  </conditionalFormatting>
  <conditionalFormatting sqref="F25:H31">
    <cfRule type="expression" dxfId="3203" priority="1863">
      <formula>$E25="MC"</formula>
    </cfRule>
  </conditionalFormatting>
  <conditionalFormatting sqref="F25:H31">
    <cfRule type="expression" dxfId="3202" priority="1862">
      <formula>$E25="MC"</formula>
    </cfRule>
  </conditionalFormatting>
  <conditionalFormatting sqref="F25:H31">
    <cfRule type="expression" dxfId="3201" priority="1861">
      <formula>$E25="MC"</formula>
    </cfRule>
  </conditionalFormatting>
  <conditionalFormatting sqref="H25:H31 F25:F31">
    <cfRule type="expression" dxfId="3200" priority="1860">
      <formula>$E25="MC"</formula>
    </cfRule>
  </conditionalFormatting>
  <conditionalFormatting sqref="H25:H31 F25:F31">
    <cfRule type="expression" dxfId="3199" priority="1859">
      <formula>$E25="MC"</formula>
    </cfRule>
  </conditionalFormatting>
  <conditionalFormatting sqref="G25:G31">
    <cfRule type="expression" dxfId="3198" priority="1858">
      <formula>$E25="MC"</formula>
    </cfRule>
  </conditionalFormatting>
  <conditionalFormatting sqref="F25:H31">
    <cfRule type="expression" dxfId="3197" priority="1857">
      <formula>$E25="MC"</formula>
    </cfRule>
  </conditionalFormatting>
  <conditionalFormatting sqref="F25:H31">
    <cfRule type="expression" dxfId="3196" priority="1856">
      <formula>$E25="MC"</formula>
    </cfRule>
  </conditionalFormatting>
  <conditionalFormatting sqref="F25:H31">
    <cfRule type="expression" dxfId="3195" priority="1855">
      <formula>$E25="MC"</formula>
    </cfRule>
  </conditionalFormatting>
  <conditionalFormatting sqref="F25:H31">
    <cfRule type="expression" dxfId="3194" priority="1854">
      <formula>$E25="MC"</formula>
    </cfRule>
  </conditionalFormatting>
  <conditionalFormatting sqref="F25:H31">
    <cfRule type="expression" dxfId="3193" priority="1853">
      <formula>$E25="MC"</formula>
    </cfRule>
  </conditionalFormatting>
  <conditionalFormatting sqref="F25:H31">
    <cfRule type="expression" dxfId="3192" priority="1852">
      <formula>$E25="MC"</formula>
    </cfRule>
  </conditionalFormatting>
  <conditionalFormatting sqref="F25:H31">
    <cfRule type="expression" dxfId="3191" priority="1851">
      <formula>$E25="MC"</formula>
    </cfRule>
  </conditionalFormatting>
  <conditionalFormatting sqref="F25:H31">
    <cfRule type="expression" dxfId="3190" priority="1850">
      <formula>$E25="MC"</formula>
    </cfRule>
  </conditionalFormatting>
  <conditionalFormatting sqref="F25:H31">
    <cfRule type="expression" dxfId="3189" priority="1849">
      <formula>$E25="MC"</formula>
    </cfRule>
  </conditionalFormatting>
  <conditionalFormatting sqref="F25:H31">
    <cfRule type="expression" dxfId="3188" priority="1848">
      <formula>$E25="MC"</formula>
    </cfRule>
  </conditionalFormatting>
  <conditionalFormatting sqref="D25:D31">
    <cfRule type="expression" dxfId="3187" priority="1847">
      <formula>$E25="MC"</formula>
    </cfRule>
  </conditionalFormatting>
  <conditionalFormatting sqref="D25:D31">
    <cfRule type="expression" dxfId="3186" priority="1846">
      <formula>$E25="MC"</formula>
    </cfRule>
  </conditionalFormatting>
  <conditionalFormatting sqref="D25:D31">
    <cfRule type="expression" dxfId="3185" priority="1845">
      <formula>$E25="MC"</formula>
    </cfRule>
  </conditionalFormatting>
  <conditionalFormatting sqref="D25:D31">
    <cfRule type="expression" dxfId="3184" priority="1844">
      <formula>$E25="MC"</formula>
    </cfRule>
  </conditionalFormatting>
  <conditionalFormatting sqref="D25:D31">
    <cfRule type="expression" dxfId="3183" priority="1843">
      <formula>$E25="MC"</formula>
    </cfRule>
  </conditionalFormatting>
  <conditionalFormatting sqref="D25:D31">
    <cfRule type="expression" dxfId="3182" priority="1842">
      <formula>$E25="MC"</formula>
    </cfRule>
  </conditionalFormatting>
  <conditionalFormatting sqref="H25:H31 F25:F31">
    <cfRule type="expression" dxfId="3181" priority="1841">
      <formula>$E25="MC"</formula>
    </cfRule>
  </conditionalFormatting>
  <conditionalFormatting sqref="H25:H31 F25:F31">
    <cfRule type="expression" dxfId="3180" priority="1840">
      <formula>$E25="MC"</formula>
    </cfRule>
  </conditionalFormatting>
  <conditionalFormatting sqref="G25:G31">
    <cfRule type="expression" dxfId="3179" priority="1839">
      <formula>$E25="MC"</formula>
    </cfRule>
  </conditionalFormatting>
  <conditionalFormatting sqref="F25:H31">
    <cfRule type="expression" dxfId="3178" priority="1838">
      <formula>$E25="MC"</formula>
    </cfRule>
  </conditionalFormatting>
  <conditionalFormatting sqref="F25:H31">
    <cfRule type="expression" dxfId="3177" priority="1837">
      <formula>$E25="MC"</formula>
    </cfRule>
  </conditionalFormatting>
  <conditionalFormatting sqref="F25:H31">
    <cfRule type="expression" dxfId="3176" priority="1836">
      <formula>$E25="MC"</formula>
    </cfRule>
  </conditionalFormatting>
  <conditionalFormatting sqref="F25:H31">
    <cfRule type="expression" dxfId="3175" priority="1835">
      <formula>$E25="MC"</formula>
    </cfRule>
  </conditionalFormatting>
  <conditionalFormatting sqref="F25:H31">
    <cfRule type="expression" dxfId="3174" priority="1834">
      <formula>$E25="MC"</formula>
    </cfRule>
  </conditionalFormatting>
  <conditionalFormatting sqref="F25:H31">
    <cfRule type="expression" dxfId="3173" priority="1833">
      <formula>$E25="MC"</formula>
    </cfRule>
  </conditionalFormatting>
  <conditionalFormatting sqref="F25:H31">
    <cfRule type="expression" dxfId="3172" priority="1832">
      <formula>$E25="MC"</formula>
    </cfRule>
  </conditionalFormatting>
  <conditionalFormatting sqref="F25:H31">
    <cfRule type="expression" dxfId="3171" priority="1831">
      <formula>$E25="MC"</formula>
    </cfRule>
  </conditionalFormatting>
  <conditionalFormatting sqref="F25:H31">
    <cfRule type="expression" dxfId="3170" priority="1830">
      <formula>$E25="MC"</formula>
    </cfRule>
  </conditionalFormatting>
  <conditionalFormatting sqref="F25:H31">
    <cfRule type="expression" dxfId="3169" priority="1829">
      <formula>$E25="MC"</formula>
    </cfRule>
  </conditionalFormatting>
  <conditionalFormatting sqref="D25:D31">
    <cfRule type="expression" dxfId="3168" priority="1828">
      <formula>$E25="MC"</formula>
    </cfRule>
  </conditionalFormatting>
  <conditionalFormatting sqref="D25:D31">
    <cfRule type="expression" dxfId="3167" priority="1827">
      <formula>$E25="MC"</formula>
    </cfRule>
  </conditionalFormatting>
  <conditionalFormatting sqref="D25:D31">
    <cfRule type="expression" dxfId="3166" priority="1826">
      <formula>$E25="MC"</formula>
    </cfRule>
  </conditionalFormatting>
  <conditionalFormatting sqref="D25:D31">
    <cfRule type="expression" dxfId="3165" priority="1825">
      <formula>$E25="MC"</formula>
    </cfRule>
  </conditionalFormatting>
  <conditionalFormatting sqref="D25:D31">
    <cfRule type="expression" dxfId="3164" priority="1823">
      <formula>$E25="MC"</formula>
    </cfRule>
  </conditionalFormatting>
  <conditionalFormatting sqref="F25:H31">
    <cfRule type="expression" dxfId="3163" priority="1822">
      <formula>$E25="MC"</formula>
    </cfRule>
  </conditionalFormatting>
  <conditionalFormatting sqref="F25:H31">
    <cfRule type="expression" dxfId="3162" priority="1821">
      <formula>$E25="MC"</formula>
    </cfRule>
  </conditionalFormatting>
  <conditionalFormatting sqref="F25:H31">
    <cfRule type="expression" dxfId="3161" priority="1820">
      <formula>$E25="MC"</formula>
    </cfRule>
  </conditionalFormatting>
  <conditionalFormatting sqref="F25:H31">
    <cfRule type="expression" dxfId="3160" priority="1819">
      <formula>$E25="MC"</formula>
    </cfRule>
  </conditionalFormatting>
  <conditionalFormatting sqref="F25:H31">
    <cfRule type="expression" dxfId="3159" priority="1818">
      <formula>$E25="MC"</formula>
    </cfRule>
  </conditionalFormatting>
  <conditionalFormatting sqref="F25:H31">
    <cfRule type="expression" dxfId="3158" priority="1817">
      <formula>$E25="MC"</formula>
    </cfRule>
  </conditionalFormatting>
  <conditionalFormatting sqref="D25:D31">
    <cfRule type="expression" dxfId="3157" priority="1816">
      <formula>$E25="MC"</formula>
    </cfRule>
  </conditionalFormatting>
  <conditionalFormatting sqref="D25:D31">
    <cfRule type="expression" dxfId="3156" priority="1815">
      <formula>$E25="MC"</formula>
    </cfRule>
  </conditionalFormatting>
  <conditionalFormatting sqref="D25:D31">
    <cfRule type="expression" dxfId="3155" priority="1814">
      <formula>$E25="MC"</formula>
    </cfRule>
  </conditionalFormatting>
  <conditionalFormatting sqref="D25:D31">
    <cfRule type="expression" dxfId="3154" priority="1813">
      <formula>$E25="MC"</formula>
    </cfRule>
  </conditionalFormatting>
  <conditionalFormatting sqref="D25:D31">
    <cfRule type="expression" dxfId="3153" priority="1812">
      <formula>$E25="MC"</formula>
    </cfRule>
  </conditionalFormatting>
  <conditionalFormatting sqref="D25:D31">
    <cfRule type="expression" dxfId="3152" priority="1811">
      <formula>$E25="MC"</formula>
    </cfRule>
  </conditionalFormatting>
  <conditionalFormatting sqref="F25:H31">
    <cfRule type="expression" dxfId="3151" priority="1810">
      <formula>$E25="MC"</formula>
    </cfRule>
  </conditionalFormatting>
  <conditionalFormatting sqref="F25:H31">
    <cfRule type="expression" dxfId="3150" priority="1809">
      <formula>$E25="MC"</formula>
    </cfRule>
  </conditionalFormatting>
  <conditionalFormatting sqref="F25:H31">
    <cfRule type="expression" dxfId="3149" priority="1808">
      <formula>$E25="MC"</formula>
    </cfRule>
  </conditionalFormatting>
  <conditionalFormatting sqref="F25:H31">
    <cfRule type="expression" dxfId="3148" priority="1807">
      <formula>$E25="MC"</formula>
    </cfRule>
  </conditionalFormatting>
  <conditionalFormatting sqref="F25:H31">
    <cfRule type="expression" dxfId="3147" priority="1806">
      <formula>$E25="MC"</formula>
    </cfRule>
  </conditionalFormatting>
  <conditionalFormatting sqref="H25:H31 F25:F31">
    <cfRule type="expression" dxfId="3146" priority="1805">
      <formula>$E25="MC"</formula>
    </cfRule>
  </conditionalFormatting>
  <conditionalFormatting sqref="H25:H31 F25:F31">
    <cfRule type="expression" dxfId="3145" priority="1804">
      <formula>$E25="MC"</formula>
    </cfRule>
  </conditionalFormatting>
  <conditionalFormatting sqref="G25:G31">
    <cfRule type="expression" dxfId="3144" priority="1803">
      <formula>$E25="MC"</formula>
    </cfRule>
  </conditionalFormatting>
  <conditionalFormatting sqref="F25:H31">
    <cfRule type="expression" dxfId="3143" priority="1802">
      <formula>$E25="MC"</formula>
    </cfRule>
  </conditionalFormatting>
  <conditionalFormatting sqref="F25:H31">
    <cfRule type="expression" dxfId="3142" priority="1801">
      <formula>$E25="MC"</formula>
    </cfRule>
  </conditionalFormatting>
  <conditionalFormatting sqref="F25:H31">
    <cfRule type="expression" dxfId="3141" priority="1800">
      <formula>$E25="MC"</formula>
    </cfRule>
  </conditionalFormatting>
  <conditionalFormatting sqref="F25:H31">
    <cfRule type="expression" dxfId="3140" priority="1799">
      <formula>$E25="MC"</formula>
    </cfRule>
  </conditionalFormatting>
  <conditionalFormatting sqref="F25:H31">
    <cfRule type="expression" dxfId="3139" priority="1798">
      <formula>$E25="MC"</formula>
    </cfRule>
  </conditionalFormatting>
  <conditionalFormatting sqref="F25:H31">
    <cfRule type="expression" dxfId="3138" priority="1797">
      <formula>$E25="MC"</formula>
    </cfRule>
  </conditionalFormatting>
  <conditionalFormatting sqref="F25:H31">
    <cfRule type="expression" dxfId="3137" priority="1796">
      <formula>$E25="MC"</formula>
    </cfRule>
  </conditionalFormatting>
  <conditionalFormatting sqref="F25:H31">
    <cfRule type="expression" dxfId="3136" priority="1795">
      <formula>$E25="MC"</formula>
    </cfRule>
  </conditionalFormatting>
  <conditionalFormatting sqref="F25:H31">
    <cfRule type="expression" dxfId="3135" priority="1794">
      <formula>$E25="MC"</formula>
    </cfRule>
  </conditionalFormatting>
  <conditionalFormatting sqref="F25:H31">
    <cfRule type="expression" dxfId="3134" priority="1793">
      <formula>$E25="MC"</formula>
    </cfRule>
  </conditionalFormatting>
  <conditionalFormatting sqref="D25:D31">
    <cfRule type="expression" dxfId="3133" priority="1792">
      <formula>$E25="MC"</formula>
    </cfRule>
  </conditionalFormatting>
  <conditionalFormatting sqref="D25:D31">
    <cfRule type="expression" dxfId="3132" priority="1791">
      <formula>$E25="MC"</formula>
    </cfRule>
  </conditionalFormatting>
  <conditionalFormatting sqref="D25:D31">
    <cfRule type="expression" dxfId="3131" priority="1790">
      <formula>$E25="MC"</formula>
    </cfRule>
  </conditionalFormatting>
  <conditionalFormatting sqref="D25:D31">
    <cfRule type="expression" dxfId="3130" priority="1789">
      <formula>$E25="MC"</formula>
    </cfRule>
  </conditionalFormatting>
  <conditionalFormatting sqref="D25:D31">
    <cfRule type="expression" dxfId="3129" priority="1788">
      <formula>$E25="MC"</formula>
    </cfRule>
  </conditionalFormatting>
  <conditionalFormatting sqref="D25:D31">
    <cfRule type="expression" dxfId="3128" priority="1787">
      <formula>$E25="MC"</formula>
    </cfRule>
  </conditionalFormatting>
  <conditionalFormatting sqref="F25:H31">
    <cfRule type="expression" dxfId="3127" priority="1786">
      <formula>$E25="MC"</formula>
    </cfRule>
  </conditionalFormatting>
  <conditionalFormatting sqref="F25:H31">
    <cfRule type="expression" dxfId="3126" priority="1785">
      <formula>$E25="MC"</formula>
    </cfRule>
  </conditionalFormatting>
  <conditionalFormatting sqref="F25:H31">
    <cfRule type="expression" dxfId="3125" priority="1784">
      <formula>$E25="MC"</formula>
    </cfRule>
  </conditionalFormatting>
  <conditionalFormatting sqref="F25:H31">
    <cfRule type="expression" dxfId="3124" priority="1783">
      <formula>$E25="MC"</formula>
    </cfRule>
  </conditionalFormatting>
  <conditionalFormatting sqref="F25:H31">
    <cfRule type="expression" dxfId="3123" priority="1782">
      <formula>$E25="MC"</formula>
    </cfRule>
  </conditionalFormatting>
  <conditionalFormatting sqref="F25:H31">
    <cfRule type="expression" dxfId="3122" priority="1781">
      <formula>$E25="MC"</formula>
    </cfRule>
  </conditionalFormatting>
  <conditionalFormatting sqref="D25:D31">
    <cfRule type="expression" dxfId="3121" priority="1780">
      <formula>$E25="MC"</formula>
    </cfRule>
  </conditionalFormatting>
  <conditionalFormatting sqref="D25:D31">
    <cfRule type="expression" dxfId="3120" priority="1779">
      <formula>$E25="MC"</formula>
    </cfRule>
  </conditionalFormatting>
  <conditionalFormatting sqref="D25:D31">
    <cfRule type="expression" dxfId="3119" priority="1778">
      <formula>$E25="MC"</formula>
    </cfRule>
  </conditionalFormatting>
  <conditionalFormatting sqref="D25:D31">
    <cfRule type="expression" dxfId="3118" priority="1777">
      <formula>$E25="MC"</formula>
    </cfRule>
  </conditionalFormatting>
  <conditionalFormatting sqref="D25:D31">
    <cfRule type="expression" dxfId="3117" priority="1776">
      <formula>$E25="MC"</formula>
    </cfRule>
  </conditionalFormatting>
  <conditionalFormatting sqref="D25:D31">
    <cfRule type="expression" dxfId="3116" priority="1775">
      <formula>$E25="MC"</formula>
    </cfRule>
  </conditionalFormatting>
  <conditionalFormatting sqref="F25:H31">
    <cfRule type="expression" dxfId="3115" priority="1774">
      <formula>$E25="MC"</formula>
    </cfRule>
  </conditionalFormatting>
  <conditionalFormatting sqref="F25:H31">
    <cfRule type="expression" dxfId="3114" priority="1773">
      <formula>$E25="MC"</formula>
    </cfRule>
  </conditionalFormatting>
  <conditionalFormatting sqref="F25:H31">
    <cfRule type="expression" dxfId="3113" priority="1772">
      <formula>$E25="MC"</formula>
    </cfRule>
  </conditionalFormatting>
  <conditionalFormatting sqref="F25:H31">
    <cfRule type="expression" dxfId="3112" priority="1771">
      <formula>$E25="MC"</formula>
    </cfRule>
  </conditionalFormatting>
  <conditionalFormatting sqref="F25:H31">
    <cfRule type="expression" dxfId="3111" priority="1770">
      <formula>$E25="MC"</formula>
    </cfRule>
  </conditionalFormatting>
  <conditionalFormatting sqref="F25:H31">
    <cfRule type="expression" dxfId="3110" priority="1769">
      <formula>$E25="MC"</formula>
    </cfRule>
  </conditionalFormatting>
  <conditionalFormatting sqref="F25:H31">
    <cfRule type="expression" dxfId="3109" priority="1768">
      <formula>$E25="MC"</formula>
    </cfRule>
  </conditionalFormatting>
  <conditionalFormatting sqref="F25:H31">
    <cfRule type="expression" dxfId="3108" priority="1767">
      <formula>$E25="MC"</formula>
    </cfRule>
  </conditionalFormatting>
  <conditionalFormatting sqref="F25:H31">
    <cfRule type="expression" dxfId="3107" priority="1766">
      <formula>$E25="MC"</formula>
    </cfRule>
  </conditionalFormatting>
  <conditionalFormatting sqref="F25:H31">
    <cfRule type="expression" dxfId="3106" priority="1765">
      <formula>$E25="MC"</formula>
    </cfRule>
  </conditionalFormatting>
  <conditionalFormatting sqref="F25:H31">
    <cfRule type="expression" dxfId="3105" priority="1764">
      <formula>$E25="MC"</formula>
    </cfRule>
  </conditionalFormatting>
  <conditionalFormatting sqref="D25:D31">
    <cfRule type="expression" dxfId="3104" priority="1763">
      <formula>$E25="MC"</formula>
    </cfRule>
  </conditionalFormatting>
  <conditionalFormatting sqref="D25:D31">
    <cfRule type="expression" dxfId="3103" priority="1762">
      <formula>$E25="MC"</formula>
    </cfRule>
  </conditionalFormatting>
  <conditionalFormatting sqref="D25:D31">
    <cfRule type="expression" dxfId="3102" priority="1761">
      <formula>$E25="MC"</formula>
    </cfRule>
  </conditionalFormatting>
  <conditionalFormatting sqref="D25:D31">
    <cfRule type="expression" dxfId="3101" priority="1760">
      <formula>$E25="MC"</formula>
    </cfRule>
  </conditionalFormatting>
  <conditionalFormatting sqref="D25:D31">
    <cfRule type="expression" dxfId="3100" priority="1759">
      <formula>$E25="MC"</formula>
    </cfRule>
  </conditionalFormatting>
  <conditionalFormatting sqref="D25:D31">
    <cfRule type="expression" dxfId="3099" priority="1758">
      <formula>$E25="MC"</formula>
    </cfRule>
  </conditionalFormatting>
  <conditionalFormatting sqref="F25:H31">
    <cfRule type="expression" dxfId="3098" priority="1757">
      <formula>$E25="MC"</formula>
    </cfRule>
  </conditionalFormatting>
  <conditionalFormatting sqref="F25:H31">
    <cfRule type="expression" dxfId="3097" priority="1756">
      <formula>$E25="MC"</formula>
    </cfRule>
  </conditionalFormatting>
  <conditionalFormatting sqref="F25:H31">
    <cfRule type="expression" dxfId="3096" priority="1755">
      <formula>$E25="MC"</formula>
    </cfRule>
  </conditionalFormatting>
  <conditionalFormatting sqref="F25:H31">
    <cfRule type="expression" dxfId="3095" priority="1754">
      <formula>$E25="MC"</formula>
    </cfRule>
  </conditionalFormatting>
  <conditionalFormatting sqref="F25:H31">
    <cfRule type="expression" dxfId="3094" priority="1753">
      <formula>$E25="MC"</formula>
    </cfRule>
  </conditionalFormatting>
  <conditionalFormatting sqref="F25:H31">
    <cfRule type="expression" dxfId="3093" priority="1752">
      <formula>$E25="MC"</formula>
    </cfRule>
  </conditionalFormatting>
  <conditionalFormatting sqref="F25:H31">
    <cfRule type="expression" dxfId="3092" priority="1751">
      <formula>$E25="MC"</formula>
    </cfRule>
  </conditionalFormatting>
  <conditionalFormatting sqref="F25:H31">
    <cfRule type="expression" dxfId="3091" priority="1750">
      <formula>$E25="MC"</formula>
    </cfRule>
  </conditionalFormatting>
  <conditionalFormatting sqref="F25:H31">
    <cfRule type="expression" dxfId="3090" priority="1749">
      <formula>$E25="MC"</formula>
    </cfRule>
  </conditionalFormatting>
  <conditionalFormatting sqref="F25:H31">
    <cfRule type="expression" dxfId="3089" priority="1748">
      <formula>$E25="MC"</formula>
    </cfRule>
  </conditionalFormatting>
  <conditionalFormatting sqref="D25:D31">
    <cfRule type="expression" dxfId="3088" priority="1747">
      <formula>$E25="MC"</formula>
    </cfRule>
  </conditionalFormatting>
  <conditionalFormatting sqref="F25:H31">
    <cfRule type="expression" dxfId="3087" priority="1746">
      <formula>$E25="MC"</formula>
    </cfRule>
  </conditionalFormatting>
  <conditionalFormatting sqref="F25:H31">
    <cfRule type="expression" dxfId="3086" priority="1745">
      <formula>$E25="MC"</formula>
    </cfRule>
  </conditionalFormatting>
  <conditionalFormatting sqref="F25:H31">
    <cfRule type="expression" dxfId="3085" priority="1744">
      <formula>$E25="MC"</formula>
    </cfRule>
  </conditionalFormatting>
  <conditionalFormatting sqref="F25:H31">
    <cfRule type="expression" dxfId="3084" priority="1743">
      <formula>$E25="MC"</formula>
    </cfRule>
  </conditionalFormatting>
  <conditionalFormatting sqref="F25:H31">
    <cfRule type="expression" dxfId="3083" priority="1742">
      <formula>$E25="MC"</formula>
    </cfRule>
  </conditionalFormatting>
  <conditionalFormatting sqref="F25:H31">
    <cfRule type="expression" dxfId="3082" priority="1741">
      <formula>$E25="MC"</formula>
    </cfRule>
  </conditionalFormatting>
  <conditionalFormatting sqref="D25:D31">
    <cfRule type="expression" dxfId="3081" priority="1740">
      <formula>$E25="MC"</formula>
    </cfRule>
  </conditionalFormatting>
  <conditionalFormatting sqref="D25:D31">
    <cfRule type="expression" dxfId="3080" priority="1739">
      <formula>$E25="MC"</formula>
    </cfRule>
  </conditionalFormatting>
  <conditionalFormatting sqref="D25:D31">
    <cfRule type="expression" dxfId="3079" priority="1738">
      <formula>$E25="MC"</formula>
    </cfRule>
  </conditionalFormatting>
  <conditionalFormatting sqref="D25:D31">
    <cfRule type="expression" dxfId="3078" priority="1737">
      <formula>$E25="MC"</formula>
    </cfRule>
  </conditionalFormatting>
  <conditionalFormatting sqref="D25:D31">
    <cfRule type="expression" dxfId="3077" priority="1736">
      <formula>$E25="MC"</formula>
    </cfRule>
  </conditionalFormatting>
  <conditionalFormatting sqref="D25:D31">
    <cfRule type="expression" dxfId="3076" priority="1735">
      <formula>$E25="MC"</formula>
    </cfRule>
  </conditionalFormatting>
  <conditionalFormatting sqref="F25:H31">
    <cfRule type="expression" dxfId="3075" priority="1734">
      <formula>$E25="MC"</formula>
    </cfRule>
  </conditionalFormatting>
  <conditionalFormatting sqref="F25:H31">
    <cfRule type="expression" dxfId="3074" priority="1733">
      <formula>$E25="MC"</formula>
    </cfRule>
  </conditionalFormatting>
  <conditionalFormatting sqref="F25:H31">
    <cfRule type="expression" dxfId="3073" priority="1732">
      <formula>$E25="MC"</formula>
    </cfRule>
  </conditionalFormatting>
  <conditionalFormatting sqref="F25:H31">
    <cfRule type="expression" dxfId="3072" priority="1731">
      <formula>$E25="MC"</formula>
    </cfRule>
  </conditionalFormatting>
  <conditionalFormatting sqref="F25:H31">
    <cfRule type="expression" dxfId="3071" priority="1730">
      <formula>$E25="MC"</formula>
    </cfRule>
  </conditionalFormatting>
  <conditionalFormatting sqref="F25:H31">
    <cfRule type="expression" dxfId="3070" priority="1729">
      <formula>$E25="MC"</formula>
    </cfRule>
  </conditionalFormatting>
  <conditionalFormatting sqref="F25:H31">
    <cfRule type="expression" dxfId="3069" priority="1728">
      <formula>$E25="MC"</formula>
    </cfRule>
  </conditionalFormatting>
  <conditionalFormatting sqref="F25:H31">
    <cfRule type="expression" dxfId="3068" priority="1727">
      <formula>$E25="MC"</formula>
    </cfRule>
  </conditionalFormatting>
  <conditionalFormatting sqref="F25:H31">
    <cfRule type="expression" dxfId="3067" priority="1726">
      <formula>$E25="MC"</formula>
    </cfRule>
  </conditionalFormatting>
  <conditionalFormatting sqref="F25:H31">
    <cfRule type="expression" dxfId="3066" priority="1725">
      <formula>$E25="MC"</formula>
    </cfRule>
  </conditionalFormatting>
  <conditionalFormatting sqref="D25:D31">
    <cfRule type="expression" dxfId="3065" priority="1724">
      <formula>$E25="MC"</formula>
    </cfRule>
  </conditionalFormatting>
  <conditionalFormatting sqref="F25:H31">
    <cfRule type="expression" dxfId="3064" priority="1723">
      <formula>$E25="MC"</formula>
    </cfRule>
  </conditionalFormatting>
  <conditionalFormatting sqref="F25:H31">
    <cfRule type="expression" dxfId="3063" priority="1722">
      <formula>$E25="MC"</formula>
    </cfRule>
  </conditionalFormatting>
  <conditionalFormatting sqref="F25:H31">
    <cfRule type="expression" dxfId="3062" priority="1721">
      <formula>$E25="MC"</formula>
    </cfRule>
  </conditionalFormatting>
  <conditionalFormatting sqref="F25:H31">
    <cfRule type="expression" dxfId="3061" priority="1720">
      <formula>$E25="MC"</formula>
    </cfRule>
  </conditionalFormatting>
  <conditionalFormatting sqref="F25:H31">
    <cfRule type="expression" dxfId="3060" priority="1719">
      <formula>$E25="MC"</formula>
    </cfRule>
  </conditionalFormatting>
  <conditionalFormatting sqref="D25:D31">
    <cfRule type="expression" dxfId="3059" priority="1718">
      <formula>$E25="MC"</formula>
    </cfRule>
  </conditionalFormatting>
  <conditionalFormatting sqref="D25:D31">
    <cfRule type="expression" dxfId="3058" priority="1717">
      <formula>$E25="MC"</formula>
    </cfRule>
  </conditionalFormatting>
  <conditionalFormatting sqref="I29:I31">
    <cfRule type="expression" dxfId="3057" priority="1715">
      <formula>$E29="MC"</formula>
    </cfRule>
  </conditionalFormatting>
  <conditionalFormatting sqref="I29:I31">
    <cfRule type="expression" dxfId="3056" priority="1714">
      <formula>$E29="MC"</formula>
    </cfRule>
  </conditionalFormatting>
  <conditionalFormatting sqref="I29:I31">
    <cfRule type="expression" dxfId="3055" priority="1713">
      <formula>$E29="MC"</formula>
    </cfRule>
  </conditionalFormatting>
  <conditionalFormatting sqref="I29:I31">
    <cfRule type="expression" dxfId="3054" priority="1712">
      <formula>$E29="MC"</formula>
    </cfRule>
  </conditionalFormatting>
  <conditionalFormatting sqref="I29:I31">
    <cfRule type="expression" dxfId="3053" priority="1711">
      <formula>$E29="MC"</formula>
    </cfRule>
  </conditionalFormatting>
  <conditionalFormatting sqref="I29:I31">
    <cfRule type="expression" dxfId="3052" priority="1710">
      <formula>$E29="MC"</formula>
    </cfRule>
  </conditionalFormatting>
  <conditionalFormatting sqref="I29:I31">
    <cfRule type="expression" dxfId="3051" priority="1709">
      <formula>$E29="MC"</formula>
    </cfRule>
  </conditionalFormatting>
  <conditionalFormatting sqref="I29:I31">
    <cfRule type="expression" dxfId="3050" priority="1708">
      <formula>$E29="MC"</formula>
    </cfRule>
  </conditionalFormatting>
  <conditionalFormatting sqref="I29:I31">
    <cfRule type="expression" dxfId="3049" priority="1707">
      <formula>$E29="MC"</formula>
    </cfRule>
  </conditionalFormatting>
  <conditionalFormatting sqref="I29:I31">
    <cfRule type="expression" dxfId="3048" priority="1706">
      <formula>$E29="MC"</formula>
    </cfRule>
  </conditionalFormatting>
  <conditionalFormatting sqref="I29:I31">
    <cfRule type="expression" dxfId="3047" priority="1705">
      <formula>$E29="MC"</formula>
    </cfRule>
  </conditionalFormatting>
  <conditionalFormatting sqref="I29:I31">
    <cfRule type="expression" dxfId="3046" priority="1704">
      <formula>$E29="MC"</formula>
    </cfRule>
  </conditionalFormatting>
  <conditionalFormatting sqref="I29:I31">
    <cfRule type="expression" dxfId="3045" priority="1703">
      <formula>$E29="MC"</formula>
    </cfRule>
  </conditionalFormatting>
  <conditionalFormatting sqref="I29:I31">
    <cfRule type="expression" dxfId="3044" priority="1700">
      <formula>$E29="MC"</formula>
    </cfRule>
  </conditionalFormatting>
  <conditionalFormatting sqref="I29:I31">
    <cfRule type="expression" dxfId="3043" priority="1699">
      <formula>$E29="MC"</formula>
    </cfRule>
  </conditionalFormatting>
  <conditionalFormatting sqref="I29:I31">
    <cfRule type="expression" dxfId="3042" priority="1698">
      <formula>$E29="MC"</formula>
    </cfRule>
  </conditionalFormatting>
  <conditionalFormatting sqref="I29:I31">
    <cfRule type="expression" dxfId="3041" priority="1702">
      <formula>$E29="MC"</formula>
    </cfRule>
  </conditionalFormatting>
  <conditionalFormatting sqref="I29:I31">
    <cfRule type="expression" dxfId="3040" priority="1701">
      <formula>$E29="MC"</formula>
    </cfRule>
  </conditionalFormatting>
  <conditionalFormatting sqref="I29:I31">
    <cfRule type="expression" dxfId="3039" priority="1697">
      <formula>$E29="MC"</formula>
    </cfRule>
  </conditionalFormatting>
  <conditionalFormatting sqref="I29:I31">
    <cfRule type="expression" dxfId="3038" priority="1694">
      <formula>$E29="MC"</formula>
    </cfRule>
  </conditionalFormatting>
  <conditionalFormatting sqref="I29:I31">
    <cfRule type="expression" dxfId="3037" priority="1693">
      <formula>$E29="MC"</formula>
    </cfRule>
  </conditionalFormatting>
  <conditionalFormatting sqref="I29:I31">
    <cfRule type="expression" dxfId="3036" priority="1692">
      <formula>$E29="MC"</formula>
    </cfRule>
  </conditionalFormatting>
  <conditionalFormatting sqref="I29:I31">
    <cfRule type="expression" dxfId="3035" priority="1696">
      <formula>$E29="MC"</formula>
    </cfRule>
  </conditionalFormatting>
  <conditionalFormatting sqref="I29:I31">
    <cfRule type="expression" dxfId="3034" priority="1695">
      <formula>$E29="MC"</formula>
    </cfRule>
  </conditionalFormatting>
  <conditionalFormatting sqref="I29:I31">
    <cfRule type="expression" dxfId="3033" priority="1691">
      <formula>$E29="MC"</formula>
    </cfRule>
  </conditionalFormatting>
  <conditionalFormatting sqref="I29:I31">
    <cfRule type="expression" dxfId="3032" priority="1690">
      <formula>$E29="MC"</formula>
    </cfRule>
  </conditionalFormatting>
  <conditionalFormatting sqref="I29:I31">
    <cfRule type="expression" dxfId="3031" priority="1689">
      <formula>$E29="MC"</formula>
    </cfRule>
  </conditionalFormatting>
  <conditionalFormatting sqref="I29:I31">
    <cfRule type="expression" dxfId="3030" priority="1688">
      <formula>$E29="MC"</formula>
    </cfRule>
  </conditionalFormatting>
  <conditionalFormatting sqref="I29:I31">
    <cfRule type="expression" dxfId="3029" priority="1687">
      <formula>$E29="MC"</formula>
    </cfRule>
  </conditionalFormatting>
  <conditionalFormatting sqref="I29:I31">
    <cfRule type="expression" dxfId="3028" priority="1686">
      <formula>$E29="MC"</formula>
    </cfRule>
  </conditionalFormatting>
  <conditionalFormatting sqref="I29:I31">
    <cfRule type="expression" dxfId="3027" priority="1685">
      <formula>$E29="MC"</formula>
    </cfRule>
  </conditionalFormatting>
  <conditionalFormatting sqref="I29:I31">
    <cfRule type="expression" dxfId="3026" priority="1684">
      <formula>$E29="MC"</formula>
    </cfRule>
  </conditionalFormatting>
  <conditionalFormatting sqref="I29:I31">
    <cfRule type="expression" dxfId="3025" priority="1683">
      <formula>$E29="MC"</formula>
    </cfRule>
  </conditionalFormatting>
  <conditionalFormatting sqref="I29:I31">
    <cfRule type="expression" dxfId="3024" priority="1682">
      <formula>$E29="MC"</formula>
    </cfRule>
  </conditionalFormatting>
  <conditionalFormatting sqref="I29:I31">
    <cfRule type="expression" dxfId="3023" priority="1681">
      <formula>$E29="MC"</formula>
    </cfRule>
  </conditionalFormatting>
  <conditionalFormatting sqref="I29:I31">
    <cfRule type="expression" dxfId="3022" priority="1680">
      <formula>$E29="MC"</formula>
    </cfRule>
  </conditionalFormatting>
  <conditionalFormatting sqref="I29:I31">
    <cfRule type="expression" dxfId="3021" priority="1679">
      <formula>$E29="MC"</formula>
    </cfRule>
  </conditionalFormatting>
  <conditionalFormatting sqref="I29:I31">
    <cfRule type="expression" dxfId="3020" priority="1678">
      <formula>$E29="MC"</formula>
    </cfRule>
  </conditionalFormatting>
  <conditionalFormatting sqref="I29:I31">
    <cfRule type="expression" dxfId="3019" priority="1677">
      <formula>$E29="MC"</formula>
    </cfRule>
  </conditionalFormatting>
  <conditionalFormatting sqref="I29:I31">
    <cfRule type="expression" dxfId="3018" priority="1676">
      <formula>$E29="MC"</formula>
    </cfRule>
  </conditionalFormatting>
  <conditionalFormatting sqref="I29:I31">
    <cfRule type="expression" dxfId="3017" priority="1675">
      <formula>$E29="MC"</formula>
    </cfRule>
  </conditionalFormatting>
  <conditionalFormatting sqref="I29:I31">
    <cfRule type="expression" dxfId="3016" priority="1674">
      <formula>$E29="MC"</formula>
    </cfRule>
  </conditionalFormatting>
  <conditionalFormatting sqref="I29:I31">
    <cfRule type="expression" dxfId="3015" priority="1673">
      <formula>$E29="MC"</formula>
    </cfRule>
  </conditionalFormatting>
  <conditionalFormatting sqref="I29:I31">
    <cfRule type="expression" dxfId="3014" priority="1672">
      <formula>$E29="MC"</formula>
    </cfRule>
  </conditionalFormatting>
  <conditionalFormatting sqref="I29:I31">
    <cfRule type="expression" dxfId="3013" priority="1671">
      <formula>$E29="MC"</formula>
    </cfRule>
  </conditionalFormatting>
  <conditionalFormatting sqref="I29:I31">
    <cfRule type="expression" dxfId="3012" priority="1670">
      <formula>$E29="MC"</formula>
    </cfRule>
  </conditionalFormatting>
  <conditionalFormatting sqref="I29:I31">
    <cfRule type="expression" dxfId="3011" priority="1669">
      <formula>$E29="MC"</formula>
    </cfRule>
  </conditionalFormatting>
  <conditionalFormatting sqref="I29:I31">
    <cfRule type="expression" dxfId="3010" priority="1668">
      <formula>$E29="MC"</formula>
    </cfRule>
  </conditionalFormatting>
  <conditionalFormatting sqref="I29:I31">
    <cfRule type="expression" dxfId="3009" priority="1667">
      <formula>$E29="MC"</formula>
    </cfRule>
  </conditionalFormatting>
  <conditionalFormatting sqref="I29:I31">
    <cfRule type="expression" dxfId="3008" priority="1666">
      <formula>$E29="MC"</formula>
    </cfRule>
  </conditionalFormatting>
  <conditionalFormatting sqref="I29:I31">
    <cfRule type="expression" dxfId="3007" priority="1665">
      <formula>$E29="MC"</formula>
    </cfRule>
  </conditionalFormatting>
  <conditionalFormatting sqref="I29:I31">
    <cfRule type="expression" dxfId="3006" priority="1664">
      <formula>$E29="MC"</formula>
    </cfRule>
  </conditionalFormatting>
  <conditionalFormatting sqref="I29:I31">
    <cfRule type="expression" dxfId="3005" priority="1663">
      <formula>$E29="MC"</formula>
    </cfRule>
  </conditionalFormatting>
  <conditionalFormatting sqref="I29:I31">
    <cfRule type="expression" dxfId="3004" priority="1662">
      <formula>$E29="MC"</formula>
    </cfRule>
  </conditionalFormatting>
  <conditionalFormatting sqref="I29:I31">
    <cfRule type="expression" dxfId="3003" priority="1661">
      <formula>$E29="MC"</formula>
    </cfRule>
  </conditionalFormatting>
  <conditionalFormatting sqref="I29:I31">
    <cfRule type="expression" dxfId="3002" priority="1660">
      <formula>$E29="MC"</formula>
    </cfRule>
  </conditionalFormatting>
  <conditionalFormatting sqref="I29:I31">
    <cfRule type="expression" dxfId="3001" priority="1659">
      <formula>$E29="MC"</formula>
    </cfRule>
  </conditionalFormatting>
  <conditionalFormatting sqref="I29:I31">
    <cfRule type="expression" dxfId="3000" priority="1658">
      <formula>$E29="MC"</formula>
    </cfRule>
  </conditionalFormatting>
  <conditionalFormatting sqref="I29:I31">
    <cfRule type="expression" dxfId="2999" priority="1657">
      <formula>$E29="MC"</formula>
    </cfRule>
  </conditionalFormatting>
  <conditionalFormatting sqref="I29:I31">
    <cfRule type="expression" dxfId="2998" priority="1656">
      <formula>$E29="MC"</formula>
    </cfRule>
  </conditionalFormatting>
  <conditionalFormatting sqref="I29:I31">
    <cfRule type="expression" dxfId="2997" priority="1655">
      <formula>$E29="MC"</formula>
    </cfRule>
  </conditionalFormatting>
  <conditionalFormatting sqref="I29:I31">
    <cfRule type="expression" dxfId="2996" priority="1654">
      <formula>$E29="MC"</formula>
    </cfRule>
  </conditionalFormatting>
  <conditionalFormatting sqref="I29:I31">
    <cfRule type="expression" dxfId="2995" priority="1653">
      <formula>$E29="MC"</formula>
    </cfRule>
  </conditionalFormatting>
  <conditionalFormatting sqref="I29:I31">
    <cfRule type="expression" dxfId="2994" priority="1652">
      <formula>$E29="MC"</formula>
    </cfRule>
  </conditionalFormatting>
  <conditionalFormatting sqref="I29:I31">
    <cfRule type="expression" dxfId="2993" priority="1651">
      <formula>$E29="MC"</formula>
    </cfRule>
  </conditionalFormatting>
  <conditionalFormatting sqref="I29:I31">
    <cfRule type="expression" dxfId="2992" priority="1650">
      <formula>$E29="MC"</formula>
    </cfRule>
  </conditionalFormatting>
  <conditionalFormatting sqref="I29:I31">
    <cfRule type="expression" dxfId="2991" priority="1649">
      <formula>$E29="MC"</formula>
    </cfRule>
  </conditionalFormatting>
  <conditionalFormatting sqref="I29:I31">
    <cfRule type="expression" dxfId="2990" priority="1648">
      <formula>$E29="MC"</formula>
    </cfRule>
  </conditionalFormatting>
  <conditionalFormatting sqref="I29:I31">
    <cfRule type="expression" dxfId="2989" priority="1647">
      <formula>$E29="MC"</formula>
    </cfRule>
  </conditionalFormatting>
  <conditionalFormatting sqref="I29:I31">
    <cfRule type="expression" dxfId="2988" priority="1646">
      <formula>$E29="MC"</formula>
    </cfRule>
  </conditionalFormatting>
  <conditionalFormatting sqref="I29:I31">
    <cfRule type="expression" dxfId="2987" priority="1645">
      <formula>$E29="MC"</formula>
    </cfRule>
  </conditionalFormatting>
  <conditionalFormatting sqref="I29:I31">
    <cfRule type="expression" dxfId="2986" priority="1644">
      <formula>$E29="MC"</formula>
    </cfRule>
  </conditionalFormatting>
  <conditionalFormatting sqref="I29:I31">
    <cfRule type="expression" dxfId="2985" priority="1643">
      <formula>$E29="MC"</formula>
    </cfRule>
  </conditionalFormatting>
  <conditionalFormatting sqref="I29:I31">
    <cfRule type="expression" dxfId="2984" priority="1642">
      <formula>$E29="MC"</formula>
    </cfRule>
  </conditionalFormatting>
  <conditionalFormatting sqref="I29:I31">
    <cfRule type="expression" dxfId="2983" priority="1641">
      <formula>$E29="MC"</formula>
    </cfRule>
  </conditionalFormatting>
  <conditionalFormatting sqref="I29:I31">
    <cfRule type="expression" dxfId="2982" priority="1640">
      <formula>$E29="MC"</formula>
    </cfRule>
  </conditionalFormatting>
  <conditionalFormatting sqref="I29:I31">
    <cfRule type="expression" dxfId="2981" priority="1639">
      <formula>$E29="MC"</formula>
    </cfRule>
  </conditionalFormatting>
  <conditionalFormatting sqref="I29:I31">
    <cfRule type="expression" dxfId="2980" priority="1638">
      <formula>$E29="MC"</formula>
    </cfRule>
  </conditionalFormatting>
  <conditionalFormatting sqref="I29:I31">
    <cfRule type="expression" dxfId="2979" priority="1637">
      <formula>$E29="MC"</formula>
    </cfRule>
  </conditionalFormatting>
  <conditionalFormatting sqref="I29:I31">
    <cfRule type="expression" dxfId="2978" priority="1636">
      <formula>$E29="MC"</formula>
    </cfRule>
  </conditionalFormatting>
  <conditionalFormatting sqref="I29:I31">
    <cfRule type="expression" dxfId="2977" priority="1635">
      <formula>$E29="MC"</formula>
    </cfRule>
  </conditionalFormatting>
  <conditionalFormatting sqref="I29:I31">
    <cfRule type="expression" dxfId="2976" priority="1634">
      <formula>$E29="MC"</formula>
    </cfRule>
  </conditionalFormatting>
  <conditionalFormatting sqref="I29:I31">
    <cfRule type="expression" dxfId="2975" priority="1633">
      <formula>$E29="MC"</formula>
    </cfRule>
  </conditionalFormatting>
  <conditionalFormatting sqref="I29:I31">
    <cfRule type="expression" dxfId="2974" priority="1632">
      <formula>$E29="MC"</formula>
    </cfRule>
  </conditionalFormatting>
  <conditionalFormatting sqref="I29:I31">
    <cfRule type="expression" dxfId="2973" priority="1631">
      <formula>$E29="MC"</formula>
    </cfRule>
  </conditionalFormatting>
  <conditionalFormatting sqref="I29:I31">
    <cfRule type="expression" dxfId="2972" priority="1630">
      <formula>$E29="MC"</formula>
    </cfRule>
  </conditionalFormatting>
  <conditionalFormatting sqref="I29:I31">
    <cfRule type="expression" dxfId="2971" priority="1629">
      <formula>$E29="MC"</formula>
    </cfRule>
  </conditionalFormatting>
  <conditionalFormatting sqref="I29:I31">
    <cfRule type="expression" dxfId="2970" priority="1628">
      <formula>$E29="MC"</formula>
    </cfRule>
  </conditionalFormatting>
  <conditionalFormatting sqref="I29:I31">
    <cfRule type="expression" dxfId="2969" priority="1627">
      <formula>$E29="MC"</formula>
    </cfRule>
  </conditionalFormatting>
  <conditionalFormatting sqref="I29:I31">
    <cfRule type="expression" dxfId="2968" priority="1626">
      <formula>$E29="MC"</formula>
    </cfRule>
  </conditionalFormatting>
  <conditionalFormatting sqref="I29:I31">
    <cfRule type="expression" dxfId="2967" priority="1625">
      <formula>$E29="MC"</formula>
    </cfRule>
  </conditionalFormatting>
  <conditionalFormatting sqref="I29:I31">
    <cfRule type="expression" dxfId="2966" priority="1624">
      <formula>$E29="MC"</formula>
    </cfRule>
  </conditionalFormatting>
  <conditionalFormatting sqref="I29:I31">
    <cfRule type="expression" dxfId="2965" priority="1623">
      <formula>$E29="MC"</formula>
    </cfRule>
  </conditionalFormatting>
  <conditionalFormatting sqref="I29:I31">
    <cfRule type="expression" dxfId="2964" priority="1622">
      <formula>$E29="MC"</formula>
    </cfRule>
  </conditionalFormatting>
  <conditionalFormatting sqref="I29:I31">
    <cfRule type="expression" dxfId="2963" priority="1621">
      <formula>$E29="MC"</formula>
    </cfRule>
  </conditionalFormatting>
  <conditionalFormatting sqref="I29:I31">
    <cfRule type="expression" dxfId="2962" priority="1620">
      <formula>$E29="MC"</formula>
    </cfRule>
  </conditionalFormatting>
  <conditionalFormatting sqref="I29:I31">
    <cfRule type="expression" dxfId="2961" priority="1619">
      <formula>$E29="MC"</formula>
    </cfRule>
  </conditionalFormatting>
  <conditionalFormatting sqref="I29:I31">
    <cfRule type="expression" dxfId="2960" priority="1618">
      <formula>$E29="MC"</formula>
    </cfRule>
  </conditionalFormatting>
  <conditionalFormatting sqref="I29:I31">
    <cfRule type="expression" dxfId="2959" priority="1617">
      <formula>$E29="MC"</formula>
    </cfRule>
  </conditionalFormatting>
  <conditionalFormatting sqref="I29:I31">
    <cfRule type="expression" dxfId="2958" priority="1616">
      <formula>$E29="MC"</formula>
    </cfRule>
  </conditionalFormatting>
  <conditionalFormatting sqref="I29:I31">
    <cfRule type="expression" dxfId="2957" priority="1615">
      <formula>$E29="MC"</formula>
    </cfRule>
  </conditionalFormatting>
  <conditionalFormatting sqref="I29:I31">
    <cfRule type="expression" dxfId="2956" priority="1614">
      <formula>$E29="MC"</formula>
    </cfRule>
  </conditionalFormatting>
  <conditionalFormatting sqref="I29:I31">
    <cfRule type="expression" dxfId="2955" priority="1613">
      <formula>$E29="MC"</formula>
    </cfRule>
  </conditionalFormatting>
  <conditionalFormatting sqref="I29:I31">
    <cfRule type="expression" dxfId="2954" priority="1612">
      <formula>$E29="MC"</formula>
    </cfRule>
  </conditionalFormatting>
  <conditionalFormatting sqref="I29:I31">
    <cfRule type="expression" dxfId="2953" priority="1611">
      <formula>$E29="MC"</formula>
    </cfRule>
  </conditionalFormatting>
  <conditionalFormatting sqref="I29:I31">
    <cfRule type="expression" dxfId="2952" priority="1610">
      <formula>$E29="MC"</formula>
    </cfRule>
  </conditionalFormatting>
  <conditionalFormatting sqref="I29:I31">
    <cfRule type="expression" dxfId="2951" priority="1609">
      <formula>$E29="MC"</formula>
    </cfRule>
  </conditionalFormatting>
  <conditionalFormatting sqref="I29:I31">
    <cfRule type="expression" dxfId="2950" priority="1608">
      <formula>$E29="MC"</formula>
    </cfRule>
  </conditionalFormatting>
  <conditionalFormatting sqref="I29:I31">
    <cfRule type="expression" dxfId="2949" priority="1607">
      <formula>$E29="MC"</formula>
    </cfRule>
  </conditionalFormatting>
  <conditionalFormatting sqref="I29:I31">
    <cfRule type="expression" dxfId="2948" priority="1606">
      <formula>$E29="MC"</formula>
    </cfRule>
  </conditionalFormatting>
  <conditionalFormatting sqref="I29:I31">
    <cfRule type="expression" dxfId="2947" priority="1605">
      <formula>$E29="MC"</formula>
    </cfRule>
  </conditionalFormatting>
  <conditionalFormatting sqref="I29:I31">
    <cfRule type="expression" dxfId="2946" priority="1604">
      <formula>$E29="MC"</formula>
    </cfRule>
  </conditionalFormatting>
  <conditionalFormatting sqref="I29:I31">
    <cfRule type="expression" dxfId="2945" priority="1603">
      <formula>$E29="MC"</formula>
    </cfRule>
  </conditionalFormatting>
  <conditionalFormatting sqref="I29:I31">
    <cfRule type="expression" dxfId="2944" priority="1602">
      <formula>$E29="MC"</formula>
    </cfRule>
  </conditionalFormatting>
  <conditionalFormatting sqref="I29:I31">
    <cfRule type="expression" dxfId="2943" priority="1601">
      <formula>$E29="MC"</formula>
    </cfRule>
  </conditionalFormatting>
  <conditionalFormatting sqref="I29:I31">
    <cfRule type="expression" dxfId="2942" priority="1600">
      <formula>$E29="MC"</formula>
    </cfRule>
  </conditionalFormatting>
  <conditionalFormatting sqref="I29:I31">
    <cfRule type="expression" dxfId="2941" priority="1599">
      <formula>$E29="MC"</formula>
    </cfRule>
  </conditionalFormatting>
  <conditionalFormatting sqref="I29:I31">
    <cfRule type="expression" dxfId="2940" priority="1598">
      <formula>$E29="MC"</formula>
    </cfRule>
  </conditionalFormatting>
  <conditionalFormatting sqref="I29:I31">
    <cfRule type="expression" dxfId="2939" priority="1597">
      <formula>$E29="MC"</formula>
    </cfRule>
  </conditionalFormatting>
  <conditionalFormatting sqref="I29:I31">
    <cfRule type="expression" dxfId="2938" priority="1596">
      <formula>$E29="MC"</formula>
    </cfRule>
  </conditionalFormatting>
  <conditionalFormatting sqref="I29:I31">
    <cfRule type="expression" dxfId="2937" priority="1595">
      <formula>$E29="MC"</formula>
    </cfRule>
  </conditionalFormatting>
  <conditionalFormatting sqref="I29:I31">
    <cfRule type="expression" dxfId="2936" priority="1594">
      <formula>$E29="MC"</formula>
    </cfRule>
  </conditionalFormatting>
  <conditionalFormatting sqref="I29:I31">
    <cfRule type="expression" dxfId="2935" priority="1593">
      <formula>$E29="MC"</formula>
    </cfRule>
  </conditionalFormatting>
  <conditionalFormatting sqref="I29:I31">
    <cfRule type="expression" dxfId="2934" priority="1592">
      <formula>$E29="MC"</formula>
    </cfRule>
  </conditionalFormatting>
  <conditionalFormatting sqref="I29:I31">
    <cfRule type="expression" dxfId="2933" priority="1591">
      <formula>$E29="MC"</formula>
    </cfRule>
  </conditionalFormatting>
  <conditionalFormatting sqref="I29:I31">
    <cfRule type="expression" dxfId="2932" priority="1590">
      <formula>$E29="MC"</formula>
    </cfRule>
  </conditionalFormatting>
  <conditionalFormatting sqref="I29:I31">
    <cfRule type="expression" dxfId="2931" priority="1589">
      <formula>$E29="MC"</formula>
    </cfRule>
  </conditionalFormatting>
  <conditionalFormatting sqref="I29:I31">
    <cfRule type="expression" dxfId="2930" priority="1588">
      <formula>$E29="MC"</formula>
    </cfRule>
  </conditionalFormatting>
  <conditionalFormatting sqref="I29:I31">
    <cfRule type="expression" dxfId="2929" priority="1587">
      <formula>$E29="MC"</formula>
    </cfRule>
  </conditionalFormatting>
  <conditionalFormatting sqref="I29:I31">
    <cfRule type="expression" dxfId="2928" priority="1586">
      <formula>$E29="MC"</formula>
    </cfRule>
  </conditionalFormatting>
  <conditionalFormatting sqref="I29:I31">
    <cfRule type="expression" dxfId="2927" priority="1585">
      <formula>$E29="MC"</formula>
    </cfRule>
  </conditionalFormatting>
  <conditionalFormatting sqref="I29:I31">
    <cfRule type="expression" dxfId="2926" priority="1584">
      <formula>$E29="MC"</formula>
    </cfRule>
  </conditionalFormatting>
  <conditionalFormatting sqref="I29:I31">
    <cfRule type="expression" dxfId="2925" priority="1583">
      <formula>$E29="MC"</formula>
    </cfRule>
  </conditionalFormatting>
  <conditionalFormatting sqref="I29:I31">
    <cfRule type="expression" dxfId="2924" priority="1582">
      <formula>$E29="MC"</formula>
    </cfRule>
  </conditionalFormatting>
  <conditionalFormatting sqref="I29:I31">
    <cfRule type="expression" dxfId="2923" priority="1581">
      <formula>$E29="MC"</formula>
    </cfRule>
  </conditionalFormatting>
  <conditionalFormatting sqref="I29:I31">
    <cfRule type="expression" dxfId="2922" priority="1580">
      <formula>$E29="MC"</formula>
    </cfRule>
  </conditionalFormatting>
  <conditionalFormatting sqref="I29:I31">
    <cfRule type="expression" dxfId="2921" priority="1579">
      <formula>$E29="MC"</formula>
    </cfRule>
  </conditionalFormatting>
  <conditionalFormatting sqref="I29:I31">
    <cfRule type="expression" dxfId="2920" priority="1578">
      <formula>$E29="MC"</formula>
    </cfRule>
  </conditionalFormatting>
  <conditionalFormatting sqref="I29:I31">
    <cfRule type="expression" dxfId="2919" priority="1577">
      <formula>$E29="MC"</formula>
    </cfRule>
  </conditionalFormatting>
  <conditionalFormatting sqref="I29:I31">
    <cfRule type="expression" dxfId="2918" priority="1576">
      <formula>$E29="MC"</formula>
    </cfRule>
  </conditionalFormatting>
  <conditionalFormatting sqref="I29:I31">
    <cfRule type="expression" dxfId="2917" priority="1575">
      <formula>$E29="MC"</formula>
    </cfRule>
  </conditionalFormatting>
  <conditionalFormatting sqref="I29:I31">
    <cfRule type="expression" dxfId="2916" priority="1574">
      <formula>$E29="MC"</formula>
    </cfRule>
  </conditionalFormatting>
  <conditionalFormatting sqref="I29:I31">
    <cfRule type="expression" dxfId="2915" priority="1573">
      <formula>$E29="MC"</formula>
    </cfRule>
  </conditionalFormatting>
  <conditionalFormatting sqref="I29:I31">
    <cfRule type="expression" dxfId="2914" priority="1572">
      <formula>$E29="MC"</formula>
    </cfRule>
  </conditionalFormatting>
  <conditionalFormatting sqref="I29:I31">
    <cfRule type="expression" dxfId="2913" priority="1571">
      <formula>$E29="MC"</formula>
    </cfRule>
  </conditionalFormatting>
  <conditionalFormatting sqref="I29:I31">
    <cfRule type="expression" dxfId="2912" priority="1570">
      <formula>$E29="MC"</formula>
    </cfRule>
  </conditionalFormatting>
  <conditionalFormatting sqref="I29:I31">
    <cfRule type="expression" dxfId="2911" priority="1569">
      <formula>$E29="MC"</formula>
    </cfRule>
  </conditionalFormatting>
  <conditionalFormatting sqref="I29:I31">
    <cfRule type="expression" dxfId="2910" priority="1568">
      <formula>$E29="MC"</formula>
    </cfRule>
  </conditionalFormatting>
  <conditionalFormatting sqref="I29:I31">
    <cfRule type="expression" dxfId="2909" priority="1567">
      <formula>$E29="MC"</formula>
    </cfRule>
  </conditionalFormatting>
  <conditionalFormatting sqref="I29:I31">
    <cfRule type="expression" dxfId="2908" priority="1566">
      <formula>$E29="MC"</formula>
    </cfRule>
  </conditionalFormatting>
  <conditionalFormatting sqref="I29:I31">
    <cfRule type="expression" dxfId="2907" priority="1565">
      <formula>$E29="MC"</formula>
    </cfRule>
  </conditionalFormatting>
  <conditionalFormatting sqref="I29:I31">
    <cfRule type="expression" dxfId="2906" priority="1564">
      <formula>$E29="MC"</formula>
    </cfRule>
  </conditionalFormatting>
  <conditionalFormatting sqref="I29:I31">
    <cfRule type="expression" dxfId="2905" priority="1563">
      <formula>$E29="MC"</formula>
    </cfRule>
  </conditionalFormatting>
  <conditionalFormatting sqref="I29:I31">
    <cfRule type="expression" dxfId="2904" priority="1562">
      <formula>$E29="MC"</formula>
    </cfRule>
  </conditionalFormatting>
  <conditionalFormatting sqref="I29:I31">
    <cfRule type="expression" dxfId="2903" priority="1561">
      <formula>$E29="MC"</formula>
    </cfRule>
  </conditionalFormatting>
  <conditionalFormatting sqref="I29:I31">
    <cfRule type="expression" dxfId="2902" priority="1560">
      <formula>$E29="MC"</formula>
    </cfRule>
  </conditionalFormatting>
  <conditionalFormatting sqref="I29:I31">
    <cfRule type="expression" dxfId="2901" priority="1559">
      <formula>$E29="MC"</formula>
    </cfRule>
  </conditionalFormatting>
  <conditionalFormatting sqref="D32">
    <cfRule type="expression" dxfId="2900" priority="1450">
      <formula>$E32="MC"</formula>
    </cfRule>
  </conditionalFormatting>
  <conditionalFormatting sqref="B32:D32 F32:H32">
    <cfRule type="expression" dxfId="2899" priority="1558">
      <formula>$E32="MC"</formula>
    </cfRule>
  </conditionalFormatting>
  <conditionalFormatting sqref="B32:D32 F32:H32">
    <cfRule type="expression" dxfId="2898" priority="1557">
      <formula>$E32="MC"</formula>
    </cfRule>
  </conditionalFormatting>
  <conditionalFormatting sqref="B32:D32 F32:H32">
    <cfRule type="expression" dxfId="2897" priority="1556">
      <formula>$E32="MC"</formula>
    </cfRule>
  </conditionalFormatting>
  <conditionalFormatting sqref="B32:D32 F32:H32">
    <cfRule type="expression" dxfId="2896" priority="1555">
      <formula>$E32="MC"</formula>
    </cfRule>
  </conditionalFormatting>
  <conditionalFormatting sqref="B32:D32 F32:H32">
    <cfRule type="expression" dxfId="2895" priority="1554">
      <formula>$E32="MC"</formula>
    </cfRule>
  </conditionalFormatting>
  <conditionalFormatting sqref="B32:D32 F32:H32">
    <cfRule type="expression" dxfId="2894" priority="1553">
      <formula>$E32="MC"</formula>
    </cfRule>
  </conditionalFormatting>
  <conditionalFormatting sqref="B32:D32 F32:H32">
    <cfRule type="expression" dxfId="2893" priority="1552">
      <formula>$E32="MC"</formula>
    </cfRule>
  </conditionalFormatting>
  <conditionalFormatting sqref="B32:D32 F32:H32">
    <cfRule type="expression" dxfId="2892" priority="1551">
      <formula>$E32="MC"</formula>
    </cfRule>
  </conditionalFormatting>
  <conditionalFormatting sqref="B32:D32 F32:H32">
    <cfRule type="expression" dxfId="2891" priority="1550">
      <formula>$E32="MC"</formula>
    </cfRule>
  </conditionalFormatting>
  <conditionalFormatting sqref="B32 D32 F32:H32">
    <cfRule type="expression" dxfId="2890" priority="1549">
      <formula>$E32="MC"</formula>
    </cfRule>
  </conditionalFormatting>
  <conditionalFormatting sqref="C32">
    <cfRule type="expression" dxfId="2889" priority="1548">
      <formula>$E32="MC"</formula>
    </cfRule>
  </conditionalFormatting>
  <conditionalFormatting sqref="B32:D32 F32:H32">
    <cfRule type="expression" dxfId="2888" priority="1547">
      <formula>$E32="MC"</formula>
    </cfRule>
  </conditionalFormatting>
  <conditionalFormatting sqref="B32:D32 F32:H32">
    <cfRule type="expression" dxfId="2887" priority="1546">
      <formula>$E32="MC"</formula>
    </cfRule>
  </conditionalFormatting>
  <conditionalFormatting sqref="B32:D32 F32:H32">
    <cfRule type="expression" dxfId="2886" priority="1545">
      <formula>$E32="MC"</formula>
    </cfRule>
  </conditionalFormatting>
  <conditionalFormatting sqref="B32:D32 F32:H32">
    <cfRule type="expression" dxfId="2885" priority="1542">
      <formula>$E32="MC"</formula>
    </cfRule>
  </conditionalFormatting>
  <conditionalFormatting sqref="B32:D32 F32:H32">
    <cfRule type="expression" dxfId="2884" priority="1541">
      <formula>$E32="MC"</formula>
    </cfRule>
  </conditionalFormatting>
  <conditionalFormatting sqref="B32:D32 F32:H32">
    <cfRule type="expression" dxfId="2883" priority="1540">
      <formula>$E32="MC"</formula>
    </cfRule>
  </conditionalFormatting>
  <conditionalFormatting sqref="B32:D32 F32:H32">
    <cfRule type="expression" dxfId="2882" priority="1544">
      <formula>$E32="MC"</formula>
    </cfRule>
  </conditionalFormatting>
  <conditionalFormatting sqref="B32:D32 F32:H32">
    <cfRule type="expression" dxfId="2881" priority="1543">
      <formula>$E32="MC"</formula>
    </cfRule>
  </conditionalFormatting>
  <conditionalFormatting sqref="B32:D32 F32:H32">
    <cfRule type="expression" dxfId="2880" priority="1539">
      <formula>$E32="MC"</formula>
    </cfRule>
  </conditionalFormatting>
  <conditionalFormatting sqref="B32:D32 F32:H32">
    <cfRule type="expression" dxfId="2879" priority="1536">
      <formula>$E32="MC"</formula>
    </cfRule>
  </conditionalFormatting>
  <conditionalFormatting sqref="B32:D32 F32:H32">
    <cfRule type="expression" dxfId="2878" priority="1535">
      <formula>$E32="MC"</formula>
    </cfRule>
  </conditionalFormatting>
  <conditionalFormatting sqref="B32:D32 F32:H32">
    <cfRule type="expression" dxfId="2877" priority="1534">
      <formula>$E32="MC"</formula>
    </cfRule>
  </conditionalFormatting>
  <conditionalFormatting sqref="B32:D32 F32:H32">
    <cfRule type="expression" dxfId="2876" priority="1538">
      <formula>$E32="MC"</formula>
    </cfRule>
  </conditionalFormatting>
  <conditionalFormatting sqref="B32:D32 F32:H32">
    <cfRule type="expression" dxfId="2875" priority="1537">
      <formula>$E32="MC"</formula>
    </cfRule>
  </conditionalFormatting>
  <conditionalFormatting sqref="B32 D32 F32:H32">
    <cfRule type="expression" dxfId="2874" priority="1533">
      <formula>$E32="MC"</formula>
    </cfRule>
  </conditionalFormatting>
  <conditionalFormatting sqref="B32:C32 F32:H32">
    <cfRule type="expression" dxfId="2873" priority="1532">
      <formula>$E32="MC"</formula>
    </cfRule>
  </conditionalFormatting>
  <conditionalFormatting sqref="C32">
    <cfRule type="expression" dxfId="2872" priority="1531">
      <formula>$E32="MC"</formula>
    </cfRule>
  </conditionalFormatting>
  <conditionalFormatting sqref="B32:C32 F32:H32">
    <cfRule type="expression" dxfId="2871" priority="1530">
      <formula>$E32="MC"</formula>
    </cfRule>
  </conditionalFormatting>
  <conditionalFormatting sqref="B32:D32 F32:H32">
    <cfRule type="expression" dxfId="2870" priority="1529">
      <formula>$E32="MC"</formula>
    </cfRule>
  </conditionalFormatting>
  <conditionalFormatting sqref="B32:D32 F32:H32">
    <cfRule type="expression" dxfId="2869" priority="1528">
      <formula>$E32="MC"</formula>
    </cfRule>
  </conditionalFormatting>
  <conditionalFormatting sqref="B32:D32 F32:H32">
    <cfRule type="expression" dxfId="2868" priority="1527">
      <formula>$E32="MC"</formula>
    </cfRule>
  </conditionalFormatting>
  <conditionalFormatting sqref="B32:D32 H32 F32">
    <cfRule type="expression" dxfId="2867" priority="1526">
      <formula>$E32="MC"</formula>
    </cfRule>
  </conditionalFormatting>
  <conditionalFormatting sqref="B32:D32 H32 F32">
    <cfRule type="expression" dxfId="2866" priority="1525">
      <formula>$E32="MC"</formula>
    </cfRule>
  </conditionalFormatting>
  <conditionalFormatting sqref="G32">
    <cfRule type="expression" dxfId="2865" priority="1524">
      <formula>$E32="MC"</formula>
    </cfRule>
  </conditionalFormatting>
  <conditionalFormatting sqref="B32:D32 F32:H32">
    <cfRule type="expression" dxfId="2864" priority="1523">
      <formula>$E32="MC"</formula>
    </cfRule>
  </conditionalFormatting>
  <conditionalFormatting sqref="B32:D32 F32:H32">
    <cfRule type="expression" dxfId="2863" priority="1522">
      <formula>$E32="MC"</formula>
    </cfRule>
  </conditionalFormatting>
  <conditionalFormatting sqref="B32:D32 F32:H32">
    <cfRule type="expression" dxfId="2862" priority="1521">
      <formula>$E32="MC"</formula>
    </cfRule>
  </conditionalFormatting>
  <conditionalFormatting sqref="B32:D32 F32:H32">
    <cfRule type="expression" dxfId="2861" priority="1520">
      <formula>$E32="MC"</formula>
    </cfRule>
  </conditionalFormatting>
  <conditionalFormatting sqref="B32:D32 F32:H32">
    <cfRule type="expression" dxfId="2860" priority="1519">
      <formula>$E32="MC"</formula>
    </cfRule>
  </conditionalFormatting>
  <conditionalFormatting sqref="B32:D32 F32:H32">
    <cfRule type="expression" dxfId="2859" priority="1518">
      <formula>$E32="MC"</formula>
    </cfRule>
  </conditionalFormatting>
  <conditionalFormatting sqref="B32:D32 F32:H32">
    <cfRule type="expression" dxfId="2858" priority="1517">
      <formula>$E32="MC"</formula>
    </cfRule>
  </conditionalFormatting>
  <conditionalFormatting sqref="B32:D32 F32:H32">
    <cfRule type="expression" dxfId="2857" priority="1516">
      <formula>$E32="MC"</formula>
    </cfRule>
  </conditionalFormatting>
  <conditionalFormatting sqref="B32:D32 F32:H32">
    <cfRule type="expression" dxfId="2856" priority="1515">
      <formula>$E32="MC"</formula>
    </cfRule>
  </conditionalFormatting>
  <conditionalFormatting sqref="B32:D32 F32:H32">
    <cfRule type="expression" dxfId="2855" priority="1514">
      <formula>$E32="MC"</formula>
    </cfRule>
  </conditionalFormatting>
  <conditionalFormatting sqref="B32:D32 F32:H32">
    <cfRule type="expression" dxfId="2854" priority="1513">
      <formula>$E32="MC"</formula>
    </cfRule>
  </conditionalFormatting>
  <conditionalFormatting sqref="B32:D32 F32:H32">
    <cfRule type="expression" dxfId="2853" priority="1512">
      <formula>$E32="MC"</formula>
    </cfRule>
  </conditionalFormatting>
  <conditionalFormatting sqref="B32:D32 H32 F32">
    <cfRule type="expression" dxfId="2852" priority="1511">
      <formula>$E32="MC"</formula>
    </cfRule>
  </conditionalFormatting>
  <conditionalFormatting sqref="B32:D32 H32 F32">
    <cfRule type="expression" dxfId="2851" priority="1510">
      <formula>$E32="MC"</formula>
    </cfRule>
  </conditionalFormatting>
  <conditionalFormatting sqref="G32">
    <cfRule type="expression" dxfId="2850" priority="1509">
      <formula>$E32="MC"</formula>
    </cfRule>
  </conditionalFormatting>
  <conditionalFormatting sqref="B32:D32 F32:H32">
    <cfRule type="expression" dxfId="2849" priority="1508">
      <formula>$E32="MC"</formula>
    </cfRule>
  </conditionalFormatting>
  <conditionalFormatting sqref="B32:D32 F32:H32">
    <cfRule type="expression" dxfId="2848" priority="1507">
      <formula>$E32="MC"</formula>
    </cfRule>
  </conditionalFormatting>
  <conditionalFormatting sqref="B32:D32 F32:H32">
    <cfRule type="expression" dxfId="2847" priority="1506">
      <formula>$E32="MC"</formula>
    </cfRule>
  </conditionalFormatting>
  <conditionalFormatting sqref="B32:D32 F32:H32">
    <cfRule type="expression" dxfId="2846" priority="1505">
      <formula>$E32="MC"</formula>
    </cfRule>
  </conditionalFormatting>
  <conditionalFormatting sqref="B32:C32 F32:H32">
    <cfRule type="expression" dxfId="2845" priority="1504">
      <formula>$E32="MC"</formula>
    </cfRule>
  </conditionalFormatting>
  <conditionalFormatting sqref="B32:C32 F32:H32">
    <cfRule type="expression" dxfId="2844" priority="1503">
      <formula>$E32="MC"</formula>
    </cfRule>
  </conditionalFormatting>
  <conditionalFormatting sqref="B32:C32 F32:H32">
    <cfRule type="expression" dxfId="2843" priority="1502">
      <formula>$E32="MC"</formula>
    </cfRule>
  </conditionalFormatting>
  <conditionalFormatting sqref="B32:C32 F32:H32">
    <cfRule type="expression" dxfId="2842" priority="1501">
      <formula>$E32="MC"</formula>
    </cfRule>
  </conditionalFormatting>
  <conditionalFormatting sqref="B32:C32 F32:H32">
    <cfRule type="expression" dxfId="2841" priority="1500">
      <formula>$E32="MC"</formula>
    </cfRule>
  </conditionalFormatting>
  <conditionalFormatting sqref="B32:C32 F32:H32">
    <cfRule type="expression" dxfId="2840" priority="1499">
      <formula>$E32="MC"</formula>
    </cfRule>
  </conditionalFormatting>
  <conditionalFormatting sqref="D32">
    <cfRule type="expression" dxfId="2839" priority="1498">
      <formula>$E32="MC"</formula>
    </cfRule>
  </conditionalFormatting>
  <conditionalFormatting sqref="D32">
    <cfRule type="expression" dxfId="2838" priority="1497">
      <formula>$E32="MC"</formula>
    </cfRule>
  </conditionalFormatting>
  <conditionalFormatting sqref="D32">
    <cfRule type="expression" dxfId="2837" priority="1496">
      <formula>$E32="MC"</formula>
    </cfRule>
  </conditionalFormatting>
  <conditionalFormatting sqref="D32">
    <cfRule type="expression" dxfId="2836" priority="1495">
      <formula>$E32="MC"</formula>
    </cfRule>
  </conditionalFormatting>
  <conditionalFormatting sqref="D32">
    <cfRule type="expression" dxfId="2835" priority="1494">
      <formula>$E32="MC"</formula>
    </cfRule>
  </conditionalFormatting>
  <conditionalFormatting sqref="D32">
    <cfRule type="expression" dxfId="2834" priority="1493">
      <formula>$E32="MC"</formula>
    </cfRule>
  </conditionalFormatting>
  <conditionalFormatting sqref="B32:D32 F32:H32">
    <cfRule type="expression" dxfId="2833" priority="1492">
      <formula>$E32="MC"</formula>
    </cfRule>
  </conditionalFormatting>
  <conditionalFormatting sqref="B32:D32 F32:H32">
    <cfRule type="expression" dxfId="2832" priority="1491">
      <formula>$E32="MC"</formula>
    </cfRule>
  </conditionalFormatting>
  <conditionalFormatting sqref="B32:D32 F32:H32">
    <cfRule type="expression" dxfId="2831" priority="1490">
      <formula>$E32="MC"</formula>
    </cfRule>
  </conditionalFormatting>
  <conditionalFormatting sqref="B32:D32 F32:H32">
    <cfRule type="expression" dxfId="2830" priority="1489">
      <formula>$E32="MC"</formula>
    </cfRule>
  </conditionalFormatting>
  <conditionalFormatting sqref="B32:D32 F32:H32">
    <cfRule type="expression" dxfId="2829" priority="1488">
      <formula>$E32="MC"</formula>
    </cfRule>
  </conditionalFormatting>
  <conditionalFormatting sqref="B32:D32 F32:H32">
    <cfRule type="expression" dxfId="2828" priority="1487">
      <formula>$E32="MC"</formula>
    </cfRule>
  </conditionalFormatting>
  <conditionalFormatting sqref="B32:D32 H32 F32">
    <cfRule type="expression" dxfId="2827" priority="1486">
      <formula>$E32="MC"</formula>
    </cfRule>
  </conditionalFormatting>
  <conditionalFormatting sqref="B32:D32 H32 F32">
    <cfRule type="expression" dxfId="2826" priority="1485">
      <formula>$E32="MC"</formula>
    </cfRule>
  </conditionalFormatting>
  <conditionalFormatting sqref="G32">
    <cfRule type="expression" dxfId="2825" priority="1484">
      <formula>$E32="MC"</formula>
    </cfRule>
  </conditionalFormatting>
  <conditionalFormatting sqref="B32:D32 F32:H32">
    <cfRule type="expression" dxfId="2824" priority="1483">
      <formula>$E32="MC"</formula>
    </cfRule>
  </conditionalFormatting>
  <conditionalFormatting sqref="B32:D32 F32:H32">
    <cfRule type="expression" dxfId="2823" priority="1482">
      <formula>$E32="MC"</formula>
    </cfRule>
  </conditionalFormatting>
  <conditionalFormatting sqref="B32:D32 F32:H32">
    <cfRule type="expression" dxfId="2822" priority="1481">
      <formula>$E32="MC"</formula>
    </cfRule>
  </conditionalFormatting>
  <conditionalFormatting sqref="B32:D32 F32:H32">
    <cfRule type="expression" dxfId="2821" priority="1480">
      <formula>$E32="MC"</formula>
    </cfRule>
  </conditionalFormatting>
  <conditionalFormatting sqref="B32:C32 F32:H32">
    <cfRule type="expression" dxfId="2820" priority="1479">
      <formula>$E32="MC"</formula>
    </cfRule>
  </conditionalFormatting>
  <conditionalFormatting sqref="B32:C32 F32:H32">
    <cfRule type="expression" dxfId="2819" priority="1478">
      <formula>$E32="MC"</formula>
    </cfRule>
  </conditionalFormatting>
  <conditionalFormatting sqref="B32:C32 F32:H32">
    <cfRule type="expression" dxfId="2818" priority="1477">
      <formula>$E32="MC"</formula>
    </cfRule>
  </conditionalFormatting>
  <conditionalFormatting sqref="B32:C32 F32:H32">
    <cfRule type="expression" dxfId="2817" priority="1476">
      <formula>$E32="MC"</formula>
    </cfRule>
  </conditionalFormatting>
  <conditionalFormatting sqref="B32:C32 F32:H32">
    <cfRule type="expression" dxfId="2816" priority="1475">
      <formula>$E32="MC"</formula>
    </cfRule>
  </conditionalFormatting>
  <conditionalFormatting sqref="B32:C32 F32:H32">
    <cfRule type="expression" dxfId="2815" priority="1474">
      <formula>$E32="MC"</formula>
    </cfRule>
  </conditionalFormatting>
  <conditionalFormatting sqref="D32">
    <cfRule type="expression" dxfId="2814" priority="1473">
      <formula>$E32="MC"</formula>
    </cfRule>
  </conditionalFormatting>
  <conditionalFormatting sqref="D32">
    <cfRule type="expression" dxfId="2813" priority="1472">
      <formula>$E32="MC"</formula>
    </cfRule>
  </conditionalFormatting>
  <conditionalFormatting sqref="D32">
    <cfRule type="expression" dxfId="2812" priority="1471">
      <formula>$E32="MC"</formula>
    </cfRule>
  </conditionalFormatting>
  <conditionalFormatting sqref="D32">
    <cfRule type="expression" dxfId="2811" priority="1470">
      <formula>$E32="MC"</formula>
    </cfRule>
  </conditionalFormatting>
  <conditionalFormatting sqref="D32">
    <cfRule type="expression" dxfId="2810" priority="1469">
      <formula>$E32="MC"</formula>
    </cfRule>
  </conditionalFormatting>
  <conditionalFormatting sqref="D32">
    <cfRule type="expression" dxfId="2809" priority="1468">
      <formula>$E32="MC"</formula>
    </cfRule>
  </conditionalFormatting>
  <conditionalFormatting sqref="B32:D32 H32 F32">
    <cfRule type="expression" dxfId="2808" priority="1467">
      <formula>$E32="MC"</formula>
    </cfRule>
  </conditionalFormatting>
  <conditionalFormatting sqref="B32:D32 H32 F32">
    <cfRule type="expression" dxfId="2807" priority="1466">
      <formula>$E32="MC"</formula>
    </cfRule>
  </conditionalFormatting>
  <conditionalFormatting sqref="G32">
    <cfRule type="expression" dxfId="2806" priority="1465">
      <formula>$E32="MC"</formula>
    </cfRule>
  </conditionalFormatting>
  <conditionalFormatting sqref="B32:D32 F32:H32">
    <cfRule type="expression" dxfId="2805" priority="1464">
      <formula>$E32="MC"</formula>
    </cfRule>
  </conditionalFormatting>
  <conditionalFormatting sqref="B32:D32 F32:H32">
    <cfRule type="expression" dxfId="2804" priority="1463">
      <formula>$E32="MC"</formula>
    </cfRule>
  </conditionalFormatting>
  <conditionalFormatting sqref="B32:D32 F32:H32">
    <cfRule type="expression" dxfId="2803" priority="1462">
      <formula>$E32="MC"</formula>
    </cfRule>
  </conditionalFormatting>
  <conditionalFormatting sqref="B32:D32 F32:H32">
    <cfRule type="expression" dxfId="2802" priority="1461">
      <formula>$E32="MC"</formula>
    </cfRule>
  </conditionalFormatting>
  <conditionalFormatting sqref="B32:C32 F32:H32">
    <cfRule type="expression" dxfId="2801" priority="1460">
      <formula>$E32="MC"</formula>
    </cfRule>
  </conditionalFormatting>
  <conditionalFormatting sqref="B32:C32 F32:H32">
    <cfRule type="expression" dxfId="2800" priority="1459">
      <formula>$E32="MC"</formula>
    </cfRule>
  </conditionalFormatting>
  <conditionalFormatting sqref="B32:C32 F32:H32">
    <cfRule type="expression" dxfId="2799" priority="1458">
      <formula>$E32="MC"</formula>
    </cfRule>
  </conditionalFormatting>
  <conditionalFormatting sqref="B32:C32 F32:H32">
    <cfRule type="expression" dxfId="2798" priority="1457">
      <formula>$E32="MC"</formula>
    </cfRule>
  </conditionalFormatting>
  <conditionalFormatting sqref="B32:C32 F32:H32">
    <cfRule type="expression" dxfId="2797" priority="1456">
      <formula>$E32="MC"</formula>
    </cfRule>
  </conditionalFormatting>
  <conditionalFormatting sqref="B32:C32 F32:H32">
    <cfRule type="expression" dxfId="2796" priority="1455">
      <formula>$E32="MC"</formula>
    </cfRule>
  </conditionalFormatting>
  <conditionalFormatting sqref="D32">
    <cfRule type="expression" dxfId="2795" priority="1454">
      <formula>$E32="MC"</formula>
    </cfRule>
  </conditionalFormatting>
  <conditionalFormatting sqref="D32">
    <cfRule type="expression" dxfId="2794" priority="1453">
      <formula>$E32="MC"</formula>
    </cfRule>
  </conditionalFormatting>
  <conditionalFormatting sqref="D32">
    <cfRule type="expression" dxfId="2793" priority="1452">
      <formula>$E32="MC"</formula>
    </cfRule>
  </conditionalFormatting>
  <conditionalFormatting sqref="D32">
    <cfRule type="expression" dxfId="2792" priority="1451">
      <formula>$E32="MC"</formula>
    </cfRule>
  </conditionalFormatting>
  <conditionalFormatting sqref="D32">
    <cfRule type="expression" dxfId="2791" priority="1449">
      <formula>$E32="MC"</formula>
    </cfRule>
  </conditionalFormatting>
  <conditionalFormatting sqref="B32:C32 F32:H32">
    <cfRule type="expression" dxfId="2790" priority="1448">
      <formula>$E32="MC"</formula>
    </cfRule>
  </conditionalFormatting>
  <conditionalFormatting sqref="B32:C32 F32:H32">
    <cfRule type="expression" dxfId="2789" priority="1447">
      <formula>$E32="MC"</formula>
    </cfRule>
  </conditionalFormatting>
  <conditionalFormatting sqref="B32:C32 F32:H32">
    <cfRule type="expression" dxfId="2788" priority="1446">
      <formula>$E32="MC"</formula>
    </cfRule>
  </conditionalFormatting>
  <conditionalFormatting sqref="B32:C32 F32:H32">
    <cfRule type="expression" dxfId="2787" priority="1445">
      <formula>$E32="MC"</formula>
    </cfRule>
  </conditionalFormatting>
  <conditionalFormatting sqref="B32:C32 F32:H32">
    <cfRule type="expression" dxfId="2786" priority="1444">
      <formula>$E32="MC"</formula>
    </cfRule>
  </conditionalFormatting>
  <conditionalFormatting sqref="B32:C32 F32:H32">
    <cfRule type="expression" dxfId="2785" priority="1443">
      <formula>$E32="MC"</formula>
    </cfRule>
  </conditionalFormatting>
  <conditionalFormatting sqref="D32">
    <cfRule type="expression" dxfId="2784" priority="1442">
      <formula>$E32="MC"</formula>
    </cfRule>
  </conditionalFormatting>
  <conditionalFormatting sqref="D32">
    <cfRule type="expression" dxfId="2783" priority="1441">
      <formula>$E32="MC"</formula>
    </cfRule>
  </conditionalFormatting>
  <conditionalFormatting sqref="D32">
    <cfRule type="expression" dxfId="2782" priority="1440">
      <formula>$E32="MC"</formula>
    </cfRule>
  </conditionalFormatting>
  <conditionalFormatting sqref="D32">
    <cfRule type="expression" dxfId="2781" priority="1439">
      <formula>$E32="MC"</formula>
    </cfRule>
  </conditionalFormatting>
  <conditionalFormatting sqref="D32">
    <cfRule type="expression" dxfId="2780" priority="1438">
      <formula>$E32="MC"</formula>
    </cfRule>
  </conditionalFormatting>
  <conditionalFormatting sqref="D32">
    <cfRule type="expression" dxfId="2779" priority="1437">
      <formula>$E32="MC"</formula>
    </cfRule>
  </conditionalFormatting>
  <conditionalFormatting sqref="B32:D32 F32:H32">
    <cfRule type="expression" dxfId="2778" priority="1436">
      <formula>$E32="MC"</formula>
    </cfRule>
  </conditionalFormatting>
  <conditionalFormatting sqref="B32:D32 F32:H32">
    <cfRule type="expression" dxfId="2777" priority="1435">
      <formula>$E32="MC"</formula>
    </cfRule>
  </conditionalFormatting>
  <conditionalFormatting sqref="B32:D32 F32:H32">
    <cfRule type="expression" dxfId="2776" priority="1434">
      <formula>$E32="MC"</formula>
    </cfRule>
  </conditionalFormatting>
  <conditionalFormatting sqref="B32:D32 F32:H32">
    <cfRule type="expression" dxfId="2775" priority="1433">
      <formula>$E32="MC"</formula>
    </cfRule>
  </conditionalFormatting>
  <conditionalFormatting sqref="B32:D32 F32:H32">
    <cfRule type="expression" dxfId="2774" priority="1432">
      <formula>$E32="MC"</formula>
    </cfRule>
  </conditionalFormatting>
  <conditionalFormatting sqref="B32:D32 H32 F32">
    <cfRule type="expression" dxfId="2773" priority="1431">
      <formula>$E32="MC"</formula>
    </cfRule>
  </conditionalFormatting>
  <conditionalFormatting sqref="B32:D32 H32 F32">
    <cfRule type="expression" dxfId="2772" priority="1430">
      <formula>$E32="MC"</formula>
    </cfRule>
  </conditionalFormatting>
  <conditionalFormatting sqref="G32">
    <cfRule type="expression" dxfId="2771" priority="1429">
      <formula>$E32="MC"</formula>
    </cfRule>
  </conditionalFormatting>
  <conditionalFormatting sqref="B32:D32 F32:H32">
    <cfRule type="expression" dxfId="2770" priority="1428">
      <formula>$E32="MC"</formula>
    </cfRule>
  </conditionalFormatting>
  <conditionalFormatting sqref="B32:D32 F32:H32">
    <cfRule type="expression" dxfId="2769" priority="1427">
      <formula>$E32="MC"</formula>
    </cfRule>
  </conditionalFormatting>
  <conditionalFormatting sqref="B32:D32 F32:H32">
    <cfRule type="expression" dxfId="2768" priority="1426">
      <formula>$E32="MC"</formula>
    </cfRule>
  </conditionalFormatting>
  <conditionalFormatting sqref="B32:D32 F32:H32">
    <cfRule type="expression" dxfId="2767" priority="1425">
      <formula>$E32="MC"</formula>
    </cfRule>
  </conditionalFormatting>
  <conditionalFormatting sqref="B32:C32 F32:H32">
    <cfRule type="expression" dxfId="2766" priority="1424">
      <formula>$E32="MC"</formula>
    </cfRule>
  </conditionalFormatting>
  <conditionalFormatting sqref="B32:C32 F32:H32">
    <cfRule type="expression" dxfId="2765" priority="1423">
      <formula>$E32="MC"</formula>
    </cfRule>
  </conditionalFormatting>
  <conditionalFormatting sqref="B32:C32 F32:H32">
    <cfRule type="expression" dxfId="2764" priority="1422">
      <formula>$E32="MC"</formula>
    </cfRule>
  </conditionalFormatting>
  <conditionalFormatting sqref="B32:C32 F32:H32">
    <cfRule type="expression" dxfId="2763" priority="1421">
      <formula>$E32="MC"</formula>
    </cfRule>
  </conditionalFormatting>
  <conditionalFormatting sqref="B32:C32 F32:H32">
    <cfRule type="expression" dxfId="2762" priority="1420">
      <formula>$E32="MC"</formula>
    </cfRule>
  </conditionalFormatting>
  <conditionalFormatting sqref="B32:C32 F32:H32">
    <cfRule type="expression" dxfId="2761" priority="1419">
      <formula>$E32="MC"</formula>
    </cfRule>
  </conditionalFormatting>
  <conditionalFormatting sqref="D32">
    <cfRule type="expression" dxfId="2760" priority="1418">
      <formula>$E32="MC"</formula>
    </cfRule>
  </conditionalFormatting>
  <conditionalFormatting sqref="D32">
    <cfRule type="expression" dxfId="2759" priority="1417">
      <formula>$E32="MC"</formula>
    </cfRule>
  </conditionalFormatting>
  <conditionalFormatting sqref="D32">
    <cfRule type="expression" dxfId="2758" priority="1416">
      <formula>$E32="MC"</formula>
    </cfRule>
  </conditionalFormatting>
  <conditionalFormatting sqref="D32">
    <cfRule type="expression" dxfId="2757" priority="1415">
      <formula>$E32="MC"</formula>
    </cfRule>
  </conditionalFormatting>
  <conditionalFormatting sqref="D32">
    <cfRule type="expression" dxfId="2756" priority="1414">
      <formula>$E32="MC"</formula>
    </cfRule>
  </conditionalFormatting>
  <conditionalFormatting sqref="D32">
    <cfRule type="expression" dxfId="2755" priority="1413">
      <formula>$E32="MC"</formula>
    </cfRule>
  </conditionalFormatting>
  <conditionalFormatting sqref="B32:C32 F32:H32">
    <cfRule type="expression" dxfId="2754" priority="1412">
      <formula>$E32="MC"</formula>
    </cfRule>
  </conditionalFormatting>
  <conditionalFormatting sqref="B32:C32 F32:H32">
    <cfRule type="expression" dxfId="2753" priority="1411">
      <formula>$E32="MC"</formula>
    </cfRule>
  </conditionalFormatting>
  <conditionalFormatting sqref="B32:C32 F32:H32">
    <cfRule type="expression" dxfId="2752" priority="1410">
      <formula>$E32="MC"</formula>
    </cfRule>
  </conditionalFormatting>
  <conditionalFormatting sqref="B32:C32 F32:H32">
    <cfRule type="expression" dxfId="2751" priority="1409">
      <formula>$E32="MC"</formula>
    </cfRule>
  </conditionalFormatting>
  <conditionalFormatting sqref="B32:C32 F32:H32">
    <cfRule type="expression" dxfId="2750" priority="1408">
      <formula>$E32="MC"</formula>
    </cfRule>
  </conditionalFormatting>
  <conditionalFormatting sqref="B32:C32 F32:H32">
    <cfRule type="expression" dxfId="2749" priority="1407">
      <formula>$E32="MC"</formula>
    </cfRule>
  </conditionalFormatting>
  <conditionalFormatting sqref="D32">
    <cfRule type="expression" dxfId="2748" priority="1406">
      <formula>$E32="MC"</formula>
    </cfRule>
  </conditionalFormatting>
  <conditionalFormatting sqref="D32">
    <cfRule type="expression" dxfId="2747" priority="1405">
      <formula>$E32="MC"</formula>
    </cfRule>
  </conditionalFormatting>
  <conditionalFormatting sqref="D32">
    <cfRule type="expression" dxfId="2746" priority="1404">
      <formula>$E32="MC"</formula>
    </cfRule>
  </conditionalFormatting>
  <conditionalFormatting sqref="D32">
    <cfRule type="expression" dxfId="2745" priority="1403">
      <formula>$E32="MC"</formula>
    </cfRule>
  </conditionalFormatting>
  <conditionalFormatting sqref="D32">
    <cfRule type="expression" dxfId="2744" priority="1402">
      <formula>$E32="MC"</formula>
    </cfRule>
  </conditionalFormatting>
  <conditionalFormatting sqref="D32">
    <cfRule type="expression" dxfId="2743" priority="1401">
      <formula>$E32="MC"</formula>
    </cfRule>
  </conditionalFormatting>
  <conditionalFormatting sqref="B32:D32 F32:H32">
    <cfRule type="expression" dxfId="2742" priority="1400">
      <formula>$E32="MC"</formula>
    </cfRule>
  </conditionalFormatting>
  <conditionalFormatting sqref="B32:D32 F32:H32">
    <cfRule type="expression" dxfId="2741" priority="1399">
      <formula>$E32="MC"</formula>
    </cfRule>
  </conditionalFormatting>
  <conditionalFormatting sqref="B32:D32 F32:H32">
    <cfRule type="expression" dxfId="2740" priority="1398">
      <formula>$E32="MC"</formula>
    </cfRule>
  </conditionalFormatting>
  <conditionalFormatting sqref="B32:D32 F32:H32">
    <cfRule type="expression" dxfId="2739" priority="1397">
      <formula>$E32="MC"</formula>
    </cfRule>
  </conditionalFormatting>
  <conditionalFormatting sqref="B32:D32 F32:H32">
    <cfRule type="expression" dxfId="2738" priority="1396">
      <formula>$E32="MC"</formula>
    </cfRule>
  </conditionalFormatting>
  <conditionalFormatting sqref="B32:C32 F32:H32">
    <cfRule type="expression" dxfId="2737" priority="1395">
      <formula>$E32="MC"</formula>
    </cfRule>
  </conditionalFormatting>
  <conditionalFormatting sqref="B32:C32 F32:H32">
    <cfRule type="expression" dxfId="2736" priority="1394">
      <formula>$E32="MC"</formula>
    </cfRule>
  </conditionalFormatting>
  <conditionalFormatting sqref="B32:C32 F32:H32">
    <cfRule type="expression" dxfId="2735" priority="1393">
      <formula>$E32="MC"</formula>
    </cfRule>
  </conditionalFormatting>
  <conditionalFormatting sqref="B32:C32 F32:H32">
    <cfRule type="expression" dxfId="2734" priority="1392">
      <formula>$E32="MC"</formula>
    </cfRule>
  </conditionalFormatting>
  <conditionalFormatting sqref="B32:C32 F32:H32">
    <cfRule type="expression" dxfId="2733" priority="1391">
      <formula>$E32="MC"</formula>
    </cfRule>
  </conditionalFormatting>
  <conditionalFormatting sqref="B32:C32 F32:H32">
    <cfRule type="expression" dxfId="2732" priority="1390">
      <formula>$E32="MC"</formula>
    </cfRule>
  </conditionalFormatting>
  <conditionalFormatting sqref="D32">
    <cfRule type="expression" dxfId="2731" priority="1389">
      <formula>$E32="MC"</formula>
    </cfRule>
  </conditionalFormatting>
  <conditionalFormatting sqref="D32">
    <cfRule type="expression" dxfId="2730" priority="1388">
      <formula>$E32="MC"</formula>
    </cfRule>
  </conditionalFormatting>
  <conditionalFormatting sqref="D32">
    <cfRule type="expression" dxfId="2729" priority="1387">
      <formula>$E32="MC"</formula>
    </cfRule>
  </conditionalFormatting>
  <conditionalFormatting sqref="D32">
    <cfRule type="expression" dxfId="2728" priority="1386">
      <formula>$E32="MC"</formula>
    </cfRule>
  </conditionalFormatting>
  <conditionalFormatting sqref="D32">
    <cfRule type="expression" dxfId="2727" priority="1385">
      <formula>$E32="MC"</formula>
    </cfRule>
  </conditionalFormatting>
  <conditionalFormatting sqref="D32">
    <cfRule type="expression" dxfId="2726" priority="1384">
      <formula>$E32="MC"</formula>
    </cfRule>
  </conditionalFormatting>
  <conditionalFormatting sqref="B32:D32 F32:H32">
    <cfRule type="expression" dxfId="2725" priority="1383">
      <formula>$E32="MC"</formula>
    </cfRule>
  </conditionalFormatting>
  <conditionalFormatting sqref="B32:D32 F32:H32">
    <cfRule type="expression" dxfId="2724" priority="1382">
      <formula>$E32="MC"</formula>
    </cfRule>
  </conditionalFormatting>
  <conditionalFormatting sqref="B32:D32 F32:H32">
    <cfRule type="expression" dxfId="2723" priority="1381">
      <formula>$E32="MC"</formula>
    </cfRule>
  </conditionalFormatting>
  <conditionalFormatting sqref="B32:D32 F32:H32">
    <cfRule type="expression" dxfId="2722" priority="1380">
      <formula>$E32="MC"</formula>
    </cfRule>
  </conditionalFormatting>
  <conditionalFormatting sqref="B32:D32 F32:H32">
    <cfRule type="expression" dxfId="2721" priority="1379">
      <formula>$E32="MC"</formula>
    </cfRule>
  </conditionalFormatting>
  <conditionalFormatting sqref="B32:D32 F32:H32">
    <cfRule type="expression" dxfId="2720" priority="1378">
      <formula>$E32="MC"</formula>
    </cfRule>
  </conditionalFormatting>
  <conditionalFormatting sqref="B32:D32 F32:H32">
    <cfRule type="expression" dxfId="2719" priority="1377">
      <formula>$E32="MC"</formula>
    </cfRule>
  </conditionalFormatting>
  <conditionalFormatting sqref="B32:D32 F32:H32">
    <cfRule type="expression" dxfId="2718" priority="1376">
      <formula>$E32="MC"</formula>
    </cfRule>
  </conditionalFormatting>
  <conditionalFormatting sqref="B32:D32 F32:H32">
    <cfRule type="expression" dxfId="2717" priority="1375">
      <formula>$E32="MC"</formula>
    </cfRule>
  </conditionalFormatting>
  <conditionalFormatting sqref="B32:D32 F32:H32">
    <cfRule type="expression" dxfId="2716" priority="1374">
      <formula>$E32="MC"</formula>
    </cfRule>
  </conditionalFormatting>
  <conditionalFormatting sqref="D32">
    <cfRule type="expression" dxfId="2715" priority="1373">
      <formula>$E32="MC"</formula>
    </cfRule>
  </conditionalFormatting>
  <conditionalFormatting sqref="B32:C32 F32:H32">
    <cfRule type="expression" dxfId="2714" priority="1372">
      <formula>$E32="MC"</formula>
    </cfRule>
  </conditionalFormatting>
  <conditionalFormatting sqref="B32:C32 F32:H32">
    <cfRule type="expression" dxfId="2713" priority="1371">
      <formula>$E32="MC"</formula>
    </cfRule>
  </conditionalFormatting>
  <conditionalFormatting sqref="B32:C32 F32:H32">
    <cfRule type="expression" dxfId="2712" priority="1370">
      <formula>$E32="MC"</formula>
    </cfRule>
  </conditionalFormatting>
  <conditionalFormatting sqref="B32:C32 F32:H32">
    <cfRule type="expression" dxfId="2711" priority="1369">
      <formula>$E32="MC"</formula>
    </cfRule>
  </conditionalFormatting>
  <conditionalFormatting sqref="B32:C32 F32:H32">
    <cfRule type="expression" dxfId="2710" priority="1368">
      <formula>$E32="MC"</formula>
    </cfRule>
  </conditionalFormatting>
  <conditionalFormatting sqref="B32:C32 F32:H32">
    <cfRule type="expression" dxfId="2709" priority="1367">
      <formula>$E32="MC"</formula>
    </cfRule>
  </conditionalFormatting>
  <conditionalFormatting sqref="D32">
    <cfRule type="expression" dxfId="2708" priority="1366">
      <formula>$E32="MC"</formula>
    </cfRule>
  </conditionalFormatting>
  <conditionalFormatting sqref="D32">
    <cfRule type="expression" dxfId="2707" priority="1365">
      <formula>$E32="MC"</formula>
    </cfRule>
  </conditionalFormatting>
  <conditionalFormatting sqref="D32">
    <cfRule type="expression" dxfId="2706" priority="1364">
      <formula>$E32="MC"</formula>
    </cfRule>
  </conditionalFormatting>
  <conditionalFormatting sqref="D32">
    <cfRule type="expression" dxfId="2705" priority="1363">
      <formula>$E32="MC"</formula>
    </cfRule>
  </conditionalFormatting>
  <conditionalFormatting sqref="D32">
    <cfRule type="expression" dxfId="2704" priority="1362">
      <formula>$E32="MC"</formula>
    </cfRule>
  </conditionalFormatting>
  <conditionalFormatting sqref="D32">
    <cfRule type="expression" dxfId="2703" priority="1361">
      <formula>$E32="MC"</formula>
    </cfRule>
  </conditionalFormatting>
  <conditionalFormatting sqref="B32:D32 F32:H32">
    <cfRule type="expression" dxfId="2702" priority="1360">
      <formula>$E32="MC"</formula>
    </cfRule>
  </conditionalFormatting>
  <conditionalFormatting sqref="B32:D32 F32:H32">
    <cfRule type="expression" dxfId="2701" priority="1359">
      <formula>$E32="MC"</formula>
    </cfRule>
  </conditionalFormatting>
  <conditionalFormatting sqref="B32:D32 F32:H32">
    <cfRule type="expression" dxfId="2700" priority="1358">
      <formula>$E32="MC"</formula>
    </cfRule>
  </conditionalFormatting>
  <conditionalFormatting sqref="B32:D32 F32:H32">
    <cfRule type="expression" dxfId="2699" priority="1357">
      <formula>$E32="MC"</formula>
    </cfRule>
  </conditionalFormatting>
  <conditionalFormatting sqref="B32:D32 F32:H32">
    <cfRule type="expression" dxfId="2698" priority="1356">
      <formula>$E32="MC"</formula>
    </cfRule>
  </conditionalFormatting>
  <conditionalFormatting sqref="B32:D32 F32:H32">
    <cfRule type="expression" dxfId="2697" priority="1355">
      <formula>$E32="MC"</formula>
    </cfRule>
  </conditionalFormatting>
  <conditionalFormatting sqref="B32:D32 F32:H32">
    <cfRule type="expression" dxfId="2696" priority="1354">
      <formula>$E32="MC"</formula>
    </cfRule>
  </conditionalFormatting>
  <conditionalFormatting sqref="B32:D32 F32:H32">
    <cfRule type="expression" dxfId="2695" priority="1353">
      <formula>$E32="MC"</formula>
    </cfRule>
  </conditionalFormatting>
  <conditionalFormatting sqref="B32:D32 F32:H32">
    <cfRule type="expression" dxfId="2694" priority="1352">
      <formula>$E32="MC"</formula>
    </cfRule>
  </conditionalFormatting>
  <conditionalFormatting sqref="B32:D32 F32:H32">
    <cfRule type="expression" dxfId="2693" priority="1351">
      <formula>$E32="MC"</formula>
    </cfRule>
  </conditionalFormatting>
  <conditionalFormatting sqref="D32">
    <cfRule type="expression" dxfId="2692" priority="1350">
      <formula>$E32="MC"</formula>
    </cfRule>
  </conditionalFormatting>
  <conditionalFormatting sqref="B32:D32 F32:H32">
    <cfRule type="expression" dxfId="2691" priority="1349">
      <formula>$E32="MC"</formula>
    </cfRule>
  </conditionalFormatting>
  <conditionalFormatting sqref="B32:D32 F32:H32">
    <cfRule type="expression" dxfId="2690" priority="1348">
      <formula>$E32="MC"</formula>
    </cfRule>
  </conditionalFormatting>
  <conditionalFormatting sqref="B32:D32 F32:H32">
    <cfRule type="expression" dxfId="2689" priority="1347">
      <formula>$E32="MC"</formula>
    </cfRule>
  </conditionalFormatting>
  <conditionalFormatting sqref="B32:D32 F32:H32">
    <cfRule type="expression" dxfId="2688" priority="1346">
      <formula>$E32="MC"</formula>
    </cfRule>
  </conditionalFormatting>
  <conditionalFormatting sqref="B32:D32 F32:H32">
    <cfRule type="expression" dxfId="2687" priority="1345">
      <formula>$E32="MC"</formula>
    </cfRule>
  </conditionalFormatting>
  <conditionalFormatting sqref="D32">
    <cfRule type="expression" dxfId="2686" priority="1344">
      <formula>$E32="MC"</formula>
    </cfRule>
  </conditionalFormatting>
  <conditionalFormatting sqref="D32">
    <cfRule type="expression" dxfId="2685" priority="1343">
      <formula>$E32="MC"</formula>
    </cfRule>
  </conditionalFormatting>
  <conditionalFormatting sqref="I32">
    <cfRule type="expression" dxfId="2684" priority="1341">
      <formula>$E32="MC"</formula>
    </cfRule>
  </conditionalFormatting>
  <conditionalFormatting sqref="I32">
    <cfRule type="expression" dxfId="2683" priority="1340">
      <formula>$E32="MC"</formula>
    </cfRule>
  </conditionalFormatting>
  <conditionalFormatting sqref="I32">
    <cfRule type="expression" dxfId="2682" priority="1339">
      <formula>$E32="MC"</formula>
    </cfRule>
  </conditionalFormatting>
  <conditionalFormatting sqref="I32">
    <cfRule type="expression" dxfId="2681" priority="1338">
      <formula>$E32="MC"</formula>
    </cfRule>
  </conditionalFormatting>
  <conditionalFormatting sqref="I32">
    <cfRule type="expression" dxfId="2680" priority="1337">
      <formula>$E32="MC"</formula>
    </cfRule>
  </conditionalFormatting>
  <conditionalFormatting sqref="I32">
    <cfRule type="expression" dxfId="2679" priority="1336">
      <formula>$E32="MC"</formula>
    </cfRule>
  </conditionalFormatting>
  <conditionalFormatting sqref="I32">
    <cfRule type="expression" dxfId="2678" priority="1335">
      <formula>$E32="MC"</formula>
    </cfRule>
  </conditionalFormatting>
  <conditionalFormatting sqref="I32">
    <cfRule type="expression" dxfId="2677" priority="1334">
      <formula>$E32="MC"</formula>
    </cfRule>
  </conditionalFormatting>
  <conditionalFormatting sqref="I32">
    <cfRule type="expression" dxfId="2676" priority="1333">
      <formula>$E32="MC"</formula>
    </cfRule>
  </conditionalFormatting>
  <conditionalFormatting sqref="I32">
    <cfRule type="expression" dxfId="2675" priority="1332">
      <formula>$E32="MC"</formula>
    </cfRule>
  </conditionalFormatting>
  <conditionalFormatting sqref="I32">
    <cfRule type="expression" dxfId="2674" priority="1331">
      <formula>$E32="MC"</formula>
    </cfRule>
  </conditionalFormatting>
  <conditionalFormatting sqref="I32">
    <cfRule type="expression" dxfId="2673" priority="1330">
      <formula>$E32="MC"</formula>
    </cfRule>
  </conditionalFormatting>
  <conditionalFormatting sqref="I32">
    <cfRule type="expression" dxfId="2672" priority="1329">
      <formula>$E32="MC"</formula>
    </cfRule>
  </conditionalFormatting>
  <conditionalFormatting sqref="I32">
    <cfRule type="expression" dxfId="2671" priority="1326">
      <formula>$E32="MC"</formula>
    </cfRule>
  </conditionalFormatting>
  <conditionalFormatting sqref="I32">
    <cfRule type="expression" dxfId="2670" priority="1325">
      <formula>$E32="MC"</formula>
    </cfRule>
  </conditionalFormatting>
  <conditionalFormatting sqref="I32">
    <cfRule type="expression" dxfId="2669" priority="1324">
      <formula>$E32="MC"</formula>
    </cfRule>
  </conditionalFormatting>
  <conditionalFormatting sqref="I32">
    <cfRule type="expression" dxfId="2668" priority="1328">
      <formula>$E32="MC"</formula>
    </cfRule>
  </conditionalFormatting>
  <conditionalFormatting sqref="I32">
    <cfRule type="expression" dxfId="2667" priority="1327">
      <formula>$E32="MC"</formula>
    </cfRule>
  </conditionalFormatting>
  <conditionalFormatting sqref="I32">
    <cfRule type="expression" dxfId="2666" priority="1323">
      <formula>$E32="MC"</formula>
    </cfRule>
  </conditionalFormatting>
  <conditionalFormatting sqref="I32">
    <cfRule type="expression" dxfId="2665" priority="1320">
      <formula>$E32="MC"</formula>
    </cfRule>
  </conditionalFormatting>
  <conditionalFormatting sqref="I32">
    <cfRule type="expression" dxfId="2664" priority="1319">
      <formula>$E32="MC"</formula>
    </cfRule>
  </conditionalFormatting>
  <conditionalFormatting sqref="I32">
    <cfRule type="expression" dxfId="2663" priority="1318">
      <formula>$E32="MC"</formula>
    </cfRule>
  </conditionalFormatting>
  <conditionalFormatting sqref="I32">
    <cfRule type="expression" dxfId="2662" priority="1322">
      <formula>$E32="MC"</formula>
    </cfRule>
  </conditionalFormatting>
  <conditionalFormatting sqref="I32">
    <cfRule type="expression" dxfId="2661" priority="1321">
      <formula>$E32="MC"</formula>
    </cfRule>
  </conditionalFormatting>
  <conditionalFormatting sqref="I32">
    <cfRule type="expression" dxfId="2660" priority="1317">
      <formula>$E32="MC"</formula>
    </cfRule>
  </conditionalFormatting>
  <conditionalFormatting sqref="I32">
    <cfRule type="expression" dxfId="2659" priority="1316">
      <formula>$E32="MC"</formula>
    </cfRule>
  </conditionalFormatting>
  <conditionalFormatting sqref="I32">
    <cfRule type="expression" dxfId="2658" priority="1315">
      <formula>$E32="MC"</formula>
    </cfRule>
  </conditionalFormatting>
  <conditionalFormatting sqref="I32">
    <cfRule type="expression" dxfId="2657" priority="1314">
      <formula>$E32="MC"</formula>
    </cfRule>
  </conditionalFormatting>
  <conditionalFormatting sqref="I32">
    <cfRule type="expression" dxfId="2656" priority="1313">
      <formula>$E32="MC"</formula>
    </cfRule>
  </conditionalFormatting>
  <conditionalFormatting sqref="I32">
    <cfRule type="expression" dxfId="2655" priority="1312">
      <formula>$E32="MC"</formula>
    </cfRule>
  </conditionalFormatting>
  <conditionalFormatting sqref="I32">
    <cfRule type="expression" dxfId="2654" priority="1311">
      <formula>$E32="MC"</formula>
    </cfRule>
  </conditionalFormatting>
  <conditionalFormatting sqref="I32">
    <cfRule type="expression" dxfId="2653" priority="1310">
      <formula>$E32="MC"</formula>
    </cfRule>
  </conditionalFormatting>
  <conditionalFormatting sqref="I32">
    <cfRule type="expression" dxfId="2652" priority="1309">
      <formula>$E32="MC"</formula>
    </cfRule>
  </conditionalFormatting>
  <conditionalFormatting sqref="I32">
    <cfRule type="expression" dxfId="2651" priority="1308">
      <formula>$E32="MC"</formula>
    </cfRule>
  </conditionalFormatting>
  <conditionalFormatting sqref="I32">
    <cfRule type="expression" dxfId="2650" priority="1307">
      <formula>$E32="MC"</formula>
    </cfRule>
  </conditionalFormatting>
  <conditionalFormatting sqref="I32">
    <cfRule type="expression" dxfId="2649" priority="1306">
      <formula>$E32="MC"</formula>
    </cfRule>
  </conditionalFormatting>
  <conditionalFormatting sqref="I32">
    <cfRule type="expression" dxfId="2648" priority="1305">
      <formula>$E32="MC"</formula>
    </cfRule>
  </conditionalFormatting>
  <conditionalFormatting sqref="I32">
    <cfRule type="expression" dxfId="2647" priority="1304">
      <formula>$E32="MC"</formula>
    </cfRule>
  </conditionalFormatting>
  <conditionalFormatting sqref="I32">
    <cfRule type="expression" dxfId="2646" priority="1303">
      <formula>$E32="MC"</formula>
    </cfRule>
  </conditionalFormatting>
  <conditionalFormatting sqref="I32">
    <cfRule type="expression" dxfId="2645" priority="1302">
      <formula>$E32="MC"</formula>
    </cfRule>
  </conditionalFormatting>
  <conditionalFormatting sqref="I32">
    <cfRule type="expression" dxfId="2644" priority="1301">
      <formula>$E32="MC"</formula>
    </cfRule>
  </conditionalFormatting>
  <conditionalFormatting sqref="I32">
    <cfRule type="expression" dxfId="2643" priority="1300">
      <formula>$E32="MC"</formula>
    </cfRule>
  </conditionalFormatting>
  <conditionalFormatting sqref="I32">
    <cfRule type="expression" dxfId="2642" priority="1299">
      <formula>$E32="MC"</formula>
    </cfRule>
  </conditionalFormatting>
  <conditionalFormatting sqref="I32">
    <cfRule type="expression" dxfId="2641" priority="1298">
      <formula>$E32="MC"</formula>
    </cfRule>
  </conditionalFormatting>
  <conditionalFormatting sqref="I32">
    <cfRule type="expression" dxfId="2640" priority="1297">
      <formula>$E32="MC"</formula>
    </cfRule>
  </conditionalFormatting>
  <conditionalFormatting sqref="I32">
    <cfRule type="expression" dxfId="2639" priority="1296">
      <formula>$E32="MC"</formula>
    </cfRule>
  </conditionalFormatting>
  <conditionalFormatting sqref="I32">
    <cfRule type="expression" dxfId="2638" priority="1295">
      <formula>$E32="MC"</formula>
    </cfRule>
  </conditionalFormatting>
  <conditionalFormatting sqref="I32">
    <cfRule type="expression" dxfId="2637" priority="1294">
      <formula>$E32="MC"</formula>
    </cfRule>
  </conditionalFormatting>
  <conditionalFormatting sqref="I32">
    <cfRule type="expression" dxfId="2636" priority="1293">
      <formula>$E32="MC"</formula>
    </cfRule>
  </conditionalFormatting>
  <conditionalFormatting sqref="I32">
    <cfRule type="expression" dxfId="2635" priority="1292">
      <formula>$E32="MC"</formula>
    </cfRule>
  </conditionalFormatting>
  <conditionalFormatting sqref="I32">
    <cfRule type="expression" dxfId="2634" priority="1291">
      <formula>$E32="MC"</formula>
    </cfRule>
  </conditionalFormatting>
  <conditionalFormatting sqref="I32">
    <cfRule type="expression" dxfId="2633" priority="1290">
      <formula>$E32="MC"</formula>
    </cfRule>
  </conditionalFormatting>
  <conditionalFormatting sqref="I32">
    <cfRule type="expression" dxfId="2632" priority="1289">
      <formula>$E32="MC"</formula>
    </cfRule>
  </conditionalFormatting>
  <conditionalFormatting sqref="I32">
    <cfRule type="expression" dxfId="2631" priority="1288">
      <formula>$E32="MC"</formula>
    </cfRule>
  </conditionalFormatting>
  <conditionalFormatting sqref="I32">
    <cfRule type="expression" dxfId="2630" priority="1287">
      <formula>$E32="MC"</formula>
    </cfRule>
  </conditionalFormatting>
  <conditionalFormatting sqref="I32">
    <cfRule type="expression" dxfId="2629" priority="1286">
      <formula>$E32="MC"</formula>
    </cfRule>
  </conditionalFormatting>
  <conditionalFormatting sqref="I32">
    <cfRule type="expression" dxfId="2628" priority="1285">
      <formula>$E32="MC"</formula>
    </cfRule>
  </conditionalFormatting>
  <conditionalFormatting sqref="I32">
    <cfRule type="expression" dxfId="2627" priority="1284">
      <formula>$E32="MC"</formula>
    </cfRule>
  </conditionalFormatting>
  <conditionalFormatting sqref="I32">
    <cfRule type="expression" dxfId="2626" priority="1283">
      <formula>$E32="MC"</formula>
    </cfRule>
  </conditionalFormatting>
  <conditionalFormatting sqref="I32">
    <cfRule type="expression" dxfId="2625" priority="1282">
      <formula>$E32="MC"</formula>
    </cfRule>
  </conditionalFormatting>
  <conditionalFormatting sqref="I32">
    <cfRule type="expression" dxfId="2624" priority="1281">
      <formula>$E32="MC"</formula>
    </cfRule>
  </conditionalFormatting>
  <conditionalFormatting sqref="I32">
    <cfRule type="expression" dxfId="2623" priority="1280">
      <formula>$E32="MC"</formula>
    </cfRule>
  </conditionalFormatting>
  <conditionalFormatting sqref="I32">
    <cfRule type="expression" dxfId="2622" priority="1279">
      <formula>$E32="MC"</formula>
    </cfRule>
  </conditionalFormatting>
  <conditionalFormatting sqref="I32">
    <cfRule type="expression" dxfId="2621" priority="1278">
      <formula>$E32="MC"</formula>
    </cfRule>
  </conditionalFormatting>
  <conditionalFormatting sqref="I32">
    <cfRule type="expression" dxfId="2620" priority="1277">
      <formula>$E32="MC"</formula>
    </cfRule>
  </conditionalFormatting>
  <conditionalFormatting sqref="I32">
    <cfRule type="expression" dxfId="2619" priority="1276">
      <formula>$E32="MC"</formula>
    </cfRule>
  </conditionalFormatting>
  <conditionalFormatting sqref="I32">
    <cfRule type="expression" dxfId="2618" priority="1275">
      <formula>$E32="MC"</formula>
    </cfRule>
  </conditionalFormatting>
  <conditionalFormatting sqref="I32">
    <cfRule type="expression" dxfId="2617" priority="1274">
      <formula>$E32="MC"</formula>
    </cfRule>
  </conditionalFormatting>
  <conditionalFormatting sqref="I32">
    <cfRule type="expression" dxfId="2616" priority="1273">
      <formula>$E32="MC"</formula>
    </cfRule>
  </conditionalFormatting>
  <conditionalFormatting sqref="I32">
    <cfRule type="expression" dxfId="2615" priority="1272">
      <formula>$E32="MC"</formula>
    </cfRule>
  </conditionalFormatting>
  <conditionalFormatting sqref="I32">
    <cfRule type="expression" dxfId="2614" priority="1271">
      <formula>$E32="MC"</formula>
    </cfRule>
  </conditionalFormatting>
  <conditionalFormatting sqref="I32">
    <cfRule type="expression" dxfId="2613" priority="1270">
      <formula>$E32="MC"</formula>
    </cfRule>
  </conditionalFormatting>
  <conditionalFormatting sqref="I32">
    <cfRule type="expression" dxfId="2612" priority="1269">
      <formula>$E32="MC"</formula>
    </cfRule>
  </conditionalFormatting>
  <conditionalFormatting sqref="I32">
    <cfRule type="expression" dxfId="2611" priority="1268">
      <formula>$E32="MC"</formula>
    </cfRule>
  </conditionalFormatting>
  <conditionalFormatting sqref="I32">
    <cfRule type="expression" dxfId="2610" priority="1267">
      <formula>$E32="MC"</formula>
    </cfRule>
  </conditionalFormatting>
  <conditionalFormatting sqref="I32">
    <cfRule type="expression" dxfId="2609" priority="1266">
      <formula>$E32="MC"</formula>
    </cfRule>
  </conditionalFormatting>
  <conditionalFormatting sqref="I32">
    <cfRule type="expression" dxfId="2608" priority="1265">
      <formula>$E32="MC"</formula>
    </cfRule>
  </conditionalFormatting>
  <conditionalFormatting sqref="I32">
    <cfRule type="expression" dxfId="2607" priority="1264">
      <formula>$E32="MC"</formula>
    </cfRule>
  </conditionalFormatting>
  <conditionalFormatting sqref="I32">
    <cfRule type="expression" dxfId="2606" priority="1263">
      <formula>$E32="MC"</formula>
    </cfRule>
  </conditionalFormatting>
  <conditionalFormatting sqref="I32">
    <cfRule type="expression" dxfId="2605" priority="1262">
      <formula>$E32="MC"</formula>
    </cfRule>
  </conditionalFormatting>
  <conditionalFormatting sqref="I32">
    <cfRule type="expression" dxfId="2604" priority="1261">
      <formula>$E32="MC"</formula>
    </cfRule>
  </conditionalFormatting>
  <conditionalFormatting sqref="I32">
    <cfRule type="expression" dxfId="2603" priority="1260">
      <formula>$E32="MC"</formula>
    </cfRule>
  </conditionalFormatting>
  <conditionalFormatting sqref="I32">
    <cfRule type="expression" dxfId="2602" priority="1259">
      <formula>$E32="MC"</formula>
    </cfRule>
  </conditionalFormatting>
  <conditionalFormatting sqref="I32">
    <cfRule type="expression" dxfId="2601" priority="1258">
      <formula>$E32="MC"</formula>
    </cfRule>
  </conditionalFormatting>
  <conditionalFormatting sqref="I32">
    <cfRule type="expression" dxfId="2600" priority="1257">
      <formula>$E32="MC"</formula>
    </cfRule>
  </conditionalFormatting>
  <conditionalFormatting sqref="I32">
    <cfRule type="expression" dxfId="2599" priority="1256">
      <formula>$E32="MC"</formula>
    </cfRule>
  </conditionalFormatting>
  <conditionalFormatting sqref="I32">
    <cfRule type="expression" dxfId="2598" priority="1255">
      <formula>$E32="MC"</formula>
    </cfRule>
  </conditionalFormatting>
  <conditionalFormatting sqref="I32">
    <cfRule type="expression" dxfId="2597" priority="1254">
      <formula>$E32="MC"</formula>
    </cfRule>
  </conditionalFormatting>
  <conditionalFormatting sqref="I32">
    <cfRule type="expression" dxfId="2596" priority="1253">
      <formula>$E32="MC"</formula>
    </cfRule>
  </conditionalFormatting>
  <conditionalFormatting sqref="I32">
    <cfRule type="expression" dxfId="2595" priority="1252">
      <formula>$E32="MC"</formula>
    </cfRule>
  </conditionalFormatting>
  <conditionalFormatting sqref="I32">
    <cfRule type="expression" dxfId="2594" priority="1251">
      <formula>$E32="MC"</formula>
    </cfRule>
  </conditionalFormatting>
  <conditionalFormatting sqref="I32">
    <cfRule type="expression" dxfId="2593" priority="1250">
      <formula>$E32="MC"</formula>
    </cfRule>
  </conditionalFormatting>
  <conditionalFormatting sqref="I32">
    <cfRule type="expression" dxfId="2592" priority="1249">
      <formula>$E32="MC"</formula>
    </cfRule>
  </conditionalFormatting>
  <conditionalFormatting sqref="I32">
    <cfRule type="expression" dxfId="2591" priority="1248">
      <formula>$E32="MC"</formula>
    </cfRule>
  </conditionalFormatting>
  <conditionalFormatting sqref="I32">
    <cfRule type="expression" dxfId="2590" priority="1247">
      <formula>$E32="MC"</formula>
    </cfRule>
  </conditionalFormatting>
  <conditionalFormatting sqref="I32">
    <cfRule type="expression" dxfId="2589" priority="1246">
      <formula>$E32="MC"</formula>
    </cfRule>
  </conditionalFormatting>
  <conditionalFormatting sqref="I32">
    <cfRule type="expression" dxfId="2588" priority="1245">
      <formula>$E32="MC"</formula>
    </cfRule>
  </conditionalFormatting>
  <conditionalFormatting sqref="I32">
    <cfRule type="expression" dxfId="2587" priority="1244">
      <formula>$E32="MC"</formula>
    </cfRule>
  </conditionalFormatting>
  <conditionalFormatting sqref="I32">
    <cfRule type="expression" dxfId="2586" priority="1243">
      <formula>$E32="MC"</formula>
    </cfRule>
  </conditionalFormatting>
  <conditionalFormatting sqref="I32">
    <cfRule type="expression" dxfId="2585" priority="1242">
      <formula>$E32="MC"</formula>
    </cfRule>
  </conditionalFormatting>
  <conditionalFormatting sqref="I32">
    <cfRule type="expression" dxfId="2584" priority="1241">
      <formula>$E32="MC"</formula>
    </cfRule>
  </conditionalFormatting>
  <conditionalFormatting sqref="I32">
    <cfRule type="expression" dxfId="2583" priority="1240">
      <formula>$E32="MC"</formula>
    </cfRule>
  </conditionalFormatting>
  <conditionalFormatting sqref="I32">
    <cfRule type="expression" dxfId="2582" priority="1239">
      <formula>$E32="MC"</formula>
    </cfRule>
  </conditionalFormatting>
  <conditionalFormatting sqref="I32">
    <cfRule type="expression" dxfId="2581" priority="1238">
      <formula>$E32="MC"</formula>
    </cfRule>
  </conditionalFormatting>
  <conditionalFormatting sqref="I32">
    <cfRule type="expression" dxfId="2580" priority="1237">
      <formula>$E32="MC"</formula>
    </cfRule>
  </conditionalFormatting>
  <conditionalFormatting sqref="I32">
    <cfRule type="expression" dxfId="2579" priority="1236">
      <formula>$E32="MC"</formula>
    </cfRule>
  </conditionalFormatting>
  <conditionalFormatting sqref="I32">
    <cfRule type="expression" dxfId="2578" priority="1235">
      <formula>$E32="MC"</formula>
    </cfRule>
  </conditionalFormatting>
  <conditionalFormatting sqref="I32">
    <cfRule type="expression" dxfId="2577" priority="1234">
      <formula>$E32="MC"</formula>
    </cfRule>
  </conditionalFormatting>
  <conditionalFormatting sqref="I32">
    <cfRule type="expression" dxfId="2576" priority="1233">
      <formula>$E32="MC"</formula>
    </cfRule>
  </conditionalFormatting>
  <conditionalFormatting sqref="I32">
    <cfRule type="expression" dxfId="2575" priority="1232">
      <formula>$E32="MC"</formula>
    </cfRule>
  </conditionalFormatting>
  <conditionalFormatting sqref="I32">
    <cfRule type="expression" dxfId="2574" priority="1231">
      <formula>$E32="MC"</formula>
    </cfRule>
  </conditionalFormatting>
  <conditionalFormatting sqref="I32">
    <cfRule type="expression" dxfId="2573" priority="1230">
      <formula>$E32="MC"</formula>
    </cfRule>
  </conditionalFormatting>
  <conditionalFormatting sqref="I32">
    <cfRule type="expression" dxfId="2572" priority="1229">
      <formula>$E32="MC"</formula>
    </cfRule>
  </conditionalFormatting>
  <conditionalFormatting sqref="I32">
    <cfRule type="expression" dxfId="2571" priority="1228">
      <formula>$E32="MC"</formula>
    </cfRule>
  </conditionalFormatting>
  <conditionalFormatting sqref="I32">
    <cfRule type="expression" dxfId="2570" priority="1227">
      <formula>$E32="MC"</formula>
    </cfRule>
  </conditionalFormatting>
  <conditionalFormatting sqref="I32">
    <cfRule type="expression" dxfId="2569" priority="1226">
      <formula>$E32="MC"</formula>
    </cfRule>
  </conditionalFormatting>
  <conditionalFormatting sqref="I32">
    <cfRule type="expression" dxfId="2568" priority="1225">
      <formula>$E32="MC"</formula>
    </cfRule>
  </conditionalFormatting>
  <conditionalFormatting sqref="I32">
    <cfRule type="expression" dxfId="2567" priority="1224">
      <formula>$E32="MC"</formula>
    </cfRule>
  </conditionalFormatting>
  <conditionalFormatting sqref="I32">
    <cfRule type="expression" dxfId="2566" priority="1223">
      <formula>$E32="MC"</formula>
    </cfRule>
  </conditionalFormatting>
  <conditionalFormatting sqref="I32">
    <cfRule type="expression" dxfId="2565" priority="1222">
      <formula>$E32="MC"</formula>
    </cfRule>
  </conditionalFormatting>
  <conditionalFormatting sqref="I32">
    <cfRule type="expression" dxfId="2564" priority="1221">
      <formula>$E32="MC"</formula>
    </cfRule>
  </conditionalFormatting>
  <conditionalFormatting sqref="I32">
    <cfRule type="expression" dxfId="2563" priority="1220">
      <formula>$E32="MC"</formula>
    </cfRule>
  </conditionalFormatting>
  <conditionalFormatting sqref="I32">
    <cfRule type="expression" dxfId="2562" priority="1219">
      <formula>$E32="MC"</formula>
    </cfRule>
  </conditionalFormatting>
  <conditionalFormatting sqref="I32">
    <cfRule type="expression" dxfId="2561" priority="1218">
      <formula>$E32="MC"</formula>
    </cfRule>
  </conditionalFormatting>
  <conditionalFormatting sqref="I32">
    <cfRule type="expression" dxfId="2560" priority="1217">
      <formula>$E32="MC"</formula>
    </cfRule>
  </conditionalFormatting>
  <conditionalFormatting sqref="I32">
    <cfRule type="expression" dxfId="2559" priority="1216">
      <formula>$E32="MC"</formula>
    </cfRule>
  </conditionalFormatting>
  <conditionalFormatting sqref="I32">
    <cfRule type="expression" dxfId="2558" priority="1215">
      <formula>$E32="MC"</formula>
    </cfRule>
  </conditionalFormatting>
  <conditionalFormatting sqref="I32">
    <cfRule type="expression" dxfId="2557" priority="1214">
      <formula>$E32="MC"</formula>
    </cfRule>
  </conditionalFormatting>
  <conditionalFormatting sqref="I32">
    <cfRule type="expression" dxfId="2556" priority="1213">
      <formula>$E32="MC"</formula>
    </cfRule>
  </conditionalFormatting>
  <conditionalFormatting sqref="I32">
    <cfRule type="expression" dxfId="2555" priority="1212">
      <formula>$E32="MC"</formula>
    </cfRule>
  </conditionalFormatting>
  <conditionalFormatting sqref="I32">
    <cfRule type="expression" dxfId="2554" priority="1211">
      <formula>$E32="MC"</formula>
    </cfRule>
  </conditionalFormatting>
  <conditionalFormatting sqref="I32">
    <cfRule type="expression" dxfId="2553" priority="1210">
      <formula>$E32="MC"</formula>
    </cfRule>
  </conditionalFormatting>
  <conditionalFormatting sqref="I32">
    <cfRule type="expression" dxfId="2552" priority="1209">
      <formula>$E32="MC"</formula>
    </cfRule>
  </conditionalFormatting>
  <conditionalFormatting sqref="I32">
    <cfRule type="expression" dxfId="2551" priority="1208">
      <formula>$E32="MC"</formula>
    </cfRule>
  </conditionalFormatting>
  <conditionalFormatting sqref="I32">
    <cfRule type="expression" dxfId="2550" priority="1207">
      <formula>$E32="MC"</formula>
    </cfRule>
  </conditionalFormatting>
  <conditionalFormatting sqref="I32">
    <cfRule type="expression" dxfId="2549" priority="1206">
      <formula>$E32="MC"</formula>
    </cfRule>
  </conditionalFormatting>
  <conditionalFormatting sqref="I32">
    <cfRule type="expression" dxfId="2548" priority="1205">
      <formula>$E32="MC"</formula>
    </cfRule>
  </conditionalFormatting>
  <conditionalFormatting sqref="I32">
    <cfRule type="expression" dxfId="2547" priority="1204">
      <formula>$E32="MC"</formula>
    </cfRule>
  </conditionalFormatting>
  <conditionalFormatting sqref="I32">
    <cfRule type="expression" dxfId="2546" priority="1203">
      <formula>$E32="MC"</formula>
    </cfRule>
  </conditionalFormatting>
  <conditionalFormatting sqref="I32">
    <cfRule type="expression" dxfId="2545" priority="1202">
      <formula>$E32="MC"</formula>
    </cfRule>
  </conditionalFormatting>
  <conditionalFormatting sqref="I32">
    <cfRule type="expression" dxfId="2544" priority="1201">
      <formula>$E32="MC"</formula>
    </cfRule>
  </conditionalFormatting>
  <conditionalFormatting sqref="I32">
    <cfRule type="expression" dxfId="2543" priority="1200">
      <formula>$E32="MC"</formula>
    </cfRule>
  </conditionalFormatting>
  <conditionalFormatting sqref="I32">
    <cfRule type="expression" dxfId="2542" priority="1199">
      <formula>$E32="MC"</formula>
    </cfRule>
  </conditionalFormatting>
  <conditionalFormatting sqref="I32">
    <cfRule type="expression" dxfId="2541" priority="1198">
      <formula>$E32="MC"</formula>
    </cfRule>
  </conditionalFormatting>
  <conditionalFormatting sqref="I32">
    <cfRule type="expression" dxfId="2540" priority="1197">
      <formula>$E32="MC"</formula>
    </cfRule>
  </conditionalFormatting>
  <conditionalFormatting sqref="I32">
    <cfRule type="expression" dxfId="2539" priority="1196">
      <formula>$E32="MC"</formula>
    </cfRule>
  </conditionalFormatting>
  <conditionalFormatting sqref="I32">
    <cfRule type="expression" dxfId="2538" priority="1195">
      <formula>$E32="MC"</formula>
    </cfRule>
  </conditionalFormatting>
  <conditionalFormatting sqref="I32">
    <cfRule type="expression" dxfId="2537" priority="1194">
      <formula>$E32="MC"</formula>
    </cfRule>
  </conditionalFormatting>
  <conditionalFormatting sqref="I32">
    <cfRule type="expression" dxfId="2536" priority="1193">
      <formula>$E32="MC"</formula>
    </cfRule>
  </conditionalFormatting>
  <conditionalFormatting sqref="I32">
    <cfRule type="expression" dxfId="2535" priority="1192">
      <formula>$E32="MC"</formula>
    </cfRule>
  </conditionalFormatting>
  <conditionalFormatting sqref="I32">
    <cfRule type="expression" dxfId="2534" priority="1191">
      <formula>$E32="MC"</formula>
    </cfRule>
  </conditionalFormatting>
  <conditionalFormatting sqref="I32">
    <cfRule type="expression" dxfId="2533" priority="1190">
      <formula>$E32="MC"</formula>
    </cfRule>
  </conditionalFormatting>
  <conditionalFormatting sqref="I32">
    <cfRule type="expression" dxfId="2532" priority="1189">
      <formula>$E32="MC"</formula>
    </cfRule>
  </conditionalFormatting>
  <conditionalFormatting sqref="I32">
    <cfRule type="expression" dxfId="2531" priority="1188">
      <formula>$E32="MC"</formula>
    </cfRule>
  </conditionalFormatting>
  <conditionalFormatting sqref="I32">
    <cfRule type="expression" dxfId="2530" priority="1187">
      <formula>$E32="MC"</formula>
    </cfRule>
  </conditionalFormatting>
  <conditionalFormatting sqref="I32">
    <cfRule type="expression" dxfId="2529" priority="1186">
      <formula>$E32="MC"</formula>
    </cfRule>
  </conditionalFormatting>
  <conditionalFormatting sqref="I32">
    <cfRule type="expression" dxfId="2528" priority="1185">
      <formula>$E32="MC"</formula>
    </cfRule>
  </conditionalFormatting>
  <conditionalFormatting sqref="I33">
    <cfRule type="expression" dxfId="2527" priority="810">
      <formula>$E33="MC"</formula>
    </cfRule>
  </conditionalFormatting>
  <conditionalFormatting sqref="I33">
    <cfRule type="expression" dxfId="2526" priority="809">
      <formula>$E33="MC"</formula>
    </cfRule>
  </conditionalFormatting>
  <conditionalFormatting sqref="I33">
    <cfRule type="expression" dxfId="2525" priority="808">
      <formula>$E33="MC"</formula>
    </cfRule>
  </conditionalFormatting>
  <conditionalFormatting sqref="I33">
    <cfRule type="expression" dxfId="2524" priority="807">
      <formula>$E33="MC"</formula>
    </cfRule>
  </conditionalFormatting>
  <conditionalFormatting sqref="I33">
    <cfRule type="expression" dxfId="2523" priority="806">
      <formula>$E33="MC"</formula>
    </cfRule>
  </conditionalFormatting>
  <conditionalFormatting sqref="I33">
    <cfRule type="expression" dxfId="2522" priority="805">
      <formula>$E33="MC"</formula>
    </cfRule>
  </conditionalFormatting>
  <conditionalFormatting sqref="I33">
    <cfRule type="expression" dxfId="2521" priority="804">
      <formula>$E33="MC"</formula>
    </cfRule>
  </conditionalFormatting>
  <conditionalFormatting sqref="I33">
    <cfRule type="expression" dxfId="2520" priority="803">
      <formula>$E33="MC"</formula>
    </cfRule>
  </conditionalFormatting>
  <conditionalFormatting sqref="I33">
    <cfRule type="expression" dxfId="2519" priority="802">
      <formula>$E33="MC"</formula>
    </cfRule>
  </conditionalFormatting>
  <conditionalFormatting sqref="I33">
    <cfRule type="expression" dxfId="2518" priority="801">
      <formula>$E33="MC"</formula>
    </cfRule>
  </conditionalFormatting>
  <conditionalFormatting sqref="I33">
    <cfRule type="expression" dxfId="2517" priority="800">
      <formula>$E33="MC"</formula>
    </cfRule>
  </conditionalFormatting>
  <conditionalFormatting sqref="I33">
    <cfRule type="expression" dxfId="2516" priority="799">
      <formula>$E33="MC"</formula>
    </cfRule>
  </conditionalFormatting>
  <conditionalFormatting sqref="I33">
    <cfRule type="expression" dxfId="2515" priority="798">
      <formula>$E33="MC"</formula>
    </cfRule>
  </conditionalFormatting>
  <conditionalFormatting sqref="I33">
    <cfRule type="expression" dxfId="2514" priority="795">
      <formula>$E33="MC"</formula>
    </cfRule>
  </conditionalFormatting>
  <conditionalFormatting sqref="I33">
    <cfRule type="expression" dxfId="2513" priority="794">
      <formula>$E33="MC"</formula>
    </cfRule>
  </conditionalFormatting>
  <conditionalFormatting sqref="I33">
    <cfRule type="expression" dxfId="2512" priority="793">
      <formula>$E33="MC"</formula>
    </cfRule>
  </conditionalFormatting>
  <conditionalFormatting sqref="I33">
    <cfRule type="expression" dxfId="2511" priority="797">
      <formula>$E33="MC"</formula>
    </cfRule>
  </conditionalFormatting>
  <conditionalFormatting sqref="I33">
    <cfRule type="expression" dxfId="2510" priority="796">
      <formula>$E33="MC"</formula>
    </cfRule>
  </conditionalFormatting>
  <conditionalFormatting sqref="I33">
    <cfRule type="expression" dxfId="2509" priority="792">
      <formula>$E33="MC"</formula>
    </cfRule>
  </conditionalFormatting>
  <conditionalFormatting sqref="I33">
    <cfRule type="expression" dxfId="2508" priority="789">
      <formula>$E33="MC"</formula>
    </cfRule>
  </conditionalFormatting>
  <conditionalFormatting sqref="I33">
    <cfRule type="expression" dxfId="2507" priority="788">
      <formula>$E33="MC"</formula>
    </cfRule>
  </conditionalFormatting>
  <conditionalFormatting sqref="I33">
    <cfRule type="expression" dxfId="2506" priority="787">
      <formula>$E33="MC"</formula>
    </cfRule>
  </conditionalFormatting>
  <conditionalFormatting sqref="I33">
    <cfRule type="expression" dxfId="2505" priority="791">
      <formula>$E33="MC"</formula>
    </cfRule>
  </conditionalFormatting>
  <conditionalFormatting sqref="I33">
    <cfRule type="expression" dxfId="2504" priority="790">
      <formula>$E33="MC"</formula>
    </cfRule>
  </conditionalFormatting>
  <conditionalFormatting sqref="I33">
    <cfRule type="expression" dxfId="2503" priority="786">
      <formula>$E33="MC"</formula>
    </cfRule>
  </conditionalFormatting>
  <conditionalFormatting sqref="I33">
    <cfRule type="expression" dxfId="2502" priority="785">
      <formula>$E33="MC"</formula>
    </cfRule>
  </conditionalFormatting>
  <conditionalFormatting sqref="I33">
    <cfRule type="expression" dxfId="2501" priority="784">
      <formula>$E33="MC"</formula>
    </cfRule>
  </conditionalFormatting>
  <conditionalFormatting sqref="I33">
    <cfRule type="expression" dxfId="2500" priority="783">
      <formula>$E33="MC"</formula>
    </cfRule>
  </conditionalFormatting>
  <conditionalFormatting sqref="I33">
    <cfRule type="expression" dxfId="2499" priority="782">
      <formula>$E33="MC"</formula>
    </cfRule>
  </conditionalFormatting>
  <conditionalFormatting sqref="I33">
    <cfRule type="expression" dxfId="2498" priority="781">
      <formula>$E33="MC"</formula>
    </cfRule>
  </conditionalFormatting>
  <conditionalFormatting sqref="I33">
    <cfRule type="expression" dxfId="2497" priority="780">
      <formula>$E33="MC"</formula>
    </cfRule>
  </conditionalFormatting>
  <conditionalFormatting sqref="I33">
    <cfRule type="expression" dxfId="2496" priority="779">
      <formula>$E33="MC"</formula>
    </cfRule>
  </conditionalFormatting>
  <conditionalFormatting sqref="I33">
    <cfRule type="expression" dxfId="2495" priority="778">
      <formula>$E33="MC"</formula>
    </cfRule>
  </conditionalFormatting>
  <conditionalFormatting sqref="I33">
    <cfRule type="expression" dxfId="2494" priority="777">
      <formula>$E33="MC"</formula>
    </cfRule>
  </conditionalFormatting>
  <conditionalFormatting sqref="I33">
    <cfRule type="expression" dxfId="2493" priority="776">
      <formula>$E33="MC"</formula>
    </cfRule>
  </conditionalFormatting>
  <conditionalFormatting sqref="I33">
    <cfRule type="expression" dxfId="2492" priority="775">
      <formula>$E33="MC"</formula>
    </cfRule>
  </conditionalFormatting>
  <conditionalFormatting sqref="I33">
    <cfRule type="expression" dxfId="2491" priority="774">
      <formula>$E33="MC"</formula>
    </cfRule>
  </conditionalFormatting>
  <conditionalFormatting sqref="I33">
    <cfRule type="expression" dxfId="2490" priority="773">
      <formula>$E33="MC"</formula>
    </cfRule>
  </conditionalFormatting>
  <conditionalFormatting sqref="I33">
    <cfRule type="expression" dxfId="2489" priority="772">
      <formula>$E33="MC"</formula>
    </cfRule>
  </conditionalFormatting>
  <conditionalFormatting sqref="I33">
    <cfRule type="expression" dxfId="2488" priority="771">
      <formula>$E33="MC"</formula>
    </cfRule>
  </conditionalFormatting>
  <conditionalFormatting sqref="I33">
    <cfRule type="expression" dxfId="2487" priority="770">
      <formula>$E33="MC"</formula>
    </cfRule>
  </conditionalFormatting>
  <conditionalFormatting sqref="I33">
    <cfRule type="expression" dxfId="2486" priority="769">
      <formula>$E33="MC"</formula>
    </cfRule>
  </conditionalFormatting>
  <conditionalFormatting sqref="I33">
    <cfRule type="expression" dxfId="2485" priority="768">
      <formula>$E33="MC"</formula>
    </cfRule>
  </conditionalFormatting>
  <conditionalFormatting sqref="I33">
    <cfRule type="expression" dxfId="2484" priority="767">
      <formula>$E33="MC"</formula>
    </cfRule>
  </conditionalFormatting>
  <conditionalFormatting sqref="I33">
    <cfRule type="expression" dxfId="2483" priority="766">
      <formula>$E33="MC"</formula>
    </cfRule>
  </conditionalFormatting>
  <conditionalFormatting sqref="I33">
    <cfRule type="expression" dxfId="2482" priority="765">
      <formula>$E33="MC"</formula>
    </cfRule>
  </conditionalFormatting>
  <conditionalFormatting sqref="I33">
    <cfRule type="expression" dxfId="2481" priority="764">
      <formula>$E33="MC"</formula>
    </cfRule>
  </conditionalFormatting>
  <conditionalFormatting sqref="I33">
    <cfRule type="expression" dxfId="2480" priority="763">
      <formula>$E33="MC"</formula>
    </cfRule>
  </conditionalFormatting>
  <conditionalFormatting sqref="I33">
    <cfRule type="expression" dxfId="2479" priority="762">
      <formula>$E33="MC"</formula>
    </cfRule>
  </conditionalFormatting>
  <conditionalFormatting sqref="I33">
    <cfRule type="expression" dxfId="2478" priority="761">
      <formula>$E33="MC"</formula>
    </cfRule>
  </conditionalFormatting>
  <conditionalFormatting sqref="I33">
    <cfRule type="expression" dxfId="2477" priority="760">
      <formula>$E33="MC"</formula>
    </cfRule>
  </conditionalFormatting>
  <conditionalFormatting sqref="I33">
    <cfRule type="expression" dxfId="2476" priority="759">
      <formula>$E33="MC"</formula>
    </cfRule>
  </conditionalFormatting>
  <conditionalFormatting sqref="I33">
    <cfRule type="expression" dxfId="2475" priority="758">
      <formula>$E33="MC"</formula>
    </cfRule>
  </conditionalFormatting>
  <conditionalFormatting sqref="I33">
    <cfRule type="expression" dxfId="2474" priority="757">
      <formula>$E33="MC"</formula>
    </cfRule>
  </conditionalFormatting>
  <conditionalFormatting sqref="I33">
    <cfRule type="expression" dxfId="2473" priority="756">
      <formula>$E33="MC"</formula>
    </cfRule>
  </conditionalFormatting>
  <conditionalFormatting sqref="I33">
    <cfRule type="expression" dxfId="2472" priority="755">
      <formula>$E33="MC"</formula>
    </cfRule>
  </conditionalFormatting>
  <conditionalFormatting sqref="I33">
    <cfRule type="expression" dxfId="2471" priority="754">
      <formula>$E33="MC"</formula>
    </cfRule>
  </conditionalFormatting>
  <conditionalFormatting sqref="I33">
    <cfRule type="expression" dxfId="2470" priority="753">
      <formula>$E33="MC"</formula>
    </cfRule>
  </conditionalFormatting>
  <conditionalFormatting sqref="I33">
    <cfRule type="expression" dxfId="2469" priority="752">
      <formula>$E33="MC"</formula>
    </cfRule>
  </conditionalFormatting>
  <conditionalFormatting sqref="I33">
    <cfRule type="expression" dxfId="2468" priority="751">
      <formula>$E33="MC"</formula>
    </cfRule>
  </conditionalFormatting>
  <conditionalFormatting sqref="I33">
    <cfRule type="expression" dxfId="2467" priority="750">
      <formula>$E33="MC"</formula>
    </cfRule>
  </conditionalFormatting>
  <conditionalFormatting sqref="I33">
    <cfRule type="expression" dxfId="2466" priority="749">
      <formula>$E33="MC"</formula>
    </cfRule>
  </conditionalFormatting>
  <conditionalFormatting sqref="I33">
    <cfRule type="expression" dxfId="2465" priority="748">
      <formula>$E33="MC"</formula>
    </cfRule>
  </conditionalFormatting>
  <conditionalFormatting sqref="I33">
    <cfRule type="expression" dxfId="2464" priority="747">
      <formula>$E33="MC"</formula>
    </cfRule>
  </conditionalFormatting>
  <conditionalFormatting sqref="I33">
    <cfRule type="expression" dxfId="2463" priority="746">
      <formula>$E33="MC"</formula>
    </cfRule>
  </conditionalFormatting>
  <conditionalFormatting sqref="I33">
    <cfRule type="expression" dxfId="2462" priority="745">
      <formula>$E33="MC"</formula>
    </cfRule>
  </conditionalFormatting>
  <conditionalFormatting sqref="I33">
    <cfRule type="expression" dxfId="2461" priority="744">
      <formula>$E33="MC"</formula>
    </cfRule>
  </conditionalFormatting>
  <conditionalFormatting sqref="I33">
    <cfRule type="expression" dxfId="2460" priority="743">
      <formula>$E33="MC"</formula>
    </cfRule>
  </conditionalFormatting>
  <conditionalFormatting sqref="I33">
    <cfRule type="expression" dxfId="2459" priority="742">
      <formula>$E33="MC"</formula>
    </cfRule>
  </conditionalFormatting>
  <conditionalFormatting sqref="I33">
    <cfRule type="expression" dxfId="2458" priority="741">
      <formula>$E33="MC"</formula>
    </cfRule>
  </conditionalFormatting>
  <conditionalFormatting sqref="I33">
    <cfRule type="expression" dxfId="2457" priority="740">
      <formula>$E33="MC"</formula>
    </cfRule>
  </conditionalFormatting>
  <conditionalFormatting sqref="I33">
    <cfRule type="expression" dxfId="2456" priority="739">
      <formula>$E33="MC"</formula>
    </cfRule>
  </conditionalFormatting>
  <conditionalFormatting sqref="I33">
    <cfRule type="expression" dxfId="2455" priority="738">
      <formula>$E33="MC"</formula>
    </cfRule>
  </conditionalFormatting>
  <conditionalFormatting sqref="I33">
    <cfRule type="expression" dxfId="2454" priority="737">
      <formula>$E33="MC"</formula>
    </cfRule>
  </conditionalFormatting>
  <conditionalFormatting sqref="I33">
    <cfRule type="expression" dxfId="2453" priority="736">
      <formula>$E33="MC"</formula>
    </cfRule>
  </conditionalFormatting>
  <conditionalFormatting sqref="I33">
    <cfRule type="expression" dxfId="2452" priority="735">
      <formula>$E33="MC"</formula>
    </cfRule>
  </conditionalFormatting>
  <conditionalFormatting sqref="I33">
    <cfRule type="expression" dxfId="2451" priority="734">
      <formula>$E33="MC"</formula>
    </cfRule>
  </conditionalFormatting>
  <conditionalFormatting sqref="I33">
    <cfRule type="expression" dxfId="2450" priority="733">
      <formula>$E33="MC"</formula>
    </cfRule>
  </conditionalFormatting>
  <conditionalFormatting sqref="I33">
    <cfRule type="expression" dxfId="2449" priority="732">
      <formula>$E33="MC"</formula>
    </cfRule>
  </conditionalFormatting>
  <conditionalFormatting sqref="I33">
    <cfRule type="expression" dxfId="2448" priority="731">
      <formula>$E33="MC"</formula>
    </cfRule>
  </conditionalFormatting>
  <conditionalFormatting sqref="I33">
    <cfRule type="expression" dxfId="2447" priority="730">
      <formula>$E33="MC"</formula>
    </cfRule>
  </conditionalFormatting>
  <conditionalFormatting sqref="I33">
    <cfRule type="expression" dxfId="2446" priority="729">
      <formula>$E33="MC"</formula>
    </cfRule>
  </conditionalFormatting>
  <conditionalFormatting sqref="I33">
    <cfRule type="expression" dxfId="2445" priority="728">
      <formula>$E33="MC"</formula>
    </cfRule>
  </conditionalFormatting>
  <conditionalFormatting sqref="I33">
    <cfRule type="expression" dxfId="2444" priority="727">
      <formula>$E33="MC"</formula>
    </cfRule>
  </conditionalFormatting>
  <conditionalFormatting sqref="I33">
    <cfRule type="expression" dxfId="2443" priority="726">
      <formula>$E33="MC"</formula>
    </cfRule>
  </conditionalFormatting>
  <conditionalFormatting sqref="I33">
    <cfRule type="expression" dxfId="2442" priority="725">
      <formula>$E33="MC"</formula>
    </cfRule>
  </conditionalFormatting>
  <conditionalFormatting sqref="I33">
    <cfRule type="expression" dxfId="2441" priority="724">
      <formula>$E33="MC"</formula>
    </cfRule>
  </conditionalFormatting>
  <conditionalFormatting sqref="I33">
    <cfRule type="expression" dxfId="2440" priority="723">
      <formula>$E33="MC"</formula>
    </cfRule>
  </conditionalFormatting>
  <conditionalFormatting sqref="I33">
    <cfRule type="expression" dxfId="2439" priority="722">
      <formula>$E33="MC"</formula>
    </cfRule>
  </conditionalFormatting>
  <conditionalFormatting sqref="I33">
    <cfRule type="expression" dxfId="2438" priority="721">
      <formula>$E33="MC"</formula>
    </cfRule>
  </conditionalFormatting>
  <conditionalFormatting sqref="I33">
    <cfRule type="expression" dxfId="2437" priority="720">
      <formula>$E33="MC"</formula>
    </cfRule>
  </conditionalFormatting>
  <conditionalFormatting sqref="I33">
    <cfRule type="expression" dxfId="2436" priority="719">
      <formula>$E33="MC"</formula>
    </cfRule>
  </conditionalFormatting>
  <conditionalFormatting sqref="I33">
    <cfRule type="expression" dxfId="2435" priority="718">
      <formula>$E33="MC"</formula>
    </cfRule>
  </conditionalFormatting>
  <conditionalFormatting sqref="I33">
    <cfRule type="expression" dxfId="2434" priority="717">
      <formula>$E33="MC"</formula>
    </cfRule>
  </conditionalFormatting>
  <conditionalFormatting sqref="I33">
    <cfRule type="expression" dxfId="2433" priority="716">
      <formula>$E33="MC"</formula>
    </cfRule>
  </conditionalFormatting>
  <conditionalFormatting sqref="I33">
    <cfRule type="expression" dxfId="2432" priority="715">
      <formula>$E33="MC"</formula>
    </cfRule>
  </conditionalFormatting>
  <conditionalFormatting sqref="I33">
    <cfRule type="expression" dxfId="2431" priority="714">
      <formula>$E33="MC"</formula>
    </cfRule>
  </conditionalFormatting>
  <conditionalFormatting sqref="I33">
    <cfRule type="expression" dxfId="2430" priority="713">
      <formula>$E33="MC"</formula>
    </cfRule>
  </conditionalFormatting>
  <conditionalFormatting sqref="I33">
    <cfRule type="expression" dxfId="2429" priority="712">
      <formula>$E33="MC"</formula>
    </cfRule>
  </conditionalFormatting>
  <conditionalFormatting sqref="I33">
    <cfRule type="expression" dxfId="2428" priority="711">
      <formula>$E33="MC"</formula>
    </cfRule>
  </conditionalFormatting>
  <conditionalFormatting sqref="I33">
    <cfRule type="expression" dxfId="2427" priority="710">
      <formula>$E33="MC"</formula>
    </cfRule>
  </conditionalFormatting>
  <conditionalFormatting sqref="I33">
    <cfRule type="expression" dxfId="2426" priority="709">
      <formula>$E33="MC"</formula>
    </cfRule>
  </conditionalFormatting>
  <conditionalFormatting sqref="I33">
    <cfRule type="expression" dxfId="2425" priority="708">
      <formula>$E33="MC"</formula>
    </cfRule>
  </conditionalFormatting>
  <conditionalFormatting sqref="I33">
    <cfRule type="expression" dxfId="2424" priority="707">
      <formula>$E33="MC"</formula>
    </cfRule>
  </conditionalFormatting>
  <conditionalFormatting sqref="I33">
    <cfRule type="expression" dxfId="2423" priority="706">
      <formula>$E33="MC"</formula>
    </cfRule>
  </conditionalFormatting>
  <conditionalFormatting sqref="I33">
    <cfRule type="expression" dxfId="2422" priority="705">
      <formula>$E33="MC"</formula>
    </cfRule>
  </conditionalFormatting>
  <conditionalFormatting sqref="I33">
    <cfRule type="expression" dxfId="2421" priority="704">
      <formula>$E33="MC"</formula>
    </cfRule>
  </conditionalFormatting>
  <conditionalFormatting sqref="I33">
    <cfRule type="expression" dxfId="2420" priority="703">
      <formula>$E33="MC"</formula>
    </cfRule>
  </conditionalFormatting>
  <conditionalFormatting sqref="I33">
    <cfRule type="expression" dxfId="2419" priority="702">
      <formula>$E33="MC"</formula>
    </cfRule>
  </conditionalFormatting>
  <conditionalFormatting sqref="I33">
    <cfRule type="expression" dxfId="2418" priority="701">
      <formula>$E33="MC"</formula>
    </cfRule>
  </conditionalFormatting>
  <conditionalFormatting sqref="I33">
    <cfRule type="expression" dxfId="2417" priority="700">
      <formula>$E33="MC"</formula>
    </cfRule>
  </conditionalFormatting>
  <conditionalFormatting sqref="I33">
    <cfRule type="expression" dxfId="2416" priority="699">
      <formula>$E33="MC"</formula>
    </cfRule>
  </conditionalFormatting>
  <conditionalFormatting sqref="I33">
    <cfRule type="expression" dxfId="2415" priority="698">
      <formula>$E33="MC"</formula>
    </cfRule>
  </conditionalFormatting>
  <conditionalFormatting sqref="I33">
    <cfRule type="expression" dxfId="2414" priority="697">
      <formula>$E33="MC"</formula>
    </cfRule>
  </conditionalFormatting>
  <conditionalFormatting sqref="I33">
    <cfRule type="expression" dxfId="2413" priority="696">
      <formula>$E33="MC"</formula>
    </cfRule>
  </conditionalFormatting>
  <conditionalFormatting sqref="I33">
    <cfRule type="expression" dxfId="2412" priority="695">
      <formula>$E33="MC"</formula>
    </cfRule>
  </conditionalFormatting>
  <conditionalFormatting sqref="I33">
    <cfRule type="expression" dxfId="2411" priority="694">
      <formula>$E33="MC"</formula>
    </cfRule>
  </conditionalFormatting>
  <conditionalFormatting sqref="I33">
    <cfRule type="expression" dxfId="2410" priority="693">
      <formula>$E33="MC"</formula>
    </cfRule>
  </conditionalFormatting>
  <conditionalFormatting sqref="I33">
    <cfRule type="expression" dxfId="2409" priority="692">
      <formula>$E33="MC"</formula>
    </cfRule>
  </conditionalFormatting>
  <conditionalFormatting sqref="I33">
    <cfRule type="expression" dxfId="2408" priority="691">
      <formula>$E33="MC"</formula>
    </cfRule>
  </conditionalFormatting>
  <conditionalFormatting sqref="I33">
    <cfRule type="expression" dxfId="2407" priority="690">
      <formula>$E33="MC"</formula>
    </cfRule>
  </conditionalFormatting>
  <conditionalFormatting sqref="I33">
    <cfRule type="expression" dxfId="2406" priority="689">
      <formula>$E33="MC"</formula>
    </cfRule>
  </conditionalFormatting>
  <conditionalFormatting sqref="I33">
    <cfRule type="expression" dxfId="2405" priority="688">
      <formula>$E33="MC"</formula>
    </cfRule>
  </conditionalFormatting>
  <conditionalFormatting sqref="I33">
    <cfRule type="expression" dxfId="2404" priority="687">
      <formula>$E33="MC"</formula>
    </cfRule>
  </conditionalFormatting>
  <conditionalFormatting sqref="I33">
    <cfRule type="expression" dxfId="2403" priority="686">
      <formula>$E33="MC"</formula>
    </cfRule>
  </conditionalFormatting>
  <conditionalFormatting sqref="I33">
    <cfRule type="expression" dxfId="2402" priority="685">
      <formula>$E33="MC"</formula>
    </cfRule>
  </conditionalFormatting>
  <conditionalFormatting sqref="I33">
    <cfRule type="expression" dxfId="2401" priority="684">
      <formula>$E33="MC"</formula>
    </cfRule>
  </conditionalFormatting>
  <conditionalFormatting sqref="I33">
    <cfRule type="expression" dxfId="2400" priority="683">
      <formula>$E33="MC"</formula>
    </cfRule>
  </conditionalFormatting>
  <conditionalFormatting sqref="I33">
    <cfRule type="expression" dxfId="2399" priority="682">
      <formula>$E33="MC"</formula>
    </cfRule>
  </conditionalFormatting>
  <conditionalFormatting sqref="I33">
    <cfRule type="expression" dxfId="2398" priority="681">
      <formula>$E33="MC"</formula>
    </cfRule>
  </conditionalFormatting>
  <conditionalFormatting sqref="I33">
    <cfRule type="expression" dxfId="2397" priority="680">
      <formula>$E33="MC"</formula>
    </cfRule>
  </conditionalFormatting>
  <conditionalFormatting sqref="I33">
    <cfRule type="expression" dxfId="2396" priority="679">
      <formula>$E33="MC"</formula>
    </cfRule>
  </conditionalFormatting>
  <conditionalFormatting sqref="I33">
    <cfRule type="expression" dxfId="2395" priority="678">
      <formula>$E33="MC"</formula>
    </cfRule>
  </conditionalFormatting>
  <conditionalFormatting sqref="I33">
    <cfRule type="expression" dxfId="2394" priority="677">
      <formula>$E33="MC"</formula>
    </cfRule>
  </conditionalFormatting>
  <conditionalFormatting sqref="I33">
    <cfRule type="expression" dxfId="2393" priority="676">
      <formula>$E33="MC"</formula>
    </cfRule>
  </conditionalFormatting>
  <conditionalFormatting sqref="I33">
    <cfRule type="expression" dxfId="2392" priority="675">
      <formula>$E33="MC"</formula>
    </cfRule>
  </conditionalFormatting>
  <conditionalFormatting sqref="I33">
    <cfRule type="expression" dxfId="2391" priority="674">
      <formula>$E33="MC"</formula>
    </cfRule>
  </conditionalFormatting>
  <conditionalFormatting sqref="I33">
    <cfRule type="expression" dxfId="2390" priority="673">
      <formula>$E33="MC"</formula>
    </cfRule>
  </conditionalFormatting>
  <conditionalFormatting sqref="I33">
    <cfRule type="expression" dxfId="2389" priority="672">
      <formula>$E33="MC"</formula>
    </cfRule>
  </conditionalFormatting>
  <conditionalFormatting sqref="I33">
    <cfRule type="expression" dxfId="2388" priority="671">
      <formula>$E33="MC"</formula>
    </cfRule>
  </conditionalFormatting>
  <conditionalFormatting sqref="I33">
    <cfRule type="expression" dxfId="2387" priority="670">
      <formula>$E33="MC"</formula>
    </cfRule>
  </conditionalFormatting>
  <conditionalFormatting sqref="I33">
    <cfRule type="expression" dxfId="2386" priority="669">
      <formula>$E33="MC"</formula>
    </cfRule>
  </conditionalFormatting>
  <conditionalFormatting sqref="I33">
    <cfRule type="expression" dxfId="2385" priority="668">
      <formula>$E33="MC"</formula>
    </cfRule>
  </conditionalFormatting>
  <conditionalFormatting sqref="I33">
    <cfRule type="expression" dxfId="2384" priority="667">
      <formula>$E33="MC"</formula>
    </cfRule>
  </conditionalFormatting>
  <conditionalFormatting sqref="I33">
    <cfRule type="expression" dxfId="2383" priority="666">
      <formula>$E33="MC"</formula>
    </cfRule>
  </conditionalFormatting>
  <conditionalFormatting sqref="I33">
    <cfRule type="expression" dxfId="2382" priority="665">
      <formula>$E33="MC"</formula>
    </cfRule>
  </conditionalFormatting>
  <conditionalFormatting sqref="I33">
    <cfRule type="expression" dxfId="2381" priority="664">
      <formula>$E33="MC"</formula>
    </cfRule>
  </conditionalFormatting>
  <conditionalFormatting sqref="I33">
    <cfRule type="expression" dxfId="2380" priority="663">
      <formula>$E33="MC"</formula>
    </cfRule>
  </conditionalFormatting>
  <conditionalFormatting sqref="I33">
    <cfRule type="expression" dxfId="2379" priority="662">
      <formula>$E33="MC"</formula>
    </cfRule>
  </conditionalFormatting>
  <conditionalFormatting sqref="I33">
    <cfRule type="expression" dxfId="2378" priority="661">
      <formula>$E33="MC"</formula>
    </cfRule>
  </conditionalFormatting>
  <conditionalFormatting sqref="I33">
    <cfRule type="expression" dxfId="2377" priority="660">
      <formula>$E33="MC"</formula>
    </cfRule>
  </conditionalFormatting>
  <conditionalFormatting sqref="I33">
    <cfRule type="expression" dxfId="2376" priority="659">
      <formula>$E33="MC"</formula>
    </cfRule>
  </conditionalFormatting>
  <conditionalFormatting sqref="I33">
    <cfRule type="expression" dxfId="2375" priority="658">
      <formula>$E33="MC"</formula>
    </cfRule>
  </conditionalFormatting>
  <conditionalFormatting sqref="I33">
    <cfRule type="expression" dxfId="2374" priority="657">
      <formula>$E33="MC"</formula>
    </cfRule>
  </conditionalFormatting>
  <conditionalFormatting sqref="I33">
    <cfRule type="expression" dxfId="2373" priority="656">
      <formula>$E33="MC"</formula>
    </cfRule>
  </conditionalFormatting>
  <conditionalFormatting sqref="I33">
    <cfRule type="expression" dxfId="2372" priority="655">
      <formula>$E33="MC"</formula>
    </cfRule>
  </conditionalFormatting>
  <conditionalFormatting sqref="I33">
    <cfRule type="expression" dxfId="2371" priority="654">
      <formula>$E33="MC"</formula>
    </cfRule>
  </conditionalFormatting>
  <conditionalFormatting sqref="B33">
    <cfRule type="expression" dxfId="2370" priority="653">
      <formula>$E33="MC"</formula>
    </cfRule>
  </conditionalFormatting>
  <conditionalFormatting sqref="B33">
    <cfRule type="expression" dxfId="2369" priority="652">
      <formula>$E33="MC"</formula>
    </cfRule>
  </conditionalFormatting>
  <conditionalFormatting sqref="B33">
    <cfRule type="expression" dxfId="2368" priority="651">
      <formula>$E33="MC"</formula>
    </cfRule>
  </conditionalFormatting>
  <conditionalFormatting sqref="B33">
    <cfRule type="expression" dxfId="2367" priority="650">
      <formula>$E33="MC"</formula>
    </cfRule>
  </conditionalFormatting>
  <conditionalFormatting sqref="B33">
    <cfRule type="expression" dxfId="2366" priority="649">
      <formula>$E33="MC"</formula>
    </cfRule>
  </conditionalFormatting>
  <conditionalFormatting sqref="B33">
    <cfRule type="expression" dxfId="2365" priority="648">
      <formula>$E33="MC"</formula>
    </cfRule>
  </conditionalFormatting>
  <conditionalFormatting sqref="B33">
    <cfRule type="expression" dxfId="2364" priority="647">
      <formula>$E33="MC"</formula>
    </cfRule>
  </conditionalFormatting>
  <conditionalFormatting sqref="B33">
    <cfRule type="expression" dxfId="2363" priority="646">
      <formula>$E33="MC"</formula>
    </cfRule>
  </conditionalFormatting>
  <conditionalFormatting sqref="B33">
    <cfRule type="expression" dxfId="2362" priority="645">
      <formula>$E33="MC"</formula>
    </cfRule>
  </conditionalFormatting>
  <conditionalFormatting sqref="B33">
    <cfRule type="expression" dxfId="2361" priority="644">
      <formula>$E33="MC"</formula>
    </cfRule>
  </conditionalFormatting>
  <conditionalFormatting sqref="B33">
    <cfRule type="expression" dxfId="2360" priority="643">
      <formula>$E33="MC"</formula>
    </cfRule>
  </conditionalFormatting>
  <conditionalFormatting sqref="B33">
    <cfRule type="expression" dxfId="2359" priority="642">
      <formula>$E33="MC"</formula>
    </cfRule>
  </conditionalFormatting>
  <conditionalFormatting sqref="B33">
    <cfRule type="expression" dxfId="2358" priority="641">
      <formula>$E33="MC"</formula>
    </cfRule>
  </conditionalFormatting>
  <conditionalFormatting sqref="B33">
    <cfRule type="expression" dxfId="2357" priority="638">
      <formula>$E33="MC"</formula>
    </cfRule>
  </conditionalFormatting>
  <conditionalFormatting sqref="B33">
    <cfRule type="expression" dxfId="2356" priority="637">
      <formula>$E33="MC"</formula>
    </cfRule>
  </conditionalFormatting>
  <conditionalFormatting sqref="B33">
    <cfRule type="expression" dxfId="2355" priority="636">
      <formula>$E33="MC"</formula>
    </cfRule>
  </conditionalFormatting>
  <conditionalFormatting sqref="B33">
    <cfRule type="expression" dxfId="2354" priority="640">
      <formula>$E33="MC"</formula>
    </cfRule>
  </conditionalFormatting>
  <conditionalFormatting sqref="B33">
    <cfRule type="expression" dxfId="2353" priority="639">
      <formula>$E33="MC"</formula>
    </cfRule>
  </conditionalFormatting>
  <conditionalFormatting sqref="B33">
    <cfRule type="expression" dxfId="2352" priority="635">
      <formula>$E33="MC"</formula>
    </cfRule>
  </conditionalFormatting>
  <conditionalFormatting sqref="B33">
    <cfRule type="expression" dxfId="2351" priority="632">
      <formula>$E33="MC"</formula>
    </cfRule>
  </conditionalFormatting>
  <conditionalFormatting sqref="B33">
    <cfRule type="expression" dxfId="2350" priority="631">
      <formula>$E33="MC"</formula>
    </cfRule>
  </conditionalFormatting>
  <conditionalFormatting sqref="B33">
    <cfRule type="expression" dxfId="2349" priority="630">
      <formula>$E33="MC"</formula>
    </cfRule>
  </conditionalFormatting>
  <conditionalFormatting sqref="B33">
    <cfRule type="expression" dxfId="2348" priority="634">
      <formula>$E33="MC"</formula>
    </cfRule>
  </conditionalFormatting>
  <conditionalFormatting sqref="B33">
    <cfRule type="expression" dxfId="2347" priority="633">
      <formula>$E33="MC"</formula>
    </cfRule>
  </conditionalFormatting>
  <conditionalFormatting sqref="B33">
    <cfRule type="expression" dxfId="2346" priority="629">
      <formula>$E33="MC"</formula>
    </cfRule>
  </conditionalFormatting>
  <conditionalFormatting sqref="B33">
    <cfRule type="expression" dxfId="2345" priority="628">
      <formula>$E33="MC"</formula>
    </cfRule>
  </conditionalFormatting>
  <conditionalFormatting sqref="B33">
    <cfRule type="expression" dxfId="2344" priority="627">
      <formula>$E33="MC"</formula>
    </cfRule>
  </conditionalFormatting>
  <conditionalFormatting sqref="B33">
    <cfRule type="expression" dxfId="2343" priority="626">
      <formula>$E33="MC"</formula>
    </cfRule>
  </conditionalFormatting>
  <conditionalFormatting sqref="B33">
    <cfRule type="expression" dxfId="2342" priority="625">
      <formula>$E33="MC"</formula>
    </cfRule>
  </conditionalFormatting>
  <conditionalFormatting sqref="B33">
    <cfRule type="expression" dxfId="2341" priority="624">
      <formula>$E33="MC"</formula>
    </cfRule>
  </conditionalFormatting>
  <conditionalFormatting sqref="B33">
    <cfRule type="expression" dxfId="2340" priority="623">
      <formula>$E33="MC"</formula>
    </cfRule>
  </conditionalFormatting>
  <conditionalFormatting sqref="B33">
    <cfRule type="expression" dxfId="2339" priority="622">
      <formula>$E33="MC"</formula>
    </cfRule>
  </conditionalFormatting>
  <conditionalFormatting sqref="B33">
    <cfRule type="expression" dxfId="2338" priority="621">
      <formula>$E33="MC"</formula>
    </cfRule>
  </conditionalFormatting>
  <conditionalFormatting sqref="B33">
    <cfRule type="expression" dxfId="2337" priority="620">
      <formula>$E33="MC"</formula>
    </cfRule>
  </conditionalFormatting>
  <conditionalFormatting sqref="B33">
    <cfRule type="expression" dxfId="2336" priority="619">
      <formula>$E33="MC"</formula>
    </cfRule>
  </conditionalFormatting>
  <conditionalFormatting sqref="B33">
    <cfRule type="expression" dxfId="2335" priority="618">
      <formula>$E33="MC"</formula>
    </cfRule>
  </conditionalFormatting>
  <conditionalFormatting sqref="B33">
    <cfRule type="expression" dxfId="2334" priority="617">
      <formula>$E33="MC"</formula>
    </cfRule>
  </conditionalFormatting>
  <conditionalFormatting sqref="B33">
    <cfRule type="expression" dxfId="2333" priority="616">
      <formula>$E33="MC"</formula>
    </cfRule>
  </conditionalFormatting>
  <conditionalFormatting sqref="B33">
    <cfRule type="expression" dxfId="2332" priority="615">
      <formula>$E33="MC"</formula>
    </cfRule>
  </conditionalFormatting>
  <conditionalFormatting sqref="B33">
    <cfRule type="expression" dxfId="2331" priority="614">
      <formula>$E33="MC"</formula>
    </cfRule>
  </conditionalFormatting>
  <conditionalFormatting sqref="B33">
    <cfRule type="expression" dxfId="2330" priority="613">
      <formula>$E33="MC"</formula>
    </cfRule>
  </conditionalFormatting>
  <conditionalFormatting sqref="B33">
    <cfRule type="expression" dxfId="2329" priority="612">
      <formula>$E33="MC"</formula>
    </cfRule>
  </conditionalFormatting>
  <conditionalFormatting sqref="B33">
    <cfRule type="expression" dxfId="2328" priority="611">
      <formula>$E33="MC"</formula>
    </cfRule>
  </conditionalFormatting>
  <conditionalFormatting sqref="B33">
    <cfRule type="expression" dxfId="2327" priority="610">
      <formula>$E33="MC"</formula>
    </cfRule>
  </conditionalFormatting>
  <conditionalFormatting sqref="B33">
    <cfRule type="expression" dxfId="2326" priority="609">
      <formula>$E33="MC"</formula>
    </cfRule>
  </conditionalFormatting>
  <conditionalFormatting sqref="B33">
    <cfRule type="expression" dxfId="2325" priority="608">
      <formula>$E33="MC"</formula>
    </cfRule>
  </conditionalFormatting>
  <conditionalFormatting sqref="B33">
    <cfRule type="expression" dxfId="2324" priority="607">
      <formula>$E33="MC"</formula>
    </cfRule>
  </conditionalFormatting>
  <conditionalFormatting sqref="B33">
    <cfRule type="expression" dxfId="2323" priority="606">
      <formula>$E33="MC"</formula>
    </cfRule>
  </conditionalFormatting>
  <conditionalFormatting sqref="B33">
    <cfRule type="expression" dxfId="2322" priority="605">
      <formula>$E33="MC"</formula>
    </cfRule>
  </conditionalFormatting>
  <conditionalFormatting sqref="B33">
    <cfRule type="expression" dxfId="2321" priority="604">
      <formula>$E33="MC"</formula>
    </cfRule>
  </conditionalFormatting>
  <conditionalFormatting sqref="B33">
    <cfRule type="expression" dxfId="2320" priority="603">
      <formula>$E33="MC"</formula>
    </cfRule>
  </conditionalFormatting>
  <conditionalFormatting sqref="B33">
    <cfRule type="expression" dxfId="2319" priority="602">
      <formula>$E33="MC"</formula>
    </cfRule>
  </conditionalFormatting>
  <conditionalFormatting sqref="B33">
    <cfRule type="expression" dxfId="2318" priority="601">
      <formula>$E33="MC"</formula>
    </cfRule>
  </conditionalFormatting>
  <conditionalFormatting sqref="B33">
    <cfRule type="expression" dxfId="2317" priority="600">
      <formula>$E33="MC"</formula>
    </cfRule>
  </conditionalFormatting>
  <conditionalFormatting sqref="B33">
    <cfRule type="expression" dxfId="2316" priority="599">
      <formula>$E33="MC"</formula>
    </cfRule>
  </conditionalFormatting>
  <conditionalFormatting sqref="B33">
    <cfRule type="expression" dxfId="2315" priority="598">
      <formula>$E33="MC"</formula>
    </cfRule>
  </conditionalFormatting>
  <conditionalFormatting sqref="B33">
    <cfRule type="expression" dxfId="2314" priority="597">
      <formula>$E33="MC"</formula>
    </cfRule>
  </conditionalFormatting>
  <conditionalFormatting sqref="B33">
    <cfRule type="expression" dxfId="2313" priority="596">
      <formula>$E33="MC"</formula>
    </cfRule>
  </conditionalFormatting>
  <conditionalFormatting sqref="B33">
    <cfRule type="expression" dxfId="2312" priority="595">
      <formula>$E33="MC"</formula>
    </cfRule>
  </conditionalFormatting>
  <conditionalFormatting sqref="B33">
    <cfRule type="expression" dxfId="2311" priority="594">
      <formula>$E33="MC"</formula>
    </cfRule>
  </conditionalFormatting>
  <conditionalFormatting sqref="B33">
    <cfRule type="expression" dxfId="2310" priority="593">
      <formula>$E33="MC"</formula>
    </cfRule>
  </conditionalFormatting>
  <conditionalFormatting sqref="B33">
    <cfRule type="expression" dxfId="2309" priority="592">
      <formula>$E33="MC"</formula>
    </cfRule>
  </conditionalFormatting>
  <conditionalFormatting sqref="B33">
    <cfRule type="expression" dxfId="2308" priority="591">
      <formula>$E33="MC"</formula>
    </cfRule>
  </conditionalFormatting>
  <conditionalFormatting sqref="B33">
    <cfRule type="expression" dxfId="2307" priority="590">
      <formula>$E33="MC"</formula>
    </cfRule>
  </conditionalFormatting>
  <conditionalFormatting sqref="B33">
    <cfRule type="expression" dxfId="2306" priority="589">
      <formula>$E33="MC"</formula>
    </cfRule>
  </conditionalFormatting>
  <conditionalFormatting sqref="B33">
    <cfRule type="expression" dxfId="2305" priority="588">
      <formula>$E33="MC"</formula>
    </cfRule>
  </conditionalFormatting>
  <conditionalFormatting sqref="B33">
    <cfRule type="expression" dxfId="2304" priority="587">
      <formula>$E33="MC"</formula>
    </cfRule>
  </conditionalFormatting>
  <conditionalFormatting sqref="B33">
    <cfRule type="expression" dxfId="2303" priority="586">
      <formula>$E33="MC"</formula>
    </cfRule>
  </conditionalFormatting>
  <conditionalFormatting sqref="B33">
    <cfRule type="expression" dxfId="2302" priority="585">
      <formula>$E33="MC"</formula>
    </cfRule>
  </conditionalFormatting>
  <conditionalFormatting sqref="B33">
    <cfRule type="expression" dxfId="2301" priority="584">
      <formula>$E33="MC"</formula>
    </cfRule>
  </conditionalFormatting>
  <conditionalFormatting sqref="B33">
    <cfRule type="expression" dxfId="2300" priority="583">
      <formula>$E33="MC"</formula>
    </cfRule>
  </conditionalFormatting>
  <conditionalFormatting sqref="B33">
    <cfRule type="expression" dxfId="2299" priority="582">
      <formula>$E33="MC"</formula>
    </cfRule>
  </conditionalFormatting>
  <conditionalFormatting sqref="B33">
    <cfRule type="expression" dxfId="2298" priority="581">
      <formula>$E33="MC"</formula>
    </cfRule>
  </conditionalFormatting>
  <conditionalFormatting sqref="B33">
    <cfRule type="expression" dxfId="2297" priority="580">
      <formula>$E33="MC"</formula>
    </cfRule>
  </conditionalFormatting>
  <conditionalFormatting sqref="B33">
    <cfRule type="expression" dxfId="2296" priority="579">
      <formula>$E33="MC"</formula>
    </cfRule>
  </conditionalFormatting>
  <conditionalFormatting sqref="B33">
    <cfRule type="expression" dxfId="2295" priority="578">
      <formula>$E33="MC"</formula>
    </cfRule>
  </conditionalFormatting>
  <conditionalFormatting sqref="B33">
    <cfRule type="expression" dxfId="2294" priority="577">
      <formula>$E33="MC"</formula>
    </cfRule>
  </conditionalFormatting>
  <conditionalFormatting sqref="B33">
    <cfRule type="expression" dxfId="2293" priority="576">
      <formula>$E33="MC"</formula>
    </cfRule>
  </conditionalFormatting>
  <conditionalFormatting sqref="B33">
    <cfRule type="expression" dxfId="2292" priority="575">
      <formula>$E33="MC"</formula>
    </cfRule>
  </conditionalFormatting>
  <conditionalFormatting sqref="B33">
    <cfRule type="expression" dxfId="2291" priority="574">
      <formula>$E33="MC"</formula>
    </cfRule>
  </conditionalFormatting>
  <conditionalFormatting sqref="B33">
    <cfRule type="expression" dxfId="2290" priority="573">
      <formula>$E33="MC"</formula>
    </cfRule>
  </conditionalFormatting>
  <conditionalFormatting sqref="B33">
    <cfRule type="expression" dxfId="2289" priority="572">
      <formula>$E33="MC"</formula>
    </cfRule>
  </conditionalFormatting>
  <conditionalFormatting sqref="B33">
    <cfRule type="expression" dxfId="2288" priority="571">
      <formula>$E33="MC"</formula>
    </cfRule>
  </conditionalFormatting>
  <conditionalFormatting sqref="B33">
    <cfRule type="expression" dxfId="2287" priority="570">
      <formula>$E33="MC"</formula>
    </cfRule>
  </conditionalFormatting>
  <conditionalFormatting sqref="B33">
    <cfRule type="expression" dxfId="2286" priority="569">
      <formula>$E33="MC"</formula>
    </cfRule>
  </conditionalFormatting>
  <conditionalFormatting sqref="B33">
    <cfRule type="expression" dxfId="2285" priority="568">
      <formula>$E33="MC"</formula>
    </cfRule>
  </conditionalFormatting>
  <conditionalFormatting sqref="B33">
    <cfRule type="expression" dxfId="2284" priority="567">
      <formula>$E33="MC"</formula>
    </cfRule>
  </conditionalFormatting>
  <conditionalFormatting sqref="B33">
    <cfRule type="expression" dxfId="2283" priority="565">
      <formula>$E33="MC"</formula>
    </cfRule>
  </conditionalFormatting>
  <conditionalFormatting sqref="B33">
    <cfRule type="expression" dxfId="2282" priority="564">
      <formula>$E33="MC"</formula>
    </cfRule>
  </conditionalFormatting>
  <conditionalFormatting sqref="B33">
    <cfRule type="expression" dxfId="2281" priority="563">
      <formula>$E33="MC"</formula>
    </cfRule>
  </conditionalFormatting>
  <conditionalFormatting sqref="B33">
    <cfRule type="expression" dxfId="2280" priority="562">
      <formula>$E33="MC"</formula>
    </cfRule>
  </conditionalFormatting>
  <conditionalFormatting sqref="B33">
    <cfRule type="expression" dxfId="2279" priority="561">
      <formula>$E33="MC"</formula>
    </cfRule>
  </conditionalFormatting>
  <conditionalFormatting sqref="B33">
    <cfRule type="expression" dxfId="2278" priority="560">
      <formula>$E33="MC"</formula>
    </cfRule>
  </conditionalFormatting>
  <conditionalFormatting sqref="B33">
    <cfRule type="expression" dxfId="2277" priority="559">
      <formula>$E33="MC"</formula>
    </cfRule>
  </conditionalFormatting>
  <conditionalFormatting sqref="B33">
    <cfRule type="expression" dxfId="2276" priority="558">
      <formula>$E33="MC"</formula>
    </cfRule>
  </conditionalFormatting>
  <conditionalFormatting sqref="B33">
    <cfRule type="expression" dxfId="2275" priority="557">
      <formula>$E33="MC"</formula>
    </cfRule>
  </conditionalFormatting>
  <conditionalFormatting sqref="B33">
    <cfRule type="expression" dxfId="2274" priority="556">
      <formula>$E33="MC"</formula>
    </cfRule>
  </conditionalFormatting>
  <conditionalFormatting sqref="B33">
    <cfRule type="expression" dxfId="2273" priority="555">
      <formula>$E33="MC"</formula>
    </cfRule>
  </conditionalFormatting>
  <conditionalFormatting sqref="B33">
    <cfRule type="expression" dxfId="2272" priority="554">
      <formula>$E33="MC"</formula>
    </cfRule>
  </conditionalFormatting>
  <conditionalFormatting sqref="B33">
    <cfRule type="expression" dxfId="2271" priority="553">
      <formula>$E33="MC"</formula>
    </cfRule>
  </conditionalFormatting>
  <conditionalFormatting sqref="B33">
    <cfRule type="expression" dxfId="2270" priority="552">
      <formula>$E33="MC"</formula>
    </cfRule>
  </conditionalFormatting>
  <conditionalFormatting sqref="B33">
    <cfRule type="expression" dxfId="2269" priority="551">
      <formula>$E33="MC"</formula>
    </cfRule>
  </conditionalFormatting>
  <conditionalFormatting sqref="B33">
    <cfRule type="expression" dxfId="2268" priority="550">
      <formula>$E33="MC"</formula>
    </cfRule>
  </conditionalFormatting>
  <conditionalFormatting sqref="B33">
    <cfRule type="expression" dxfId="2267" priority="549">
      <formula>$E33="MC"</formula>
    </cfRule>
  </conditionalFormatting>
  <conditionalFormatting sqref="B33">
    <cfRule type="expression" dxfId="2266" priority="548">
      <formula>$E33="MC"</formula>
    </cfRule>
  </conditionalFormatting>
  <conditionalFormatting sqref="B33">
    <cfRule type="expression" dxfId="2265" priority="547">
      <formula>$E33="MC"</formula>
    </cfRule>
  </conditionalFormatting>
  <conditionalFormatting sqref="B33">
    <cfRule type="expression" dxfId="2264" priority="546">
      <formula>$E33="MC"</formula>
    </cfRule>
  </conditionalFormatting>
  <conditionalFormatting sqref="B33">
    <cfRule type="expression" dxfId="2263" priority="545">
      <formula>$E33="MC"</formula>
    </cfRule>
  </conditionalFormatting>
  <conditionalFormatting sqref="B33">
    <cfRule type="expression" dxfId="2262" priority="544">
      <formula>$E33="MC"</formula>
    </cfRule>
  </conditionalFormatting>
  <conditionalFormatting sqref="B33">
    <cfRule type="expression" dxfId="2261" priority="543">
      <formula>$E33="MC"</formula>
    </cfRule>
  </conditionalFormatting>
  <conditionalFormatting sqref="B33">
    <cfRule type="expression" dxfId="2260" priority="542">
      <formula>$E33="MC"</formula>
    </cfRule>
  </conditionalFormatting>
  <conditionalFormatting sqref="B33">
    <cfRule type="expression" dxfId="2259" priority="541">
      <formula>$E33="MC"</formula>
    </cfRule>
  </conditionalFormatting>
  <conditionalFormatting sqref="B33">
    <cfRule type="expression" dxfId="2258" priority="540">
      <formula>$E33="MC"</formula>
    </cfRule>
  </conditionalFormatting>
  <conditionalFormatting sqref="B33">
    <cfRule type="expression" dxfId="2257" priority="539">
      <formula>$E33="MC"</formula>
    </cfRule>
  </conditionalFormatting>
  <conditionalFormatting sqref="B33">
    <cfRule type="expression" dxfId="2256" priority="538">
      <formula>$E33="MC"</formula>
    </cfRule>
  </conditionalFormatting>
  <conditionalFormatting sqref="B33">
    <cfRule type="expression" dxfId="2255" priority="537">
      <formula>$E33="MC"</formula>
    </cfRule>
  </conditionalFormatting>
  <conditionalFormatting sqref="B33">
    <cfRule type="expression" dxfId="2254" priority="536">
      <formula>$E33="MC"</formula>
    </cfRule>
  </conditionalFormatting>
  <conditionalFormatting sqref="B33">
    <cfRule type="expression" dxfId="2253" priority="535">
      <formula>$E33="MC"</formula>
    </cfRule>
  </conditionalFormatting>
  <conditionalFormatting sqref="B33">
    <cfRule type="expression" dxfId="2252" priority="534">
      <formula>$E33="MC"</formula>
    </cfRule>
  </conditionalFormatting>
  <conditionalFormatting sqref="B33">
    <cfRule type="expression" dxfId="2251" priority="533">
      <formula>$E33="MC"</formula>
    </cfRule>
  </conditionalFormatting>
  <conditionalFormatting sqref="B33">
    <cfRule type="expression" dxfId="2250" priority="532">
      <formula>$E33="MC"</formula>
    </cfRule>
  </conditionalFormatting>
  <conditionalFormatting sqref="B33">
    <cfRule type="expression" dxfId="2249" priority="531">
      <formula>$E33="MC"</formula>
    </cfRule>
  </conditionalFormatting>
  <conditionalFormatting sqref="B33">
    <cfRule type="expression" dxfId="2248" priority="530">
      <formula>$E33="MC"</formula>
    </cfRule>
  </conditionalFormatting>
  <conditionalFormatting sqref="B33">
    <cfRule type="expression" dxfId="2247" priority="529">
      <formula>$E33="MC"</formula>
    </cfRule>
  </conditionalFormatting>
  <conditionalFormatting sqref="B33">
    <cfRule type="expression" dxfId="2246" priority="528">
      <formula>$E33="MC"</formula>
    </cfRule>
  </conditionalFormatting>
  <conditionalFormatting sqref="B33">
    <cfRule type="expression" dxfId="2245" priority="527">
      <formula>$E33="MC"</formula>
    </cfRule>
  </conditionalFormatting>
  <conditionalFormatting sqref="B33">
    <cfRule type="expression" dxfId="2244" priority="526">
      <formula>$E33="MC"</formula>
    </cfRule>
  </conditionalFormatting>
  <conditionalFormatting sqref="B33">
    <cfRule type="expression" dxfId="2243" priority="525">
      <formula>$E33="MC"</formula>
    </cfRule>
  </conditionalFormatting>
  <conditionalFormatting sqref="B33">
    <cfRule type="expression" dxfId="2242" priority="524">
      <formula>$E33="MC"</formula>
    </cfRule>
  </conditionalFormatting>
  <conditionalFormatting sqref="B33">
    <cfRule type="expression" dxfId="2241" priority="523">
      <formula>$E33="MC"</formula>
    </cfRule>
  </conditionalFormatting>
  <conditionalFormatting sqref="B33">
    <cfRule type="expression" dxfId="2240" priority="522">
      <formula>$E33="MC"</formula>
    </cfRule>
  </conditionalFormatting>
  <conditionalFormatting sqref="B33">
    <cfRule type="expression" dxfId="2239" priority="521">
      <formula>$E33="MC"</formula>
    </cfRule>
  </conditionalFormatting>
  <conditionalFormatting sqref="B33">
    <cfRule type="expression" dxfId="2238" priority="520">
      <formula>$E33="MC"</formula>
    </cfRule>
  </conditionalFormatting>
  <conditionalFormatting sqref="B33">
    <cfRule type="expression" dxfId="2237" priority="519">
      <formula>$E33="MC"</formula>
    </cfRule>
  </conditionalFormatting>
  <conditionalFormatting sqref="B33">
    <cfRule type="expression" dxfId="2236" priority="518">
      <formula>$E33="MC"</formula>
    </cfRule>
  </conditionalFormatting>
  <conditionalFormatting sqref="B33">
    <cfRule type="expression" dxfId="2235" priority="517">
      <formula>$E33="MC"</formula>
    </cfRule>
  </conditionalFormatting>
  <conditionalFormatting sqref="B33">
    <cfRule type="expression" dxfId="2234" priority="516">
      <formula>$E33="MC"</formula>
    </cfRule>
  </conditionalFormatting>
  <conditionalFormatting sqref="B33">
    <cfRule type="expression" dxfId="2233" priority="515">
      <formula>$E33="MC"</formula>
    </cfRule>
  </conditionalFormatting>
  <conditionalFormatting sqref="B33">
    <cfRule type="expression" dxfId="2232" priority="514">
      <formula>$E33="MC"</formula>
    </cfRule>
  </conditionalFormatting>
  <conditionalFormatting sqref="B33">
    <cfRule type="expression" dxfId="2231" priority="513">
      <formula>$E33="MC"</formula>
    </cfRule>
  </conditionalFormatting>
  <conditionalFormatting sqref="B33">
    <cfRule type="expression" dxfId="2230" priority="512">
      <formula>$E33="MC"</formula>
    </cfRule>
  </conditionalFormatting>
  <conditionalFormatting sqref="B33">
    <cfRule type="expression" dxfId="2229" priority="511">
      <formula>$E33="MC"</formula>
    </cfRule>
  </conditionalFormatting>
  <conditionalFormatting sqref="B33">
    <cfRule type="expression" dxfId="2228" priority="510">
      <formula>$E33="MC"</formula>
    </cfRule>
  </conditionalFormatting>
  <conditionalFormatting sqref="B33">
    <cfRule type="expression" dxfId="2227" priority="509">
      <formula>$E33="MC"</formula>
    </cfRule>
  </conditionalFormatting>
  <conditionalFormatting sqref="B33">
    <cfRule type="expression" dxfId="2226" priority="508">
      <formula>$E33="MC"</formula>
    </cfRule>
  </conditionalFormatting>
  <conditionalFormatting sqref="B33">
    <cfRule type="expression" dxfId="2225" priority="507">
      <formula>$E33="MC"</formula>
    </cfRule>
  </conditionalFormatting>
  <conditionalFormatting sqref="B33">
    <cfRule type="expression" dxfId="2224" priority="506">
      <formula>$E33="MC"</formula>
    </cfRule>
  </conditionalFormatting>
  <conditionalFormatting sqref="B33">
    <cfRule type="expression" dxfId="2223" priority="505">
      <formula>$E33="MC"</formula>
    </cfRule>
  </conditionalFormatting>
  <conditionalFormatting sqref="B33">
    <cfRule type="expression" dxfId="2222" priority="504">
      <formula>$E33="MC"</formula>
    </cfRule>
  </conditionalFormatting>
  <conditionalFormatting sqref="B33">
    <cfRule type="expression" dxfId="2221" priority="503">
      <formula>$E33="MC"</formula>
    </cfRule>
  </conditionalFormatting>
  <conditionalFormatting sqref="B33">
    <cfRule type="expression" dxfId="2220" priority="502">
      <formula>$E33="MC"</formula>
    </cfRule>
  </conditionalFormatting>
  <conditionalFormatting sqref="B33">
    <cfRule type="expression" dxfId="2219" priority="501">
      <formula>$E33="MC"</formula>
    </cfRule>
  </conditionalFormatting>
  <conditionalFormatting sqref="B33">
    <cfRule type="expression" dxfId="2218" priority="500">
      <formula>$E33="MC"</formula>
    </cfRule>
  </conditionalFormatting>
  <conditionalFormatting sqref="B33">
    <cfRule type="expression" dxfId="2217" priority="499">
      <formula>$E33="MC"</formula>
    </cfRule>
  </conditionalFormatting>
  <conditionalFormatting sqref="B33">
    <cfRule type="expression" dxfId="2216" priority="498">
      <formula>$E33="MC"</formula>
    </cfRule>
  </conditionalFormatting>
  <conditionalFormatting sqref="B33">
    <cfRule type="expression" dxfId="2215" priority="497">
      <formula>$E33="MC"</formula>
    </cfRule>
  </conditionalFormatting>
  <conditionalFormatting sqref="B33">
    <cfRule type="expression" dxfId="2214" priority="496">
      <formula>$E33="MC"</formula>
    </cfRule>
  </conditionalFormatting>
  <conditionalFormatting sqref="C24">
    <cfRule type="expression" dxfId="2213" priority="41469">
      <formula>$E25="MC"</formula>
    </cfRule>
  </conditionalFormatting>
  <conditionalFormatting sqref="I25">
    <cfRule type="expression" dxfId="2212" priority="74">
      <formula>$E25="MC"</formula>
    </cfRule>
  </conditionalFormatting>
  <conditionalFormatting sqref="E41 E44 E47 E50 E53 E56">
    <cfRule type="expression" dxfId="2211" priority="69">
      <formula>$E41="MC"</formula>
    </cfRule>
  </conditionalFormatting>
  <conditionalFormatting sqref="E40 E42:E43 E45:E46 E48:E49 E51:E52 E54:E55 E57:E58">
    <cfRule type="expression" dxfId="2210" priority="68">
      <formula>$E40="MC"</formula>
    </cfRule>
  </conditionalFormatting>
  <conditionalFormatting sqref="D9 F9:G9">
    <cfRule type="expression" dxfId="2209" priority="33">
      <formula>$E9="MC"</formula>
    </cfRule>
  </conditionalFormatting>
  <conditionalFormatting sqref="B13:D13 F13:H13">
    <cfRule type="expression" dxfId="2208" priority="32">
      <formula>$E13="MC"</formula>
    </cfRule>
  </conditionalFormatting>
  <conditionalFormatting sqref="A58:A59">
    <cfRule type="expression" dxfId="2207" priority="28">
      <formula>$E58="MC"</formula>
    </cfRule>
  </conditionalFormatting>
  <conditionalFormatting sqref="H9 B9">
    <cfRule type="expression" dxfId="2206" priority="39">
      <formula>$E9="MC"</formula>
    </cfRule>
  </conditionalFormatting>
  <conditionalFormatting sqref="B11">
    <cfRule type="expression" dxfId="2205" priority="38">
      <formula>$E11="MC"</formula>
    </cfRule>
  </conditionalFormatting>
  <conditionalFormatting sqref="B12:D12 F12:H12">
    <cfRule type="expression" dxfId="2204" priority="37">
      <formula>$E12="MC"</formula>
    </cfRule>
  </conditionalFormatting>
  <conditionalFormatting sqref="F11:H11">
    <cfRule type="expression" dxfId="2203" priority="36">
      <formula>$E11="MC"</formula>
    </cfRule>
  </conditionalFormatting>
  <conditionalFormatting sqref="B11">
    <cfRule type="expression" dxfId="2202" priority="35">
      <formula>$E11="MC"</formula>
    </cfRule>
  </conditionalFormatting>
  <conditionalFormatting sqref="B11:D11">
    <cfRule type="expression" dxfId="2201" priority="34">
      <formula>$E11="MC"</formula>
    </cfRule>
  </conditionalFormatting>
  <conditionalFormatting sqref="B7:D7 B14:D14 F14:H14 F7:H7">
    <cfRule type="expression" dxfId="2200" priority="43">
      <formula>$E7="MC"</formula>
    </cfRule>
  </conditionalFormatting>
  <conditionalFormatting sqref="B8 D8 F8:H8">
    <cfRule type="expression" dxfId="2199" priority="40">
      <formula>$E8="MC"</formula>
    </cfRule>
  </conditionalFormatting>
  <conditionalFormatting sqref="K40:K55">
    <cfRule type="cellIs" dxfId="2198" priority="25" operator="lessThan">
      <formula>18</formula>
    </cfRule>
  </conditionalFormatting>
  <conditionalFormatting sqref="K40:K55">
    <cfRule type="cellIs" dxfId="2197" priority="24" operator="lessThan">
      <formula>18</formula>
    </cfRule>
  </conditionalFormatting>
  <conditionalFormatting sqref="J40:J59">
    <cfRule type="expression" dxfId="2196" priority="23">
      <formula>$E40="MC"</formula>
    </cfRule>
  </conditionalFormatting>
  <conditionalFormatting sqref="I26">
    <cfRule type="expression" dxfId="2195" priority="21">
      <formula>$E26="MC"</formula>
    </cfRule>
  </conditionalFormatting>
  <conditionalFormatting sqref="M6">
    <cfRule type="cellIs" dxfId="2194" priority="16" operator="equal">
      <formula>3</formula>
    </cfRule>
    <cfRule type="cellIs" dxfId="2193" priority="17" operator="equal">
      <formula>2</formula>
    </cfRule>
    <cfRule type="cellIs" dxfId="2192" priority="18" operator="equal">
      <formula>1</formula>
    </cfRule>
  </conditionalFormatting>
  <conditionalFormatting sqref="T6">
    <cfRule type="expression" dxfId="2191" priority="12">
      <formula>FIND("RETIDO",T6)</formula>
    </cfRule>
  </conditionalFormatting>
  <conditionalFormatting sqref="M38">
    <cfRule type="cellIs" dxfId="2190" priority="9" operator="equal">
      <formula>3</formula>
    </cfRule>
    <cfRule type="cellIs" dxfId="2189" priority="10" operator="equal">
      <formula>2</formula>
    </cfRule>
    <cfRule type="cellIs" dxfId="2188" priority="11" operator="equal">
      <formula>1</formula>
    </cfRule>
  </conditionalFormatting>
  <conditionalFormatting sqref="J39 E39">
    <cfRule type="expression" dxfId="2187" priority="8">
      <formula>$E39="MC"</formula>
    </cfRule>
  </conditionalFormatting>
  <conditionalFormatting sqref="M39">
    <cfRule type="cellIs" dxfId="2186" priority="5" operator="equal">
      <formula>3</formula>
    </cfRule>
    <cfRule type="cellIs" dxfId="2185" priority="6" operator="equal">
      <formula>2</formula>
    </cfRule>
    <cfRule type="cellIs" dxfId="2184" priority="7" operator="equal">
      <formula>1</formula>
    </cfRule>
  </conditionalFormatting>
  <conditionalFormatting sqref="K39">
    <cfRule type="cellIs" dxfId="2183" priority="4" operator="lessThan">
      <formula>18</formula>
    </cfRule>
  </conditionalFormatting>
  <conditionalFormatting sqref="M29">
    <cfRule type="cellIs" dxfId="2182" priority="1" operator="equal">
      <formula>3</formula>
    </cfRule>
    <cfRule type="cellIs" dxfId="2181" priority="2" operator="equal">
      <formula>2</formula>
    </cfRule>
    <cfRule type="cellIs" dxfId="2180" priority="3" operator="equal">
      <formula>1</formula>
    </cfRule>
  </conditionalFormatting>
  <dataValidations disablePrompts="1"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11" t="s">
        <v>0</v>
      </c>
      <c r="B1" s="611"/>
      <c r="C1" s="611"/>
      <c r="D1" s="611"/>
      <c r="E1" s="611"/>
      <c r="F1" s="611"/>
    </row>
    <row r="2" spans="1:9" ht="15.75" x14ac:dyDescent="0.25">
      <c r="A2" s="611" t="s">
        <v>1</v>
      </c>
      <c r="B2" s="611"/>
      <c r="C2" s="611"/>
      <c r="D2" s="611"/>
      <c r="E2" s="611"/>
      <c r="F2" s="611"/>
    </row>
    <row r="3" spans="1:9" ht="18.75" x14ac:dyDescent="0.25">
      <c r="A3" s="612" t="s">
        <v>2</v>
      </c>
      <c r="B3" s="612"/>
      <c r="C3" s="612"/>
      <c r="D3" s="612"/>
      <c r="E3" s="612"/>
      <c r="F3" s="612"/>
    </row>
    <row r="4" spans="1:9" ht="17.25" x14ac:dyDescent="0.3">
      <c r="A4" s="613" t="s">
        <v>238</v>
      </c>
      <c r="B4" s="614"/>
      <c r="C4" s="614"/>
      <c r="D4" s="614"/>
      <c r="E4" s="614"/>
      <c r="F4" s="614"/>
      <c r="G4" s="614"/>
      <c r="H4" s="614"/>
      <c r="I4" s="614"/>
    </row>
    <row r="5" spans="1:9" ht="17.25" x14ac:dyDescent="0.3">
      <c r="A5" s="266">
        <v>13988</v>
      </c>
      <c r="B5" s="279" t="s">
        <v>75</v>
      </c>
      <c r="C5" s="267" t="s">
        <v>17</v>
      </c>
      <c r="D5" s="267" t="str">
        <f>IF(COUNTIF(H5,"*MC*")=1,"MC",IF(B5="","","MA"))</f>
        <v>MA</v>
      </c>
      <c r="E5" s="268">
        <v>39191</v>
      </c>
      <c r="F5" s="273" t="s">
        <v>76</v>
      </c>
      <c r="G5" s="271"/>
      <c r="H5" s="274" t="s">
        <v>239</v>
      </c>
      <c r="I5" s="333"/>
    </row>
    <row r="6" spans="1:9" ht="17.25" x14ac:dyDescent="0.3">
      <c r="A6" s="266"/>
      <c r="B6" s="301"/>
      <c r="C6" s="267"/>
      <c r="D6" s="267"/>
      <c r="E6" s="268"/>
      <c r="F6" s="269"/>
      <c r="G6" s="270"/>
      <c r="H6" s="274"/>
      <c r="I6" s="273"/>
    </row>
    <row r="7" spans="1:9" ht="17.25" x14ac:dyDescent="0.25">
      <c r="A7" s="266"/>
      <c r="B7" s="275"/>
      <c r="C7" s="273"/>
      <c r="D7" s="273"/>
      <c r="E7" s="276"/>
      <c r="F7" s="277"/>
      <c r="G7" s="278"/>
      <c r="H7" s="274"/>
      <c r="I7" s="273"/>
    </row>
    <row r="8" spans="1:9" x14ac:dyDescent="0.25">
      <c r="A8" s="327"/>
      <c r="B8" s="328"/>
      <c r="C8" s="329"/>
      <c r="D8" s="333"/>
      <c r="E8" s="330"/>
      <c r="F8" s="329"/>
      <c r="G8" s="331"/>
      <c r="H8" s="332"/>
      <c r="I8" s="333"/>
    </row>
    <row r="9" spans="1:9" x14ac:dyDescent="0.25">
      <c r="A9" s="327"/>
      <c r="B9" s="339"/>
      <c r="C9" s="329"/>
      <c r="D9" s="329"/>
      <c r="E9" s="330"/>
      <c r="F9" s="329"/>
      <c r="G9" s="340"/>
      <c r="H9" s="332"/>
      <c r="I9" s="340"/>
    </row>
    <row r="10" spans="1:9" x14ac:dyDescent="0.25">
      <c r="A10" s="327"/>
      <c r="B10" s="341"/>
      <c r="C10" s="333"/>
      <c r="D10" s="333"/>
      <c r="E10" s="342"/>
      <c r="F10" s="333"/>
      <c r="G10" s="343"/>
      <c r="H10" s="332"/>
      <c r="I10" s="340"/>
    </row>
    <row r="11" spans="1:9" x14ac:dyDescent="0.25">
      <c r="A11" s="327"/>
      <c r="B11" s="328"/>
      <c r="C11" s="329"/>
      <c r="D11" s="329"/>
      <c r="E11" s="330"/>
      <c r="F11" s="337"/>
      <c r="G11" s="331"/>
      <c r="H11" s="332"/>
      <c r="I11" s="329"/>
    </row>
    <row r="12" spans="1:9" x14ac:dyDescent="0.25">
      <c r="A12" s="327"/>
      <c r="B12" s="328"/>
      <c r="C12" s="329"/>
      <c r="D12" s="333"/>
      <c r="E12" s="330"/>
      <c r="F12" s="329"/>
      <c r="G12" s="331"/>
      <c r="H12" s="332"/>
      <c r="I12" s="34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11" t="s">
        <v>0</v>
      </c>
      <c r="B1" s="611"/>
      <c r="C1" s="611"/>
      <c r="D1" s="611"/>
      <c r="E1" s="611"/>
      <c r="F1" s="611"/>
    </row>
    <row r="2" spans="1:8" ht="15.75" x14ac:dyDescent="0.25">
      <c r="A2" s="611" t="s">
        <v>1</v>
      </c>
      <c r="B2" s="611"/>
      <c r="C2" s="611"/>
      <c r="D2" s="611"/>
      <c r="E2" s="611"/>
      <c r="F2" s="611"/>
    </row>
    <row r="3" spans="1:8" ht="18.75" x14ac:dyDescent="0.25">
      <c r="A3" s="612" t="s">
        <v>2</v>
      </c>
      <c r="B3" s="612"/>
      <c r="C3" s="612"/>
      <c r="D3" s="612"/>
      <c r="E3" s="612"/>
      <c r="F3" s="612"/>
    </row>
    <row r="4" spans="1:8" ht="17.25" x14ac:dyDescent="0.3">
      <c r="A4" s="615" t="s">
        <v>94</v>
      </c>
      <c r="B4" s="616"/>
      <c r="C4" s="616"/>
      <c r="D4" s="616"/>
      <c r="E4" s="616"/>
      <c r="F4" s="616"/>
      <c r="G4" s="616"/>
      <c r="H4" s="616"/>
    </row>
    <row r="5" spans="1:8" x14ac:dyDescent="0.25">
      <c r="A5" s="327">
        <v>18175</v>
      </c>
      <c r="B5" s="328" t="s">
        <v>216</v>
      </c>
      <c r="C5" s="329" t="s">
        <v>17</v>
      </c>
      <c r="D5" s="329" t="s">
        <v>4</v>
      </c>
      <c r="E5" s="330">
        <v>39093</v>
      </c>
      <c r="F5" s="329" t="s">
        <v>217</v>
      </c>
      <c r="G5" s="331"/>
      <c r="H5" s="332" t="s">
        <v>215</v>
      </c>
    </row>
    <row r="6" spans="1:8" x14ac:dyDescent="0.25">
      <c r="A6" s="327">
        <v>18136</v>
      </c>
      <c r="B6" s="334" t="s">
        <v>218</v>
      </c>
      <c r="C6" s="335" t="s">
        <v>17</v>
      </c>
      <c r="D6" s="329" t="s">
        <v>4</v>
      </c>
      <c r="E6" s="336">
        <v>39553</v>
      </c>
      <c r="F6" s="337" t="s">
        <v>219</v>
      </c>
      <c r="G6" s="338"/>
      <c r="H6" s="332" t="s">
        <v>215</v>
      </c>
    </row>
    <row r="7" spans="1:8" x14ac:dyDescent="0.25">
      <c r="A7" s="327">
        <v>18380</v>
      </c>
      <c r="B7" s="328" t="s">
        <v>220</v>
      </c>
      <c r="C7" s="329" t="s">
        <v>16</v>
      </c>
      <c r="D7" s="333" t="s">
        <v>4</v>
      </c>
      <c r="E7" s="330">
        <v>25413</v>
      </c>
      <c r="F7" s="329" t="s">
        <v>221</v>
      </c>
      <c r="G7" s="329" t="s">
        <v>221</v>
      </c>
      <c r="H7" s="332" t="s">
        <v>215</v>
      </c>
    </row>
    <row r="8" spans="1:8" x14ac:dyDescent="0.25">
      <c r="A8" s="327">
        <v>18396</v>
      </c>
      <c r="B8" s="328" t="s">
        <v>222</v>
      </c>
      <c r="C8" s="329" t="s">
        <v>17</v>
      </c>
      <c r="D8" s="333" t="s">
        <v>4</v>
      </c>
      <c r="E8" s="330">
        <v>39496</v>
      </c>
      <c r="F8" s="329" t="s">
        <v>223</v>
      </c>
      <c r="G8" s="331" t="s">
        <v>224</v>
      </c>
      <c r="H8" s="332" t="s">
        <v>215</v>
      </c>
    </row>
    <row r="9" spans="1:8" x14ac:dyDescent="0.25">
      <c r="A9" s="327">
        <v>18310</v>
      </c>
      <c r="B9" s="339" t="s">
        <v>225</v>
      </c>
      <c r="C9" s="329" t="s">
        <v>16</v>
      </c>
      <c r="D9" s="329" t="s">
        <v>4</v>
      </c>
      <c r="E9" s="330">
        <v>38827</v>
      </c>
      <c r="F9" s="329" t="s">
        <v>226</v>
      </c>
      <c r="G9" s="340" t="s">
        <v>227</v>
      </c>
      <c r="H9" s="332" t="s">
        <v>228</v>
      </c>
    </row>
    <row r="10" spans="1:8" x14ac:dyDescent="0.25">
      <c r="A10" s="327">
        <v>18367</v>
      </c>
      <c r="B10" s="341" t="s">
        <v>229</v>
      </c>
      <c r="C10" s="333" t="s">
        <v>17</v>
      </c>
      <c r="D10" s="333" t="s">
        <v>4</v>
      </c>
      <c r="E10" s="342">
        <v>39446</v>
      </c>
      <c r="F10" s="333" t="s">
        <v>230</v>
      </c>
      <c r="G10" s="343" t="s">
        <v>231</v>
      </c>
      <c r="H10" s="332" t="s">
        <v>228</v>
      </c>
    </row>
    <row r="11" spans="1:8" x14ac:dyDescent="0.25">
      <c r="A11" s="327">
        <v>17478</v>
      </c>
      <c r="B11" s="328" t="s">
        <v>232</v>
      </c>
      <c r="C11" s="329" t="s">
        <v>16</v>
      </c>
      <c r="D11" s="329" t="s">
        <v>4</v>
      </c>
      <c r="E11" s="330">
        <v>37200</v>
      </c>
      <c r="F11" s="337" t="s">
        <v>233</v>
      </c>
      <c r="G11" s="331"/>
      <c r="H11" s="332" t="s">
        <v>234</v>
      </c>
    </row>
    <row r="12" spans="1:8" x14ac:dyDescent="0.25">
      <c r="A12" s="327">
        <v>15576</v>
      </c>
      <c r="B12" s="328" t="s">
        <v>235</v>
      </c>
      <c r="C12" s="329" t="s">
        <v>17</v>
      </c>
      <c r="D12" s="333" t="s">
        <v>4</v>
      </c>
      <c r="E12" s="330">
        <v>36767</v>
      </c>
      <c r="F12" s="329" t="s">
        <v>236</v>
      </c>
      <c r="G12" s="331" t="s">
        <v>237</v>
      </c>
      <c r="H12" s="33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79" customWidth="1"/>
    <col min="11" max="11" width="7.7109375" style="50" customWidth="1"/>
    <col min="12" max="12" width="7.85546875" style="175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11" t="s">
        <v>0</v>
      </c>
      <c r="D1" s="611"/>
      <c r="E1" s="611"/>
      <c r="F1" s="611"/>
      <c r="G1" s="611"/>
      <c r="H1" s="611"/>
      <c r="I1" s="47"/>
      <c r="J1" s="3"/>
      <c r="K1" s="47"/>
      <c r="L1" s="49"/>
    </row>
    <row r="2" spans="1:21" x14ac:dyDescent="0.25">
      <c r="A2" s="14"/>
      <c r="B2" s="15"/>
      <c r="C2" s="611" t="s">
        <v>1</v>
      </c>
      <c r="D2" s="611"/>
      <c r="E2" s="611"/>
      <c r="F2" s="611"/>
      <c r="G2" s="611"/>
      <c r="H2" s="611"/>
      <c r="I2" s="48"/>
      <c r="J2" s="5"/>
      <c r="K2" s="48"/>
      <c r="L2" s="48"/>
    </row>
    <row r="3" spans="1:21" ht="18.75" x14ac:dyDescent="0.25">
      <c r="A3" s="14"/>
      <c r="B3" s="15"/>
      <c r="C3" s="612" t="s">
        <v>2</v>
      </c>
      <c r="D3" s="612"/>
      <c r="E3" s="612"/>
      <c r="F3" s="612"/>
      <c r="G3" s="612"/>
      <c r="H3" s="612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17" t="s">
        <v>98</v>
      </c>
      <c r="D4" s="617"/>
      <c r="E4" s="617"/>
      <c r="F4" s="617"/>
      <c r="G4" s="617"/>
      <c r="H4" s="617"/>
      <c r="I4" s="155"/>
      <c r="J4" s="5"/>
      <c r="K4" s="48"/>
      <c r="L4" s="48"/>
      <c r="N4" s="123"/>
      <c r="O4" s="123"/>
    </row>
    <row r="5" spans="1:21" customFormat="1" ht="19.5" thickBot="1" x14ac:dyDescent="0.35">
      <c r="A5" s="618" t="s">
        <v>40</v>
      </c>
      <c r="B5" s="619"/>
      <c r="C5" s="619"/>
      <c r="D5" s="619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45832</v>
      </c>
      <c r="I5" s="122" t="s">
        <v>43</v>
      </c>
      <c r="J5" s="121"/>
      <c r="K5" s="45"/>
      <c r="L5" s="173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0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2" t="s">
        <v>57</v>
      </c>
      <c r="J6" s="132" t="s">
        <v>28</v>
      </c>
      <c r="K6" s="133" t="s">
        <v>71</v>
      </c>
      <c r="L6" s="174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1">
        <f>COUNTIFS($D7:$D57,"M",$E7:$E57,"MA",K7:K57,"*SIM*")</f>
        <v>0</v>
      </c>
    </row>
    <row r="7" spans="1:21" s="169" customFormat="1" ht="19.5" thickBot="1" x14ac:dyDescent="0.35">
      <c r="A7" s="272">
        <v>2</v>
      </c>
      <c r="B7" s="288">
        <v>17483</v>
      </c>
      <c r="C7" s="313" t="s">
        <v>154</v>
      </c>
      <c r="D7" s="314" t="s">
        <v>16</v>
      </c>
      <c r="E7" s="314" t="str">
        <f t="shared" ref="E7:E31" si="0">IF(COUNTIF(I7,"*MC*")=1,"MC",IF(C7="","","MA"))</f>
        <v>MA</v>
      </c>
      <c r="F7" s="315">
        <v>29375</v>
      </c>
      <c r="G7" s="314" t="s">
        <v>155</v>
      </c>
      <c r="H7" s="316"/>
      <c r="I7" s="297" t="s">
        <v>156</v>
      </c>
      <c r="J7" s="314" t="s">
        <v>52</v>
      </c>
      <c r="K7" s="318"/>
      <c r="L7" s="157">
        <f t="shared" ref="L7:L38" ca="1" si="1">IF(F7="","",INT((TODAY()-F7)/365.25))</f>
        <v>45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1">
        <f>SUM(U6:U6)</f>
        <v>0</v>
      </c>
    </row>
    <row r="8" spans="1:21" ht="18.75" x14ac:dyDescent="0.3">
      <c r="A8" s="272">
        <v>3</v>
      </c>
      <c r="B8" s="288">
        <v>17575</v>
      </c>
      <c r="C8" s="289" t="s">
        <v>157</v>
      </c>
      <c r="D8" s="290" t="s">
        <v>16</v>
      </c>
      <c r="E8" s="291" t="str">
        <f t="shared" si="0"/>
        <v>MA</v>
      </c>
      <c r="F8" s="292">
        <v>30405</v>
      </c>
      <c r="G8" s="290" t="s">
        <v>158</v>
      </c>
      <c r="H8" s="293" t="s">
        <v>159</v>
      </c>
      <c r="I8" s="297" t="s">
        <v>156</v>
      </c>
      <c r="J8" s="290" t="s">
        <v>52</v>
      </c>
      <c r="K8" s="31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72">
        <v>4</v>
      </c>
      <c r="B9" s="288">
        <v>17650</v>
      </c>
      <c r="C9" s="289" t="s">
        <v>160</v>
      </c>
      <c r="D9" s="290" t="s">
        <v>17</v>
      </c>
      <c r="E9" s="291" t="str">
        <f t="shared" si="0"/>
        <v>MA</v>
      </c>
      <c r="F9" s="292">
        <v>28596</v>
      </c>
      <c r="G9" s="293" t="s">
        <v>161</v>
      </c>
      <c r="H9" s="293"/>
      <c r="I9" s="297" t="s">
        <v>156</v>
      </c>
      <c r="J9" s="290" t="s">
        <v>52</v>
      </c>
      <c r="K9" s="319"/>
      <c r="L9" s="157">
        <f t="shared" ca="1" si="1"/>
        <v>47</v>
      </c>
      <c r="M9" s="108"/>
      <c r="N9" s="108"/>
    </row>
    <row r="10" spans="1:21" ht="17.25" x14ac:dyDescent="0.3">
      <c r="A10" s="272">
        <v>5</v>
      </c>
      <c r="B10" s="288">
        <v>1068</v>
      </c>
      <c r="C10" s="289" t="s">
        <v>162</v>
      </c>
      <c r="D10" s="290" t="s">
        <v>16</v>
      </c>
      <c r="E10" s="291" t="str">
        <f t="shared" si="0"/>
        <v>MA</v>
      </c>
      <c r="F10" s="292">
        <v>31876</v>
      </c>
      <c r="G10" s="291" t="s">
        <v>163</v>
      </c>
      <c r="H10" s="293" t="s">
        <v>163</v>
      </c>
      <c r="I10" s="297" t="s">
        <v>156</v>
      </c>
      <c r="J10" s="290" t="s">
        <v>52</v>
      </c>
      <c r="K10" s="46"/>
      <c r="L10" s="157">
        <f t="shared" ca="1" si="1"/>
        <v>38</v>
      </c>
    </row>
    <row r="11" spans="1:21" ht="15.75" customHeight="1" x14ac:dyDescent="0.3">
      <c r="A11" s="272">
        <v>6</v>
      </c>
      <c r="B11" s="288">
        <v>17657</v>
      </c>
      <c r="C11" s="289" t="s">
        <v>164</v>
      </c>
      <c r="D11" s="290" t="s">
        <v>16</v>
      </c>
      <c r="E11" s="291" t="str">
        <f t="shared" si="0"/>
        <v>MA</v>
      </c>
      <c r="F11" s="292">
        <v>34623</v>
      </c>
      <c r="G11" s="290" t="s">
        <v>165</v>
      </c>
      <c r="H11" s="293"/>
      <c r="I11" s="297" t="s">
        <v>156</v>
      </c>
      <c r="J11" s="29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72">
        <v>8</v>
      </c>
      <c r="B12" s="288">
        <v>18308</v>
      </c>
      <c r="C12" s="295" t="s">
        <v>166</v>
      </c>
      <c r="D12" s="290" t="s">
        <v>17</v>
      </c>
      <c r="E12" s="291" t="str">
        <f t="shared" si="0"/>
        <v>MA</v>
      </c>
      <c r="F12" s="292">
        <v>38653</v>
      </c>
      <c r="G12" s="290" t="s">
        <v>167</v>
      </c>
      <c r="H12" s="290" t="s">
        <v>168</v>
      </c>
      <c r="I12" s="297" t="s">
        <v>156</v>
      </c>
      <c r="J12" s="290" t="s">
        <v>56</v>
      </c>
      <c r="K12" s="319"/>
      <c r="L12" s="157">
        <f t="shared" ca="1" si="1"/>
        <v>19</v>
      </c>
      <c r="M12" s="108"/>
      <c r="N12" s="108"/>
    </row>
    <row r="13" spans="1:21" ht="18.75" customHeight="1" x14ac:dyDescent="0.3">
      <c r="A13" s="272">
        <v>9</v>
      </c>
      <c r="B13" s="288">
        <v>17668</v>
      </c>
      <c r="C13" s="289" t="s">
        <v>169</v>
      </c>
      <c r="D13" s="290" t="s">
        <v>17</v>
      </c>
      <c r="E13" s="291" t="str">
        <f t="shared" si="0"/>
        <v>MA</v>
      </c>
      <c r="F13" s="292">
        <v>38232</v>
      </c>
      <c r="G13" s="290" t="s">
        <v>170</v>
      </c>
      <c r="H13" s="293"/>
      <c r="I13" s="297" t="s">
        <v>156</v>
      </c>
      <c r="J13" s="290"/>
      <c r="K13" s="320"/>
      <c r="L13" s="157">
        <f t="shared" ca="1" si="1"/>
        <v>20</v>
      </c>
      <c r="M13" s="108"/>
      <c r="N13" s="108"/>
    </row>
    <row r="14" spans="1:21" ht="18.75" x14ac:dyDescent="0.3">
      <c r="A14" s="272">
        <v>10</v>
      </c>
      <c r="B14" s="288">
        <v>16966</v>
      </c>
      <c r="C14" s="296" t="s">
        <v>171</v>
      </c>
      <c r="D14" s="291" t="s">
        <v>17</v>
      </c>
      <c r="E14" s="291" t="str">
        <f t="shared" si="0"/>
        <v>MA</v>
      </c>
      <c r="F14" s="317">
        <v>37818</v>
      </c>
      <c r="G14" s="290" t="s">
        <v>172</v>
      </c>
      <c r="H14" s="293" t="s">
        <v>173</v>
      </c>
      <c r="I14" s="297" t="s">
        <v>156</v>
      </c>
      <c r="J14" s="290"/>
      <c r="K14" s="31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72">
        <v>12</v>
      </c>
      <c r="B15" s="288">
        <v>17578</v>
      </c>
      <c r="C15" s="289" t="s">
        <v>174</v>
      </c>
      <c r="D15" s="290" t="s">
        <v>17</v>
      </c>
      <c r="E15" s="291" t="str">
        <f t="shared" si="0"/>
        <v>MA</v>
      </c>
      <c r="F15" s="292">
        <v>38206</v>
      </c>
      <c r="G15" s="290" t="s">
        <v>175</v>
      </c>
      <c r="H15" s="293" t="s">
        <v>176</v>
      </c>
      <c r="I15" s="297" t="s">
        <v>156</v>
      </c>
      <c r="J15" s="290" t="s">
        <v>72</v>
      </c>
      <c r="K15" s="320"/>
      <c r="L15" s="157">
        <f t="shared" ca="1" si="1"/>
        <v>20</v>
      </c>
      <c r="M15" s="108"/>
      <c r="N15" s="108"/>
    </row>
    <row r="16" spans="1:21" ht="15.75" customHeight="1" x14ac:dyDescent="0.3">
      <c r="A16" s="272">
        <v>13</v>
      </c>
      <c r="B16" s="288">
        <v>6971</v>
      </c>
      <c r="C16" s="289" t="s">
        <v>177</v>
      </c>
      <c r="D16" s="290" t="s">
        <v>17</v>
      </c>
      <c r="E16" s="291" t="str">
        <f t="shared" si="0"/>
        <v>MA</v>
      </c>
      <c r="F16" s="292">
        <v>28156</v>
      </c>
      <c r="G16" s="290" t="s">
        <v>178</v>
      </c>
      <c r="H16" s="294"/>
      <c r="I16" s="297" t="s">
        <v>156</v>
      </c>
      <c r="J16" s="270" t="s">
        <v>214</v>
      </c>
      <c r="K16" s="321"/>
      <c r="L16" s="157">
        <f t="shared" ca="1" si="1"/>
        <v>48</v>
      </c>
      <c r="M16" s="184"/>
      <c r="N16" s="124"/>
      <c r="O16" s="124"/>
      <c r="P16" s="152"/>
    </row>
    <row r="17" spans="1:21" ht="15.75" customHeight="1" x14ac:dyDescent="0.3">
      <c r="A17" s="272">
        <v>14</v>
      </c>
      <c r="B17" s="288">
        <v>15856</v>
      </c>
      <c r="C17" s="289" t="s">
        <v>179</v>
      </c>
      <c r="D17" s="290" t="s">
        <v>16</v>
      </c>
      <c r="E17" s="291" t="str">
        <f t="shared" si="0"/>
        <v>MA</v>
      </c>
      <c r="F17" s="292">
        <v>36386</v>
      </c>
      <c r="G17" s="290" t="s">
        <v>180</v>
      </c>
      <c r="H17" s="293"/>
      <c r="I17" s="297" t="s">
        <v>156</v>
      </c>
      <c r="J17" s="294" t="s">
        <v>52</v>
      </c>
      <c r="K17" s="321"/>
      <c r="L17" s="157">
        <f t="shared" ca="1" si="1"/>
        <v>25</v>
      </c>
      <c r="M17" s="184"/>
      <c r="N17" s="124"/>
      <c r="O17" s="124"/>
      <c r="P17" s="153"/>
    </row>
    <row r="18" spans="1:21" ht="15.75" customHeight="1" x14ac:dyDescent="0.3">
      <c r="A18" s="272">
        <v>15</v>
      </c>
      <c r="B18" s="288">
        <v>9993</v>
      </c>
      <c r="C18" s="289" t="s">
        <v>181</v>
      </c>
      <c r="D18" s="290" t="s">
        <v>16</v>
      </c>
      <c r="E18" s="291" t="str">
        <f t="shared" si="0"/>
        <v>MA</v>
      </c>
      <c r="F18" s="292">
        <v>27458</v>
      </c>
      <c r="G18" s="290" t="s">
        <v>182</v>
      </c>
      <c r="H18" s="293" t="s">
        <v>183</v>
      </c>
      <c r="I18" s="297" t="s">
        <v>156</v>
      </c>
      <c r="J18" s="290" t="s">
        <v>213</v>
      </c>
      <c r="K18" s="31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72">
        <v>16</v>
      </c>
      <c r="B19" s="288">
        <v>3365</v>
      </c>
      <c r="C19" s="295" t="s">
        <v>184</v>
      </c>
      <c r="D19" s="290" t="s">
        <v>16</v>
      </c>
      <c r="E19" s="291" t="str">
        <f t="shared" si="0"/>
        <v>MA</v>
      </c>
      <c r="F19" s="292">
        <v>28393</v>
      </c>
      <c r="G19" s="290" t="s">
        <v>185</v>
      </c>
      <c r="H19" s="290" t="s">
        <v>185</v>
      </c>
      <c r="I19" s="297" t="s">
        <v>156</v>
      </c>
      <c r="J19" s="294" t="s">
        <v>72</v>
      </c>
      <c r="K19" s="319"/>
      <c r="L19" s="157">
        <f t="shared" ca="1" si="1"/>
        <v>47</v>
      </c>
    </row>
    <row r="20" spans="1:21" ht="17.25" x14ac:dyDescent="0.25">
      <c r="A20" s="272">
        <v>17</v>
      </c>
      <c r="B20" s="288">
        <v>18072</v>
      </c>
      <c r="C20" s="295" t="s">
        <v>186</v>
      </c>
      <c r="D20" s="290" t="s">
        <v>16</v>
      </c>
      <c r="E20" s="291" t="str">
        <f t="shared" si="0"/>
        <v>MA</v>
      </c>
      <c r="F20" s="292">
        <v>30817</v>
      </c>
      <c r="G20" s="290" t="s">
        <v>187</v>
      </c>
      <c r="H20" s="290" t="s">
        <v>187</v>
      </c>
      <c r="I20" s="297" t="s">
        <v>156</v>
      </c>
      <c r="J20" s="294" t="s">
        <v>214</v>
      </c>
      <c r="K20" s="321"/>
      <c r="L20" s="157">
        <f t="shared" ca="1" si="1"/>
        <v>41</v>
      </c>
      <c r="M20"/>
    </row>
    <row r="21" spans="1:21" ht="17.25" x14ac:dyDescent="0.3">
      <c r="A21" s="272">
        <v>18</v>
      </c>
      <c r="B21" s="288">
        <v>17661</v>
      </c>
      <c r="C21" s="289" t="s">
        <v>188</v>
      </c>
      <c r="D21" s="290" t="s">
        <v>16</v>
      </c>
      <c r="E21" s="291" t="str">
        <f t="shared" si="0"/>
        <v>MA</v>
      </c>
      <c r="F21" s="292">
        <v>38183</v>
      </c>
      <c r="G21" s="290" t="s">
        <v>189</v>
      </c>
      <c r="H21" s="293"/>
      <c r="I21" s="297" t="s">
        <v>156</v>
      </c>
      <c r="J21" s="270" t="s">
        <v>212</v>
      </c>
      <c r="K21" s="319"/>
      <c r="L21" s="157">
        <f t="shared" ca="1" si="1"/>
        <v>20</v>
      </c>
    </row>
    <row r="22" spans="1:21" ht="17.25" x14ac:dyDescent="0.25">
      <c r="A22" s="272">
        <v>19</v>
      </c>
      <c r="B22" s="288">
        <v>18306</v>
      </c>
      <c r="C22" s="295" t="s">
        <v>190</v>
      </c>
      <c r="D22" s="290" t="s">
        <v>16</v>
      </c>
      <c r="E22" s="291" t="str">
        <f t="shared" si="0"/>
        <v>MA</v>
      </c>
      <c r="F22" s="292">
        <v>38595</v>
      </c>
      <c r="G22" s="290" t="s">
        <v>191</v>
      </c>
      <c r="H22" s="290" t="s">
        <v>192</v>
      </c>
      <c r="I22" s="297" t="s">
        <v>156</v>
      </c>
      <c r="J22" s="291"/>
      <c r="K22" s="319"/>
      <c r="L22" s="157">
        <f t="shared" ca="1" si="1"/>
        <v>19</v>
      </c>
      <c r="M22"/>
    </row>
    <row r="23" spans="1:21" ht="17.25" x14ac:dyDescent="0.25">
      <c r="A23" s="272">
        <v>21</v>
      </c>
      <c r="B23" s="288">
        <v>18307</v>
      </c>
      <c r="C23" s="295" t="s">
        <v>193</v>
      </c>
      <c r="D23" s="290" t="s">
        <v>16</v>
      </c>
      <c r="E23" s="291" t="str">
        <f t="shared" si="0"/>
        <v>MA</v>
      </c>
      <c r="F23" s="292">
        <v>38191</v>
      </c>
      <c r="G23" s="290" t="s">
        <v>194</v>
      </c>
      <c r="H23" s="290"/>
      <c r="I23" s="297" t="s">
        <v>156</v>
      </c>
      <c r="J23" s="278"/>
      <c r="K23" s="321"/>
      <c r="L23" s="157">
        <f t="shared" ca="1" si="1"/>
        <v>20</v>
      </c>
      <c r="M23"/>
    </row>
    <row r="24" spans="1:21" ht="17.25" x14ac:dyDescent="0.3">
      <c r="A24" s="272">
        <v>22</v>
      </c>
      <c r="B24" s="288">
        <v>17974</v>
      </c>
      <c r="C24" s="289" t="s">
        <v>195</v>
      </c>
      <c r="D24" s="290" t="s">
        <v>17</v>
      </c>
      <c r="E24" s="291" t="str">
        <f t="shared" si="0"/>
        <v>MA</v>
      </c>
      <c r="F24" s="292">
        <v>35906</v>
      </c>
      <c r="G24" s="290" t="s">
        <v>196</v>
      </c>
      <c r="H24" s="293" t="s">
        <v>196</v>
      </c>
      <c r="I24" s="297" t="s">
        <v>156</v>
      </c>
      <c r="J24" s="278"/>
      <c r="K24" s="321"/>
      <c r="L24" s="157">
        <f t="shared" ca="1" si="1"/>
        <v>27</v>
      </c>
      <c r="M24"/>
    </row>
    <row r="25" spans="1:21" s="18" customFormat="1" ht="20.100000000000001" customHeight="1" x14ac:dyDescent="0.3">
      <c r="A25" s="272">
        <v>23</v>
      </c>
      <c r="B25" s="288">
        <v>18124</v>
      </c>
      <c r="C25" s="289" t="s">
        <v>197</v>
      </c>
      <c r="D25" s="290" t="s">
        <v>17</v>
      </c>
      <c r="E25" s="290" t="str">
        <f t="shared" si="0"/>
        <v>MA</v>
      </c>
      <c r="F25" s="292">
        <v>36395</v>
      </c>
      <c r="G25" s="290" t="s">
        <v>198</v>
      </c>
      <c r="H25" s="293"/>
      <c r="I25" s="297" t="s">
        <v>156</v>
      </c>
      <c r="J25" s="278"/>
      <c r="K25" s="31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72">
        <v>24</v>
      </c>
      <c r="B26" s="288">
        <v>18328</v>
      </c>
      <c r="C26" s="295" t="s">
        <v>199</v>
      </c>
      <c r="D26" s="290" t="s">
        <v>16</v>
      </c>
      <c r="E26" s="291" t="str">
        <f t="shared" si="0"/>
        <v>MA</v>
      </c>
      <c r="F26" s="292">
        <v>38362</v>
      </c>
      <c r="G26" s="290" t="s">
        <v>200</v>
      </c>
      <c r="H26" s="290" t="s">
        <v>201</v>
      </c>
      <c r="I26" s="297" t="s">
        <v>156</v>
      </c>
      <c r="J26" s="290" t="s">
        <v>213</v>
      </c>
      <c r="K26" s="319"/>
      <c r="L26" s="157">
        <f t="shared" ca="1" si="1"/>
        <v>20</v>
      </c>
    </row>
    <row r="27" spans="1:21" ht="17.25" x14ac:dyDescent="0.25">
      <c r="A27" s="272">
        <v>26</v>
      </c>
      <c r="B27" s="288">
        <v>18363</v>
      </c>
      <c r="C27" s="295" t="s">
        <v>202</v>
      </c>
      <c r="D27" s="290" t="s">
        <v>16</v>
      </c>
      <c r="E27" s="291" t="str">
        <f t="shared" si="0"/>
        <v>MA</v>
      </c>
      <c r="F27" s="292">
        <v>27861</v>
      </c>
      <c r="G27" s="290" t="s">
        <v>203</v>
      </c>
      <c r="H27" s="290" t="s">
        <v>203</v>
      </c>
      <c r="I27" s="297" t="s">
        <v>156</v>
      </c>
      <c r="J27" s="278" t="s">
        <v>72</v>
      </c>
      <c r="K27" s="319"/>
      <c r="L27" s="157">
        <f t="shared" ca="1" si="1"/>
        <v>49</v>
      </c>
    </row>
    <row r="28" spans="1:21" ht="17.25" x14ac:dyDescent="0.25">
      <c r="A28" s="272">
        <v>27</v>
      </c>
      <c r="B28" s="288">
        <v>11222</v>
      </c>
      <c r="C28" s="295" t="s">
        <v>204</v>
      </c>
      <c r="D28" s="290" t="s">
        <v>17</v>
      </c>
      <c r="E28" s="291" t="str">
        <f t="shared" si="0"/>
        <v>MA</v>
      </c>
      <c r="F28" s="292">
        <v>37658</v>
      </c>
      <c r="G28" s="290" t="s">
        <v>205</v>
      </c>
      <c r="H28" s="290" t="s">
        <v>206</v>
      </c>
      <c r="I28" s="297" t="s">
        <v>156</v>
      </c>
      <c r="J28" s="278"/>
      <c r="K28" s="321"/>
      <c r="L28" s="157">
        <f t="shared" ca="1" si="1"/>
        <v>22</v>
      </c>
    </row>
    <row r="29" spans="1:21" ht="17.25" x14ac:dyDescent="0.25">
      <c r="A29" s="272">
        <v>28</v>
      </c>
      <c r="B29" s="288">
        <v>18375</v>
      </c>
      <c r="C29" s="295" t="s">
        <v>207</v>
      </c>
      <c r="D29" s="290" t="s">
        <v>16</v>
      </c>
      <c r="E29" s="291" t="str">
        <f t="shared" si="0"/>
        <v>MA</v>
      </c>
      <c r="F29" s="292">
        <v>30386</v>
      </c>
      <c r="G29" s="290"/>
      <c r="H29" s="290"/>
      <c r="I29" s="297" t="s">
        <v>156</v>
      </c>
      <c r="J29" s="278" t="s">
        <v>72</v>
      </c>
      <c r="K29" s="184"/>
      <c r="L29" s="157">
        <f t="shared" ca="1" si="1"/>
        <v>42</v>
      </c>
    </row>
    <row r="30" spans="1:21" ht="17.25" x14ac:dyDescent="0.25">
      <c r="A30" s="272">
        <v>29</v>
      </c>
      <c r="B30" s="288">
        <v>18385</v>
      </c>
      <c r="C30" s="295" t="s">
        <v>208</v>
      </c>
      <c r="D30" s="290" t="s">
        <v>16</v>
      </c>
      <c r="E30" s="291" t="str">
        <f t="shared" si="0"/>
        <v>MA</v>
      </c>
      <c r="F30" s="292">
        <v>38554</v>
      </c>
      <c r="G30" s="290" t="s">
        <v>209</v>
      </c>
      <c r="H30" s="290"/>
      <c r="I30" s="297" t="s">
        <v>156</v>
      </c>
      <c r="J30" s="278"/>
      <c r="K30" s="46"/>
      <c r="L30" s="157">
        <f t="shared" ca="1" si="1"/>
        <v>19</v>
      </c>
    </row>
    <row r="31" spans="1:21" ht="17.25" x14ac:dyDescent="0.25">
      <c r="A31" s="272">
        <v>30</v>
      </c>
      <c r="B31" s="288">
        <v>16387</v>
      </c>
      <c r="C31" s="275" t="s">
        <v>210</v>
      </c>
      <c r="D31" s="273" t="s">
        <v>17</v>
      </c>
      <c r="E31" s="273" t="str">
        <f t="shared" si="0"/>
        <v>MA</v>
      </c>
      <c r="F31" s="276">
        <v>36259</v>
      </c>
      <c r="G31" s="273"/>
      <c r="H31" s="278" t="s">
        <v>211</v>
      </c>
      <c r="I31" s="297" t="s">
        <v>156</v>
      </c>
      <c r="J31" s="278"/>
      <c r="K31" s="184"/>
      <c r="L31" s="157">
        <f t="shared" ca="1" si="1"/>
        <v>26</v>
      </c>
    </row>
    <row r="32" spans="1:21" x14ac:dyDescent="0.25">
      <c r="A32" s="139"/>
      <c r="B32" s="171"/>
      <c r="C32" s="170"/>
      <c r="D32" s="323"/>
      <c r="E32" s="171"/>
      <c r="F32" s="324"/>
      <c r="G32" s="171"/>
      <c r="H32" s="325"/>
      <c r="I32" s="170"/>
      <c r="J32" s="168"/>
      <c r="K32" s="184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3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3"/>
      <c r="J34" s="168"/>
      <c r="K34" s="184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3"/>
      <c r="J35" s="168"/>
      <c r="K35" s="184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26"/>
      <c r="J36" s="176"/>
      <c r="K36" s="46"/>
      <c r="L36" s="157" t="str">
        <f t="shared" ca="1" si="1"/>
        <v/>
      </c>
    </row>
    <row r="37" spans="1:12" x14ac:dyDescent="0.25">
      <c r="A37" s="322">
        <v>35</v>
      </c>
      <c r="B37" s="63"/>
      <c r="C37" s="64"/>
      <c r="D37" s="67"/>
      <c r="E37" s="182" t="str">
        <f t="shared" ref="E37:E60" si="2">IF(COUNTIF(I37,"*MC*")=1,"MC",IF(C37="","","MA"))</f>
        <v/>
      </c>
      <c r="F37" s="69"/>
      <c r="G37" s="72"/>
      <c r="H37" s="74"/>
      <c r="I37" s="104"/>
      <c r="J37" s="177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7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7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8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8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7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7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7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20" t="s">
        <v>0</v>
      </c>
      <c r="D1" s="620"/>
      <c r="E1" s="620"/>
      <c r="F1" s="620"/>
      <c r="G1" s="620"/>
      <c r="H1" s="620"/>
      <c r="I1" s="3"/>
      <c r="J1" s="47"/>
      <c r="K1" s="47"/>
      <c r="L1" s="47"/>
    </row>
    <row r="2" spans="1:14" s="4" customFormat="1" ht="15.75" x14ac:dyDescent="0.25">
      <c r="A2" s="1"/>
      <c r="B2" s="2"/>
      <c r="C2" s="620" t="s">
        <v>1</v>
      </c>
      <c r="D2" s="620"/>
      <c r="E2" s="620"/>
      <c r="F2" s="620"/>
      <c r="G2" s="620"/>
      <c r="H2" s="620"/>
      <c r="I2" s="5"/>
      <c r="J2" s="48"/>
      <c r="K2" s="48"/>
      <c r="L2" s="48"/>
    </row>
    <row r="3" spans="1:14" s="4" customFormat="1" ht="18.75" x14ac:dyDescent="0.25">
      <c r="A3" s="1"/>
      <c r="B3" s="2"/>
      <c r="C3" s="617" t="s">
        <v>2</v>
      </c>
      <c r="D3" s="617"/>
      <c r="E3" s="617"/>
      <c r="F3" s="617"/>
      <c r="G3" s="617"/>
      <c r="H3" s="617"/>
      <c r="I3" s="6"/>
      <c r="J3" s="49"/>
      <c r="K3" s="49"/>
      <c r="L3" s="49"/>
    </row>
    <row r="4" spans="1:14" s="4" customFormat="1" ht="19.5" thickBot="1" x14ac:dyDescent="0.3">
      <c r="A4" s="1"/>
      <c r="B4" s="1"/>
      <c r="C4" s="617" t="s">
        <v>45</v>
      </c>
      <c r="D4" s="617"/>
      <c r="E4" s="617"/>
      <c r="F4" s="617"/>
      <c r="G4" s="617"/>
      <c r="H4" s="617"/>
      <c r="I4" s="5"/>
      <c r="J4" s="48"/>
      <c r="K4" s="48"/>
      <c r="L4" s="48"/>
    </row>
    <row r="5" spans="1:14" ht="46.5" customHeight="1" thickBot="1" x14ac:dyDescent="0.3">
      <c r="A5" s="621" t="s">
        <v>42</v>
      </c>
      <c r="B5" s="622"/>
      <c r="C5" s="622"/>
      <c r="D5" s="622"/>
      <c r="E5" s="622"/>
      <c r="F5" s="622"/>
      <c r="G5" s="622"/>
      <c r="H5" s="623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Nilson Cruz Leite Neto - RF:43.546 - SEDUC</cp:lastModifiedBy>
  <cp:lastPrinted>2025-05-14T23:18:09Z</cp:lastPrinted>
  <dcterms:created xsi:type="dcterms:W3CDTF">2017-07-11T11:38:14Z</dcterms:created>
  <dcterms:modified xsi:type="dcterms:W3CDTF">2025-06-24T15:49:21Z</dcterms:modified>
</cp:coreProperties>
</file>