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fileSharing userName="Vinícius dos Santos Vieira RF: 47.737 - SEDUC" algorithmName="SHA-512" hashValue="8Xz6/voKGom0lLB63QuyowGk94oLSdH2fz4D+XoIpP9z/2e3+Kh6dT9bdEqc1lHQ+7j13qyOHrFL7YCJQFGDLA==" saltValue="qZjHeJUrH/jRUfg/ASCUE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o\Desktop\Projetos\Em uso\carteirinhas\modelos\"/>
    </mc:Choice>
  </mc:AlternateContent>
  <xr:revisionPtr revIDLastSave="0" documentId="13_ncr:10001_{99DD93BF-482A-4FC4-ABE5-87E758D7B446}" xr6:coauthVersionLast="47" xr6:coauthVersionMax="47" xr10:uidLastSave="{00000000-0000-0000-0000-000000000000}"/>
  <bookViews>
    <workbookView xWindow="-120" yWindow="-120" windowWidth="29040" windowHeight="15720" tabRatio="830" xr2:uid="{00000000-000D-0000-FFFF-FFFF00000000}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EM'!$A$1:$J$27</definedName>
    <definedName name="_xlnm.Print_Area" localSheetId="3">'2ª'!$A$1:$J$18</definedName>
    <definedName name="_xlnm.Print_Area" localSheetId="11">'2ª EM'!$A$1:$J$35</definedName>
    <definedName name="_xlnm.Print_Area" localSheetId="4">'3ª'!$A$1:$J$24</definedName>
    <definedName name="_xlnm.Print_Area" localSheetId="12">'3ª EM'!$A$1:$J$59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CORRIDA'!$A$1:$AA$606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M19" i="31"/>
  <c r="L19" i="31"/>
  <c r="K19" i="31"/>
  <c r="J19" i="31"/>
  <c r="I19" i="31"/>
  <c r="H19" i="31"/>
  <c r="E19" i="31"/>
  <c r="F19" i="31"/>
  <c r="J12" i="8"/>
  <c r="J13" i="8"/>
  <c r="J14" i="8"/>
  <c r="J19" i="8"/>
  <c r="L18" i="31" a="1"/>
  <c r="L18" i="31" s="1"/>
  <c r="L17" i="31" a="1"/>
  <c r="L17" i="31" s="1"/>
  <c r="L16" i="31" a="1"/>
  <c r="L16" i="31" s="1"/>
  <c r="L14" i="31" a="1"/>
  <c r="L14" i="31" s="1"/>
  <c r="L15" i="31" s="1"/>
  <c r="L13" i="31" a="1"/>
  <c r="L13" i="31" s="1"/>
  <c r="L12" i="31" a="1"/>
  <c r="L12" i="31" s="1"/>
  <c r="L11" i="31" a="1"/>
  <c r="L11" i="31" s="1"/>
  <c r="L9" i="31" a="1"/>
  <c r="L9" i="31" s="1"/>
  <c r="L10" i="31" s="1"/>
  <c r="L8" i="31" a="1"/>
  <c r="L8" i="31" s="1"/>
  <c r="L7" i="31" a="1"/>
  <c r="L7" i="31" s="1"/>
  <c r="L6" i="31" a="1"/>
  <c r="L6" i="31" s="1"/>
  <c r="K18" i="31" a="1"/>
  <c r="K18" i="31" s="1"/>
  <c r="K17" i="31" a="1"/>
  <c r="K17" i="31" s="1"/>
  <c r="K16" i="31" a="1"/>
  <c r="K16" i="31" s="1"/>
  <c r="K14" i="31" a="1"/>
  <c r="K14" i="31" s="1"/>
  <c r="K15" i="31" s="1"/>
  <c r="K13" i="31" a="1"/>
  <c r="K13" i="31" s="1"/>
  <c r="K12" i="31" a="1"/>
  <c r="K12" i="31" s="1"/>
  <c r="K11" i="31" a="1"/>
  <c r="K11" i="31" s="1"/>
  <c r="K9" i="31" a="1"/>
  <c r="K9" i="31" s="1"/>
  <c r="K10" i="31" s="1"/>
  <c r="K8" i="31" a="1"/>
  <c r="K8" i="31" s="1"/>
  <c r="K7" i="31" a="1"/>
  <c r="K7" i="31" s="1"/>
  <c r="K6" i="31" a="1"/>
  <c r="K6" i="31" s="1"/>
  <c r="I17" i="31"/>
  <c r="I16" i="31"/>
  <c r="I13" i="31"/>
  <c r="I12" i="31"/>
  <c r="I11" i="31"/>
  <c r="I9" i="31"/>
  <c r="I8" i="31"/>
  <c r="I7" i="31"/>
  <c r="I6" i="31"/>
  <c r="F18" i="31"/>
  <c r="F17" i="31"/>
  <c r="F16" i="31"/>
  <c r="F13" i="31"/>
  <c r="F12" i="31"/>
  <c r="F11" i="31"/>
  <c r="F9" i="31"/>
  <c r="F10" i="31" s="1"/>
  <c r="F8" i="31"/>
  <c r="F7" i="31"/>
  <c r="F6" i="31"/>
  <c r="E18" i="31"/>
  <c r="E17" i="31"/>
  <c r="E13" i="31"/>
  <c r="E12" i="31"/>
  <c r="E11" i="31"/>
  <c r="E8" i="31"/>
  <c r="E7" i="31"/>
  <c r="E6" i="31"/>
  <c r="H18" i="31"/>
  <c r="H17" i="31"/>
  <c r="H16" i="31"/>
  <c r="H13" i="31"/>
  <c r="H12" i="31"/>
  <c r="H11" i="31"/>
  <c r="H8" i="31"/>
  <c r="H7" i="31"/>
  <c r="H6" i="31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I18" i="31" s="1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7" i="23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7" i="9"/>
  <c r="E8" i="8"/>
  <c r="E9" i="8"/>
  <c r="E16" i="31" s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7" i="8"/>
  <c r="E8" i="7"/>
  <c r="E9" i="7"/>
  <c r="I14" i="31" s="1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14" i="31" s="1"/>
  <c r="E15" i="31" s="1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8" i="4"/>
  <c r="E9" i="4"/>
  <c r="E10" i="4"/>
  <c r="E11" i="4"/>
  <c r="E12" i="4"/>
  <c r="E13" i="4"/>
  <c r="E14" i="4"/>
  <c r="E15" i="4"/>
  <c r="E16" i="4"/>
  <c r="E17" i="4"/>
  <c r="E18" i="4"/>
  <c r="E7" i="4"/>
  <c r="E8" i="3"/>
  <c r="E9" i="3"/>
  <c r="E10" i="3"/>
  <c r="E11" i="3"/>
  <c r="H9" i="31" s="1"/>
  <c r="E12" i="3"/>
  <c r="E13" i="3"/>
  <c r="E14" i="3"/>
  <c r="E7" i="3"/>
  <c r="E8" i="2"/>
  <c r="E9" i="2"/>
  <c r="E10" i="2"/>
  <c r="E11" i="2"/>
  <c r="E12" i="2"/>
  <c r="E13" i="2"/>
  <c r="E7" i="2"/>
  <c r="D8" i="14"/>
  <c r="D9" i="14"/>
  <c r="D10" i="14"/>
  <c r="D11" i="14"/>
  <c r="D7" i="14"/>
  <c r="E8" i="1"/>
  <c r="E9" i="1"/>
  <c r="E10" i="1"/>
  <c r="E11" i="1"/>
  <c r="E12" i="1"/>
  <c r="E7" i="1"/>
  <c r="H14" i="31" l="1"/>
  <c r="E9" i="31"/>
  <c r="E10" i="31" s="1"/>
  <c r="E20" i="31" s="1"/>
  <c r="F14" i="31"/>
  <c r="F15" i="31" s="1"/>
  <c r="F20" i="31" s="1"/>
  <c r="E7" i="14"/>
  <c r="R553" i="32" l="1"/>
  <c r="S553" i="32"/>
  <c r="T553" i="32"/>
  <c r="U553" i="32"/>
  <c r="V553" i="32"/>
  <c r="W553" i="32"/>
  <c r="X553" i="32"/>
  <c r="Y553" i="32"/>
  <c r="R554" i="32"/>
  <c r="S554" i="32"/>
  <c r="T554" i="32"/>
  <c r="U554" i="32"/>
  <c r="V554" i="32"/>
  <c r="W554" i="32"/>
  <c r="X554" i="32"/>
  <c r="Y554" i="32"/>
  <c r="R555" i="32"/>
  <c r="S555" i="32"/>
  <c r="T555" i="32"/>
  <c r="U555" i="32"/>
  <c r="V555" i="32"/>
  <c r="W555" i="32"/>
  <c r="X555" i="32"/>
  <c r="Y555" i="32"/>
  <c r="R556" i="32"/>
  <c r="S556" i="32"/>
  <c r="T556" i="32"/>
  <c r="U556" i="32"/>
  <c r="V556" i="32"/>
  <c r="W556" i="32"/>
  <c r="X556" i="32"/>
  <c r="Y556" i="32"/>
  <c r="R557" i="32"/>
  <c r="S557" i="32"/>
  <c r="T557" i="32"/>
  <c r="U557" i="32"/>
  <c r="V557" i="32"/>
  <c r="W557" i="32"/>
  <c r="X557" i="32"/>
  <c r="Y557" i="32"/>
  <c r="R558" i="32"/>
  <c r="S558" i="32"/>
  <c r="T558" i="32"/>
  <c r="U558" i="32"/>
  <c r="V558" i="32"/>
  <c r="W558" i="32"/>
  <c r="X558" i="32"/>
  <c r="Y558" i="32"/>
  <c r="R559" i="32"/>
  <c r="S559" i="32"/>
  <c r="T559" i="32"/>
  <c r="U559" i="32"/>
  <c r="V559" i="32"/>
  <c r="W559" i="32"/>
  <c r="X559" i="32"/>
  <c r="Y559" i="32"/>
  <c r="R560" i="32"/>
  <c r="S560" i="32"/>
  <c r="T560" i="32"/>
  <c r="U560" i="32"/>
  <c r="V560" i="32"/>
  <c r="W560" i="32"/>
  <c r="X560" i="32"/>
  <c r="Y560" i="32"/>
  <c r="R561" i="32"/>
  <c r="S561" i="32"/>
  <c r="T561" i="32"/>
  <c r="U561" i="32"/>
  <c r="V561" i="32"/>
  <c r="W561" i="32"/>
  <c r="X561" i="32"/>
  <c r="Y561" i="32"/>
  <c r="R562" i="32"/>
  <c r="S562" i="32"/>
  <c r="T562" i="32"/>
  <c r="U562" i="32"/>
  <c r="V562" i="32"/>
  <c r="W562" i="32"/>
  <c r="X562" i="32"/>
  <c r="Y562" i="32"/>
  <c r="R563" i="32"/>
  <c r="S563" i="32"/>
  <c r="T563" i="32"/>
  <c r="U563" i="32"/>
  <c r="V563" i="32"/>
  <c r="W563" i="32"/>
  <c r="X563" i="32"/>
  <c r="Y563" i="32"/>
  <c r="R564" i="32"/>
  <c r="S564" i="32"/>
  <c r="T564" i="32"/>
  <c r="U564" i="32"/>
  <c r="V564" i="32"/>
  <c r="W564" i="32"/>
  <c r="X564" i="32"/>
  <c r="Y564" i="32"/>
  <c r="R565" i="32"/>
  <c r="S565" i="32"/>
  <c r="T565" i="32"/>
  <c r="U565" i="32"/>
  <c r="V565" i="32"/>
  <c r="W565" i="32"/>
  <c r="X565" i="32"/>
  <c r="Y565" i="32"/>
  <c r="R566" i="32"/>
  <c r="S566" i="32"/>
  <c r="T566" i="32"/>
  <c r="U566" i="32"/>
  <c r="V566" i="32"/>
  <c r="W566" i="32"/>
  <c r="X566" i="32"/>
  <c r="Y566" i="32"/>
  <c r="R567" i="32"/>
  <c r="S567" i="32"/>
  <c r="T567" i="32"/>
  <c r="U567" i="32"/>
  <c r="V567" i="32"/>
  <c r="W567" i="32"/>
  <c r="X567" i="32"/>
  <c r="Y567" i="32"/>
  <c r="R568" i="32"/>
  <c r="S568" i="32"/>
  <c r="T568" i="32"/>
  <c r="U568" i="32"/>
  <c r="V568" i="32"/>
  <c r="W568" i="32"/>
  <c r="X568" i="32"/>
  <c r="Y568" i="32"/>
  <c r="R569" i="32"/>
  <c r="S569" i="32"/>
  <c r="T569" i="32"/>
  <c r="U569" i="32"/>
  <c r="V569" i="32"/>
  <c r="W569" i="32"/>
  <c r="X569" i="32"/>
  <c r="Y569" i="32"/>
  <c r="R570" i="32"/>
  <c r="S570" i="32"/>
  <c r="T570" i="32"/>
  <c r="U570" i="32"/>
  <c r="V570" i="32"/>
  <c r="W570" i="32"/>
  <c r="X570" i="32"/>
  <c r="Y570" i="32"/>
  <c r="R571" i="32"/>
  <c r="S571" i="32"/>
  <c r="T571" i="32"/>
  <c r="U571" i="32"/>
  <c r="V571" i="32"/>
  <c r="W571" i="32"/>
  <c r="X571" i="32"/>
  <c r="Y571" i="32"/>
  <c r="R572" i="32"/>
  <c r="S572" i="32"/>
  <c r="T572" i="32"/>
  <c r="U572" i="32"/>
  <c r="V572" i="32"/>
  <c r="W572" i="32"/>
  <c r="X572" i="32"/>
  <c r="Y572" i="32"/>
  <c r="R573" i="32"/>
  <c r="S573" i="32"/>
  <c r="T573" i="32"/>
  <c r="U573" i="32"/>
  <c r="V573" i="32"/>
  <c r="W573" i="32"/>
  <c r="X573" i="32"/>
  <c r="Y573" i="32"/>
  <c r="R574" i="32"/>
  <c r="S574" i="32"/>
  <c r="T574" i="32"/>
  <c r="U574" i="32"/>
  <c r="V574" i="32"/>
  <c r="W574" i="32"/>
  <c r="X574" i="32"/>
  <c r="Y574" i="32"/>
  <c r="R575" i="32"/>
  <c r="S575" i="32"/>
  <c r="T575" i="32"/>
  <c r="U575" i="32"/>
  <c r="V575" i="32"/>
  <c r="W575" i="32"/>
  <c r="X575" i="32"/>
  <c r="Y575" i="32"/>
  <c r="R576" i="32"/>
  <c r="S576" i="32"/>
  <c r="T576" i="32"/>
  <c r="U576" i="32"/>
  <c r="V576" i="32"/>
  <c r="W576" i="32"/>
  <c r="X576" i="32"/>
  <c r="Y576" i="32"/>
  <c r="R577" i="32"/>
  <c r="S577" i="32"/>
  <c r="T577" i="32"/>
  <c r="U577" i="32"/>
  <c r="V577" i="32"/>
  <c r="W577" i="32"/>
  <c r="X577" i="32"/>
  <c r="Y577" i="32"/>
  <c r="R578" i="32"/>
  <c r="S578" i="32"/>
  <c r="T578" i="32"/>
  <c r="U578" i="32"/>
  <c r="V578" i="32"/>
  <c r="W578" i="32"/>
  <c r="X578" i="32"/>
  <c r="Y578" i="32"/>
  <c r="R579" i="32"/>
  <c r="S579" i="32"/>
  <c r="T579" i="32"/>
  <c r="U579" i="32"/>
  <c r="V579" i="32"/>
  <c r="W579" i="32"/>
  <c r="X579" i="32"/>
  <c r="Y579" i="32"/>
  <c r="R580" i="32"/>
  <c r="S580" i="32"/>
  <c r="T580" i="32"/>
  <c r="U580" i="32"/>
  <c r="V580" i="32"/>
  <c r="W580" i="32"/>
  <c r="X580" i="32"/>
  <c r="Y580" i="32"/>
  <c r="R581" i="32"/>
  <c r="S581" i="32"/>
  <c r="T581" i="32"/>
  <c r="U581" i="32"/>
  <c r="V581" i="32"/>
  <c r="W581" i="32"/>
  <c r="X581" i="32"/>
  <c r="Y581" i="32"/>
  <c r="R582" i="32"/>
  <c r="S582" i="32"/>
  <c r="T582" i="32"/>
  <c r="U582" i="32"/>
  <c r="V582" i="32"/>
  <c r="W582" i="32"/>
  <c r="X582" i="32"/>
  <c r="Y582" i="32"/>
  <c r="R583" i="32"/>
  <c r="S583" i="32"/>
  <c r="T583" i="32"/>
  <c r="U583" i="32"/>
  <c r="V583" i="32"/>
  <c r="W583" i="32"/>
  <c r="X583" i="32"/>
  <c r="Y583" i="32"/>
  <c r="R584" i="32"/>
  <c r="S584" i="32"/>
  <c r="T584" i="32"/>
  <c r="U584" i="32"/>
  <c r="V584" i="32"/>
  <c r="W584" i="32"/>
  <c r="X584" i="32"/>
  <c r="Y584" i="32"/>
  <c r="R585" i="32"/>
  <c r="S585" i="32"/>
  <c r="T585" i="32"/>
  <c r="U585" i="32"/>
  <c r="V585" i="32"/>
  <c r="W585" i="32"/>
  <c r="X585" i="32"/>
  <c r="Y585" i="32"/>
  <c r="R586" i="32"/>
  <c r="S586" i="32"/>
  <c r="T586" i="32"/>
  <c r="U586" i="32"/>
  <c r="V586" i="32"/>
  <c r="W586" i="32"/>
  <c r="X586" i="32"/>
  <c r="Y586" i="32"/>
  <c r="R587" i="32"/>
  <c r="S587" i="32"/>
  <c r="T587" i="32"/>
  <c r="U587" i="32"/>
  <c r="V587" i="32"/>
  <c r="W587" i="32"/>
  <c r="X587" i="32"/>
  <c r="Y587" i="32"/>
  <c r="R588" i="32"/>
  <c r="S588" i="32"/>
  <c r="T588" i="32"/>
  <c r="U588" i="32"/>
  <c r="V588" i="32"/>
  <c r="W588" i="32"/>
  <c r="X588" i="32"/>
  <c r="Y588" i="32"/>
  <c r="R589" i="32"/>
  <c r="S589" i="32"/>
  <c r="T589" i="32"/>
  <c r="U589" i="32"/>
  <c r="V589" i="32"/>
  <c r="W589" i="32"/>
  <c r="X589" i="32"/>
  <c r="Y589" i="32"/>
  <c r="R590" i="32"/>
  <c r="S590" i="32"/>
  <c r="T590" i="32"/>
  <c r="U590" i="32"/>
  <c r="V590" i="32"/>
  <c r="W590" i="32"/>
  <c r="X590" i="32"/>
  <c r="Y590" i="32"/>
  <c r="R591" i="32"/>
  <c r="S591" i="32"/>
  <c r="T591" i="32"/>
  <c r="U591" i="32"/>
  <c r="V591" i="32"/>
  <c r="W591" i="32"/>
  <c r="X591" i="32"/>
  <c r="Y591" i="32"/>
  <c r="R592" i="32"/>
  <c r="S592" i="32"/>
  <c r="T592" i="32"/>
  <c r="U592" i="32"/>
  <c r="V592" i="32"/>
  <c r="W592" i="32"/>
  <c r="X592" i="32"/>
  <c r="Y592" i="32"/>
  <c r="R593" i="32"/>
  <c r="S593" i="32"/>
  <c r="T593" i="32"/>
  <c r="U593" i="32"/>
  <c r="V593" i="32"/>
  <c r="W593" i="32"/>
  <c r="X593" i="32"/>
  <c r="Y593" i="32"/>
  <c r="R594" i="32"/>
  <c r="S594" i="32"/>
  <c r="T594" i="32"/>
  <c r="U594" i="32"/>
  <c r="V594" i="32"/>
  <c r="W594" i="32"/>
  <c r="X594" i="32"/>
  <c r="Y594" i="32"/>
  <c r="R595" i="32"/>
  <c r="S595" i="32"/>
  <c r="T595" i="32"/>
  <c r="U595" i="32"/>
  <c r="V595" i="32"/>
  <c r="W595" i="32"/>
  <c r="X595" i="32"/>
  <c r="Y595" i="32"/>
  <c r="R596" i="32"/>
  <c r="S596" i="32"/>
  <c r="T596" i="32"/>
  <c r="U596" i="32"/>
  <c r="V596" i="32"/>
  <c r="W596" i="32"/>
  <c r="X596" i="32"/>
  <c r="Y596" i="32"/>
  <c r="R597" i="32"/>
  <c r="S597" i="32"/>
  <c r="T597" i="32"/>
  <c r="U597" i="32"/>
  <c r="V597" i="32"/>
  <c r="W597" i="32"/>
  <c r="X597" i="32"/>
  <c r="Y597" i="32"/>
  <c r="R598" i="32"/>
  <c r="S598" i="32"/>
  <c r="T598" i="32"/>
  <c r="U598" i="32"/>
  <c r="V598" i="32"/>
  <c r="W598" i="32"/>
  <c r="X598" i="32"/>
  <c r="Y598" i="32"/>
  <c r="R599" i="32"/>
  <c r="S599" i="32"/>
  <c r="T599" i="32"/>
  <c r="U599" i="32"/>
  <c r="V599" i="32"/>
  <c r="W599" i="32"/>
  <c r="X599" i="32"/>
  <c r="Y599" i="32"/>
  <c r="R600" i="32"/>
  <c r="S600" i="32"/>
  <c r="T600" i="32"/>
  <c r="U600" i="32"/>
  <c r="V600" i="32"/>
  <c r="W600" i="32"/>
  <c r="X600" i="32"/>
  <c r="Y600" i="32"/>
  <c r="R601" i="32"/>
  <c r="S601" i="32"/>
  <c r="T601" i="32"/>
  <c r="U601" i="32"/>
  <c r="V601" i="32"/>
  <c r="W601" i="32"/>
  <c r="X601" i="32"/>
  <c r="Y601" i="32"/>
  <c r="R602" i="32"/>
  <c r="S602" i="32"/>
  <c r="T602" i="32"/>
  <c r="U602" i="32"/>
  <c r="V602" i="32"/>
  <c r="W602" i="32"/>
  <c r="X602" i="32"/>
  <c r="Y602" i="32"/>
  <c r="R603" i="32"/>
  <c r="S603" i="32"/>
  <c r="T603" i="32"/>
  <c r="U603" i="32"/>
  <c r="V603" i="32"/>
  <c r="W603" i="32"/>
  <c r="X603" i="32"/>
  <c r="Y603" i="32"/>
  <c r="R604" i="32"/>
  <c r="S604" i="32"/>
  <c r="T604" i="32"/>
  <c r="U604" i="32"/>
  <c r="V604" i="32"/>
  <c r="W604" i="32"/>
  <c r="X604" i="32"/>
  <c r="Y604" i="32"/>
  <c r="R605" i="32"/>
  <c r="S605" i="32"/>
  <c r="T605" i="32"/>
  <c r="U605" i="32"/>
  <c r="V605" i="32"/>
  <c r="W605" i="32"/>
  <c r="X605" i="32"/>
  <c r="Y605" i="32"/>
  <c r="R606" i="32"/>
  <c r="S606" i="32"/>
  <c r="T606" i="32"/>
  <c r="U606" i="32"/>
  <c r="V606" i="32"/>
  <c r="W606" i="32"/>
  <c r="X606" i="32"/>
  <c r="Y606" i="32"/>
  <c r="S552" i="32"/>
  <c r="T552" i="32"/>
  <c r="U552" i="32"/>
  <c r="V552" i="32"/>
  <c r="W552" i="32"/>
  <c r="X552" i="32"/>
  <c r="Y552" i="32"/>
  <c r="R552" i="32"/>
  <c r="R498" i="32"/>
  <c r="S498" i="32"/>
  <c r="T498" i="32"/>
  <c r="U498" i="32"/>
  <c r="V498" i="32"/>
  <c r="W498" i="32"/>
  <c r="X498" i="32"/>
  <c r="Y498" i="32"/>
  <c r="R499" i="32"/>
  <c r="S499" i="32"/>
  <c r="T499" i="32"/>
  <c r="U499" i="32"/>
  <c r="V499" i="32"/>
  <c r="W499" i="32"/>
  <c r="X499" i="32"/>
  <c r="Y499" i="32"/>
  <c r="R500" i="32"/>
  <c r="S500" i="32"/>
  <c r="T500" i="32"/>
  <c r="U500" i="32"/>
  <c r="V500" i="32"/>
  <c r="W500" i="32"/>
  <c r="X500" i="32"/>
  <c r="Y500" i="32"/>
  <c r="R501" i="32"/>
  <c r="S501" i="32"/>
  <c r="T501" i="32"/>
  <c r="U501" i="32"/>
  <c r="V501" i="32"/>
  <c r="W501" i="32"/>
  <c r="X501" i="32"/>
  <c r="Y501" i="32"/>
  <c r="R502" i="32"/>
  <c r="S502" i="32"/>
  <c r="T502" i="32"/>
  <c r="U502" i="32"/>
  <c r="V502" i="32"/>
  <c r="W502" i="32"/>
  <c r="X502" i="32"/>
  <c r="Y502" i="32"/>
  <c r="R503" i="32"/>
  <c r="S503" i="32"/>
  <c r="T503" i="32"/>
  <c r="U503" i="32"/>
  <c r="V503" i="32"/>
  <c r="W503" i="32"/>
  <c r="X503" i="32"/>
  <c r="Y503" i="32"/>
  <c r="R504" i="32"/>
  <c r="S504" i="32"/>
  <c r="T504" i="32"/>
  <c r="U504" i="32"/>
  <c r="V504" i="32"/>
  <c r="W504" i="32"/>
  <c r="X504" i="32"/>
  <c r="Y504" i="32"/>
  <c r="R505" i="32"/>
  <c r="S505" i="32"/>
  <c r="T505" i="32"/>
  <c r="U505" i="32"/>
  <c r="V505" i="32"/>
  <c r="W505" i="32"/>
  <c r="X505" i="32"/>
  <c r="Y505" i="32"/>
  <c r="R506" i="32"/>
  <c r="S506" i="32"/>
  <c r="T506" i="32"/>
  <c r="U506" i="32"/>
  <c r="V506" i="32"/>
  <c r="W506" i="32"/>
  <c r="X506" i="32"/>
  <c r="Y506" i="32"/>
  <c r="R507" i="32"/>
  <c r="S507" i="32"/>
  <c r="T507" i="32"/>
  <c r="U507" i="32"/>
  <c r="V507" i="32"/>
  <c r="W507" i="32"/>
  <c r="X507" i="32"/>
  <c r="Y507" i="32"/>
  <c r="R508" i="32"/>
  <c r="S508" i="32"/>
  <c r="T508" i="32"/>
  <c r="U508" i="32"/>
  <c r="V508" i="32"/>
  <c r="W508" i="32"/>
  <c r="X508" i="32"/>
  <c r="Y508" i="32"/>
  <c r="R509" i="32"/>
  <c r="S509" i="32"/>
  <c r="T509" i="32"/>
  <c r="U509" i="32"/>
  <c r="V509" i="32"/>
  <c r="W509" i="32"/>
  <c r="X509" i="32"/>
  <c r="Y509" i="32"/>
  <c r="R510" i="32"/>
  <c r="S510" i="32"/>
  <c r="T510" i="32"/>
  <c r="U510" i="32"/>
  <c r="V510" i="32"/>
  <c r="W510" i="32"/>
  <c r="X510" i="32"/>
  <c r="Y510" i="32"/>
  <c r="R511" i="32"/>
  <c r="S511" i="32"/>
  <c r="T511" i="32"/>
  <c r="U511" i="32"/>
  <c r="V511" i="32"/>
  <c r="W511" i="32"/>
  <c r="X511" i="32"/>
  <c r="Y511" i="32"/>
  <c r="R512" i="32"/>
  <c r="S512" i="32"/>
  <c r="T512" i="32"/>
  <c r="U512" i="32"/>
  <c r="V512" i="32"/>
  <c r="W512" i="32"/>
  <c r="X512" i="32"/>
  <c r="Y512" i="32"/>
  <c r="R513" i="32"/>
  <c r="S513" i="32"/>
  <c r="T513" i="32"/>
  <c r="U513" i="32"/>
  <c r="V513" i="32"/>
  <c r="W513" i="32"/>
  <c r="X513" i="32"/>
  <c r="Y513" i="32"/>
  <c r="R514" i="32"/>
  <c r="S514" i="32"/>
  <c r="T514" i="32"/>
  <c r="U514" i="32"/>
  <c r="V514" i="32"/>
  <c r="W514" i="32"/>
  <c r="X514" i="32"/>
  <c r="Y514" i="32"/>
  <c r="R515" i="32"/>
  <c r="S515" i="32"/>
  <c r="T515" i="32"/>
  <c r="U515" i="32"/>
  <c r="V515" i="32"/>
  <c r="W515" i="32"/>
  <c r="X515" i="32"/>
  <c r="Y515" i="32"/>
  <c r="R516" i="32"/>
  <c r="S516" i="32"/>
  <c r="T516" i="32"/>
  <c r="U516" i="32"/>
  <c r="V516" i="32"/>
  <c r="W516" i="32"/>
  <c r="X516" i="32"/>
  <c r="Y516" i="32"/>
  <c r="R517" i="32"/>
  <c r="S517" i="32"/>
  <c r="T517" i="32"/>
  <c r="U517" i="32"/>
  <c r="V517" i="32"/>
  <c r="W517" i="32"/>
  <c r="X517" i="32"/>
  <c r="Y517" i="32"/>
  <c r="R518" i="32"/>
  <c r="S518" i="32"/>
  <c r="T518" i="32"/>
  <c r="U518" i="32"/>
  <c r="V518" i="32"/>
  <c r="W518" i="32"/>
  <c r="X518" i="32"/>
  <c r="Y518" i="32"/>
  <c r="R519" i="32"/>
  <c r="S519" i="32"/>
  <c r="T519" i="32"/>
  <c r="U519" i="32"/>
  <c r="V519" i="32"/>
  <c r="W519" i="32"/>
  <c r="X519" i="32"/>
  <c r="Y519" i="32"/>
  <c r="R520" i="32"/>
  <c r="S520" i="32"/>
  <c r="T520" i="32"/>
  <c r="U520" i="32"/>
  <c r="V520" i="32"/>
  <c r="W520" i="32"/>
  <c r="X520" i="32"/>
  <c r="Y520" i="32"/>
  <c r="R521" i="32"/>
  <c r="S521" i="32"/>
  <c r="T521" i="32"/>
  <c r="U521" i="32"/>
  <c r="V521" i="32"/>
  <c r="W521" i="32"/>
  <c r="X521" i="32"/>
  <c r="Y521" i="32"/>
  <c r="R522" i="32"/>
  <c r="S522" i="32"/>
  <c r="T522" i="32"/>
  <c r="U522" i="32"/>
  <c r="V522" i="32"/>
  <c r="W522" i="32"/>
  <c r="X522" i="32"/>
  <c r="Y522" i="32"/>
  <c r="R523" i="32"/>
  <c r="S523" i="32"/>
  <c r="T523" i="32"/>
  <c r="U523" i="32"/>
  <c r="V523" i="32"/>
  <c r="W523" i="32"/>
  <c r="X523" i="32"/>
  <c r="Y523" i="32"/>
  <c r="R524" i="32"/>
  <c r="S524" i="32"/>
  <c r="T524" i="32"/>
  <c r="U524" i="32"/>
  <c r="V524" i="32"/>
  <c r="W524" i="32"/>
  <c r="X524" i="32"/>
  <c r="Y524" i="32"/>
  <c r="R525" i="32"/>
  <c r="S525" i="32"/>
  <c r="T525" i="32"/>
  <c r="U525" i="32"/>
  <c r="V525" i="32"/>
  <c r="W525" i="32"/>
  <c r="X525" i="32"/>
  <c r="Y525" i="32"/>
  <c r="R526" i="32"/>
  <c r="S526" i="32"/>
  <c r="T526" i="32"/>
  <c r="U526" i="32"/>
  <c r="V526" i="32"/>
  <c r="W526" i="32"/>
  <c r="X526" i="32"/>
  <c r="Y526" i="32"/>
  <c r="R527" i="32"/>
  <c r="S527" i="32"/>
  <c r="T527" i="32"/>
  <c r="U527" i="32"/>
  <c r="V527" i="32"/>
  <c r="W527" i="32"/>
  <c r="X527" i="32"/>
  <c r="Y527" i="32"/>
  <c r="R528" i="32"/>
  <c r="S528" i="32"/>
  <c r="T528" i="32"/>
  <c r="U528" i="32"/>
  <c r="V528" i="32"/>
  <c r="W528" i="32"/>
  <c r="X528" i="32"/>
  <c r="Y528" i="32"/>
  <c r="R529" i="32"/>
  <c r="S529" i="32"/>
  <c r="T529" i="32"/>
  <c r="U529" i="32"/>
  <c r="V529" i="32"/>
  <c r="W529" i="32"/>
  <c r="X529" i="32"/>
  <c r="Y529" i="32"/>
  <c r="R530" i="32"/>
  <c r="S530" i="32"/>
  <c r="T530" i="32"/>
  <c r="U530" i="32"/>
  <c r="V530" i="32"/>
  <c r="W530" i="32"/>
  <c r="X530" i="32"/>
  <c r="Y530" i="32"/>
  <c r="R531" i="32"/>
  <c r="S531" i="32"/>
  <c r="T531" i="32"/>
  <c r="U531" i="32"/>
  <c r="V531" i="32"/>
  <c r="W531" i="32"/>
  <c r="X531" i="32"/>
  <c r="Y531" i="32"/>
  <c r="R532" i="32"/>
  <c r="S532" i="32"/>
  <c r="T532" i="32"/>
  <c r="U532" i="32"/>
  <c r="V532" i="32"/>
  <c r="W532" i="32"/>
  <c r="X532" i="32"/>
  <c r="Y532" i="32"/>
  <c r="R533" i="32"/>
  <c r="S533" i="32"/>
  <c r="T533" i="32"/>
  <c r="U533" i="32"/>
  <c r="V533" i="32"/>
  <c r="W533" i="32"/>
  <c r="X533" i="32"/>
  <c r="Y533" i="32"/>
  <c r="R534" i="32"/>
  <c r="S534" i="32"/>
  <c r="T534" i="32"/>
  <c r="U534" i="32"/>
  <c r="V534" i="32"/>
  <c r="W534" i="32"/>
  <c r="X534" i="32"/>
  <c r="Y534" i="32"/>
  <c r="R535" i="32"/>
  <c r="S535" i="32"/>
  <c r="T535" i="32"/>
  <c r="U535" i="32"/>
  <c r="V535" i="32"/>
  <c r="W535" i="32"/>
  <c r="X535" i="32"/>
  <c r="Y535" i="32"/>
  <c r="R536" i="32"/>
  <c r="S536" i="32"/>
  <c r="T536" i="32"/>
  <c r="U536" i="32"/>
  <c r="V536" i="32"/>
  <c r="W536" i="32"/>
  <c r="X536" i="32"/>
  <c r="Y536" i="32"/>
  <c r="R537" i="32"/>
  <c r="S537" i="32"/>
  <c r="T537" i="32"/>
  <c r="U537" i="32"/>
  <c r="V537" i="32"/>
  <c r="W537" i="32"/>
  <c r="X537" i="32"/>
  <c r="Y537" i="32"/>
  <c r="R538" i="32"/>
  <c r="S538" i="32"/>
  <c r="T538" i="32"/>
  <c r="U538" i="32"/>
  <c r="V538" i="32"/>
  <c r="W538" i="32"/>
  <c r="X538" i="32"/>
  <c r="Y538" i="32"/>
  <c r="R539" i="32"/>
  <c r="S539" i="32"/>
  <c r="T539" i="32"/>
  <c r="U539" i="32"/>
  <c r="V539" i="32"/>
  <c r="W539" i="32"/>
  <c r="X539" i="32"/>
  <c r="Y539" i="32"/>
  <c r="R540" i="32"/>
  <c r="S540" i="32"/>
  <c r="T540" i="32"/>
  <c r="U540" i="32"/>
  <c r="V540" i="32"/>
  <c r="W540" i="32"/>
  <c r="X540" i="32"/>
  <c r="Y540" i="32"/>
  <c r="R541" i="32"/>
  <c r="S541" i="32"/>
  <c r="T541" i="32"/>
  <c r="U541" i="32"/>
  <c r="V541" i="32"/>
  <c r="W541" i="32"/>
  <c r="X541" i="32"/>
  <c r="Y541" i="32"/>
  <c r="R542" i="32"/>
  <c r="S542" i="32"/>
  <c r="T542" i="32"/>
  <c r="U542" i="32"/>
  <c r="V542" i="32"/>
  <c r="W542" i="32"/>
  <c r="X542" i="32"/>
  <c r="Y542" i="32"/>
  <c r="R543" i="32"/>
  <c r="S543" i="32"/>
  <c r="T543" i="32"/>
  <c r="U543" i="32"/>
  <c r="V543" i="32"/>
  <c r="W543" i="32"/>
  <c r="X543" i="32"/>
  <c r="Y543" i="32"/>
  <c r="R544" i="32"/>
  <c r="S544" i="32"/>
  <c r="T544" i="32"/>
  <c r="U544" i="32"/>
  <c r="V544" i="32"/>
  <c r="W544" i="32"/>
  <c r="X544" i="32"/>
  <c r="Y544" i="32"/>
  <c r="R545" i="32"/>
  <c r="S545" i="32"/>
  <c r="T545" i="32"/>
  <c r="U545" i="32"/>
  <c r="V545" i="32"/>
  <c r="W545" i="32"/>
  <c r="X545" i="32"/>
  <c r="Y545" i="32"/>
  <c r="R546" i="32"/>
  <c r="S546" i="32"/>
  <c r="T546" i="32"/>
  <c r="U546" i="32"/>
  <c r="V546" i="32"/>
  <c r="W546" i="32"/>
  <c r="X546" i="32"/>
  <c r="Y546" i="32"/>
  <c r="R547" i="32"/>
  <c r="S547" i="32"/>
  <c r="T547" i="32"/>
  <c r="U547" i="32"/>
  <c r="V547" i="32"/>
  <c r="W547" i="32"/>
  <c r="X547" i="32"/>
  <c r="Y547" i="32"/>
  <c r="R548" i="32"/>
  <c r="S548" i="32"/>
  <c r="T548" i="32"/>
  <c r="U548" i="32"/>
  <c r="V548" i="32"/>
  <c r="W548" i="32"/>
  <c r="X548" i="32"/>
  <c r="Y548" i="32"/>
  <c r="R549" i="32"/>
  <c r="S549" i="32"/>
  <c r="T549" i="32"/>
  <c r="U549" i="32"/>
  <c r="V549" i="32"/>
  <c r="W549" i="32"/>
  <c r="X549" i="32"/>
  <c r="Y549" i="32"/>
  <c r="R550" i="32"/>
  <c r="S550" i="32"/>
  <c r="T550" i="32"/>
  <c r="U550" i="32"/>
  <c r="V550" i="32"/>
  <c r="W550" i="32"/>
  <c r="X550" i="32"/>
  <c r="Y550" i="32"/>
  <c r="R551" i="32"/>
  <c r="S551" i="32"/>
  <c r="T551" i="32"/>
  <c r="U551" i="32"/>
  <c r="V551" i="32"/>
  <c r="W551" i="32"/>
  <c r="X551" i="32"/>
  <c r="Y551" i="32"/>
  <c r="S497" i="32"/>
  <c r="T497" i="32"/>
  <c r="U497" i="32"/>
  <c r="V497" i="32"/>
  <c r="W497" i="32"/>
  <c r="X497" i="32"/>
  <c r="Y497" i="32"/>
  <c r="R497" i="32"/>
  <c r="R443" i="32"/>
  <c r="S443" i="32"/>
  <c r="T443" i="32"/>
  <c r="U443" i="32"/>
  <c r="V443" i="32"/>
  <c r="W443" i="32"/>
  <c r="X443" i="32"/>
  <c r="Y443" i="32"/>
  <c r="R444" i="32"/>
  <c r="S444" i="32"/>
  <c r="T444" i="32"/>
  <c r="U444" i="32"/>
  <c r="V444" i="32"/>
  <c r="W444" i="32"/>
  <c r="X444" i="32"/>
  <c r="Y444" i="32"/>
  <c r="R445" i="32"/>
  <c r="S445" i="32"/>
  <c r="T445" i="32"/>
  <c r="U445" i="32"/>
  <c r="V445" i="32"/>
  <c r="W445" i="32"/>
  <c r="X445" i="32"/>
  <c r="Y445" i="32"/>
  <c r="R446" i="32"/>
  <c r="S446" i="32"/>
  <c r="T446" i="32"/>
  <c r="U446" i="32"/>
  <c r="V446" i="32"/>
  <c r="W446" i="32"/>
  <c r="X446" i="32"/>
  <c r="Y446" i="32"/>
  <c r="R447" i="32"/>
  <c r="S447" i="32"/>
  <c r="T447" i="32"/>
  <c r="U447" i="32"/>
  <c r="V447" i="32"/>
  <c r="W447" i="32"/>
  <c r="X447" i="32"/>
  <c r="Y447" i="32"/>
  <c r="R448" i="32"/>
  <c r="S448" i="32"/>
  <c r="T448" i="32"/>
  <c r="U448" i="32"/>
  <c r="V448" i="32"/>
  <c r="W448" i="32"/>
  <c r="X448" i="32"/>
  <c r="Y448" i="32"/>
  <c r="R449" i="32"/>
  <c r="S449" i="32"/>
  <c r="T449" i="32"/>
  <c r="U449" i="32"/>
  <c r="V449" i="32"/>
  <c r="W449" i="32"/>
  <c r="X449" i="32"/>
  <c r="Y449" i="32"/>
  <c r="R450" i="32"/>
  <c r="S450" i="32"/>
  <c r="T450" i="32"/>
  <c r="U450" i="32"/>
  <c r="V450" i="32"/>
  <c r="W450" i="32"/>
  <c r="X450" i="32"/>
  <c r="Y450" i="32"/>
  <c r="R451" i="32"/>
  <c r="S451" i="32"/>
  <c r="T451" i="32"/>
  <c r="U451" i="32"/>
  <c r="V451" i="32"/>
  <c r="W451" i="32"/>
  <c r="X451" i="32"/>
  <c r="Y451" i="32"/>
  <c r="R452" i="32"/>
  <c r="S452" i="32"/>
  <c r="T452" i="32"/>
  <c r="U452" i="32"/>
  <c r="V452" i="32"/>
  <c r="W452" i="32"/>
  <c r="X452" i="32"/>
  <c r="Y452" i="32"/>
  <c r="R453" i="32"/>
  <c r="S453" i="32"/>
  <c r="T453" i="32"/>
  <c r="U453" i="32"/>
  <c r="V453" i="32"/>
  <c r="W453" i="32"/>
  <c r="X453" i="32"/>
  <c r="Y453" i="32"/>
  <c r="R454" i="32"/>
  <c r="S454" i="32"/>
  <c r="T454" i="32"/>
  <c r="U454" i="32"/>
  <c r="V454" i="32"/>
  <c r="W454" i="32"/>
  <c r="X454" i="32"/>
  <c r="Y454" i="32"/>
  <c r="R455" i="32"/>
  <c r="S455" i="32"/>
  <c r="T455" i="32"/>
  <c r="U455" i="32"/>
  <c r="V455" i="32"/>
  <c r="W455" i="32"/>
  <c r="X455" i="32"/>
  <c r="Y455" i="32"/>
  <c r="R456" i="32"/>
  <c r="S456" i="32"/>
  <c r="T456" i="32"/>
  <c r="U456" i="32"/>
  <c r="V456" i="32"/>
  <c r="W456" i="32"/>
  <c r="X456" i="32"/>
  <c r="Y456" i="32"/>
  <c r="R457" i="32"/>
  <c r="S457" i="32"/>
  <c r="T457" i="32"/>
  <c r="U457" i="32"/>
  <c r="V457" i="32"/>
  <c r="W457" i="32"/>
  <c r="X457" i="32"/>
  <c r="Y457" i="32"/>
  <c r="R458" i="32"/>
  <c r="S458" i="32"/>
  <c r="T458" i="32"/>
  <c r="U458" i="32"/>
  <c r="V458" i="32"/>
  <c r="W458" i="32"/>
  <c r="X458" i="32"/>
  <c r="Y458" i="32"/>
  <c r="R459" i="32"/>
  <c r="S459" i="32"/>
  <c r="T459" i="32"/>
  <c r="U459" i="32"/>
  <c r="V459" i="32"/>
  <c r="W459" i="32"/>
  <c r="X459" i="32"/>
  <c r="Y459" i="32"/>
  <c r="R460" i="32"/>
  <c r="S460" i="32"/>
  <c r="T460" i="32"/>
  <c r="U460" i="32"/>
  <c r="V460" i="32"/>
  <c r="W460" i="32"/>
  <c r="X460" i="32"/>
  <c r="Y460" i="32"/>
  <c r="R461" i="32"/>
  <c r="S461" i="32"/>
  <c r="T461" i="32"/>
  <c r="U461" i="32"/>
  <c r="V461" i="32"/>
  <c r="W461" i="32"/>
  <c r="X461" i="32"/>
  <c r="Y461" i="32"/>
  <c r="R462" i="32"/>
  <c r="S462" i="32"/>
  <c r="T462" i="32"/>
  <c r="U462" i="32"/>
  <c r="V462" i="32"/>
  <c r="W462" i="32"/>
  <c r="X462" i="32"/>
  <c r="Y462" i="32"/>
  <c r="R463" i="32"/>
  <c r="S463" i="32"/>
  <c r="T463" i="32"/>
  <c r="U463" i="32"/>
  <c r="V463" i="32"/>
  <c r="W463" i="32"/>
  <c r="X463" i="32"/>
  <c r="Y463" i="32"/>
  <c r="R464" i="32"/>
  <c r="S464" i="32"/>
  <c r="T464" i="32"/>
  <c r="U464" i="32"/>
  <c r="V464" i="32"/>
  <c r="W464" i="32"/>
  <c r="X464" i="32"/>
  <c r="Y464" i="32"/>
  <c r="R465" i="32"/>
  <c r="S465" i="32"/>
  <c r="T465" i="32"/>
  <c r="U465" i="32"/>
  <c r="V465" i="32"/>
  <c r="W465" i="32"/>
  <c r="X465" i="32"/>
  <c r="Y465" i="32"/>
  <c r="R466" i="32"/>
  <c r="S466" i="32"/>
  <c r="T466" i="32"/>
  <c r="U466" i="32"/>
  <c r="V466" i="32"/>
  <c r="W466" i="32"/>
  <c r="X466" i="32"/>
  <c r="Y466" i="32"/>
  <c r="R467" i="32"/>
  <c r="S467" i="32"/>
  <c r="T467" i="32"/>
  <c r="U467" i="32"/>
  <c r="V467" i="32"/>
  <c r="W467" i="32"/>
  <c r="X467" i="32"/>
  <c r="Y467" i="32"/>
  <c r="R468" i="32"/>
  <c r="S468" i="32"/>
  <c r="T468" i="32"/>
  <c r="U468" i="32"/>
  <c r="V468" i="32"/>
  <c r="W468" i="32"/>
  <c r="X468" i="32"/>
  <c r="Y468" i="32"/>
  <c r="R469" i="32"/>
  <c r="S469" i="32"/>
  <c r="T469" i="32"/>
  <c r="U469" i="32"/>
  <c r="V469" i="32"/>
  <c r="W469" i="32"/>
  <c r="X469" i="32"/>
  <c r="Y469" i="32"/>
  <c r="R470" i="32"/>
  <c r="S470" i="32"/>
  <c r="T470" i="32"/>
  <c r="U470" i="32"/>
  <c r="V470" i="32"/>
  <c r="W470" i="32"/>
  <c r="X470" i="32"/>
  <c r="Y470" i="32"/>
  <c r="R471" i="32"/>
  <c r="S471" i="32"/>
  <c r="T471" i="32"/>
  <c r="U471" i="32"/>
  <c r="V471" i="32"/>
  <c r="W471" i="32"/>
  <c r="X471" i="32"/>
  <c r="Y471" i="32"/>
  <c r="R472" i="32"/>
  <c r="S472" i="32"/>
  <c r="T472" i="32"/>
  <c r="U472" i="32"/>
  <c r="V472" i="32"/>
  <c r="W472" i="32"/>
  <c r="X472" i="32"/>
  <c r="Y472" i="32"/>
  <c r="R473" i="32"/>
  <c r="S473" i="32"/>
  <c r="T473" i="32"/>
  <c r="U473" i="32"/>
  <c r="V473" i="32"/>
  <c r="W473" i="32"/>
  <c r="X473" i="32"/>
  <c r="Y473" i="32"/>
  <c r="R474" i="32"/>
  <c r="S474" i="32"/>
  <c r="T474" i="32"/>
  <c r="U474" i="32"/>
  <c r="V474" i="32"/>
  <c r="W474" i="32"/>
  <c r="X474" i="32"/>
  <c r="Y474" i="32"/>
  <c r="R475" i="32"/>
  <c r="S475" i="32"/>
  <c r="T475" i="32"/>
  <c r="U475" i="32"/>
  <c r="V475" i="32"/>
  <c r="W475" i="32"/>
  <c r="X475" i="32"/>
  <c r="Y475" i="32"/>
  <c r="R476" i="32"/>
  <c r="S476" i="32"/>
  <c r="T476" i="32"/>
  <c r="U476" i="32"/>
  <c r="V476" i="32"/>
  <c r="W476" i="32"/>
  <c r="X476" i="32"/>
  <c r="Y476" i="32"/>
  <c r="R477" i="32"/>
  <c r="S477" i="32"/>
  <c r="T477" i="32"/>
  <c r="U477" i="32"/>
  <c r="V477" i="32"/>
  <c r="W477" i="32"/>
  <c r="X477" i="32"/>
  <c r="Y477" i="32"/>
  <c r="R478" i="32"/>
  <c r="S478" i="32"/>
  <c r="T478" i="32"/>
  <c r="U478" i="32"/>
  <c r="V478" i="32"/>
  <c r="W478" i="32"/>
  <c r="X478" i="32"/>
  <c r="Y478" i="32"/>
  <c r="R479" i="32"/>
  <c r="S479" i="32"/>
  <c r="T479" i="32"/>
  <c r="U479" i="32"/>
  <c r="V479" i="32"/>
  <c r="W479" i="32"/>
  <c r="X479" i="32"/>
  <c r="Y479" i="32"/>
  <c r="R480" i="32"/>
  <c r="S480" i="32"/>
  <c r="T480" i="32"/>
  <c r="U480" i="32"/>
  <c r="V480" i="32"/>
  <c r="W480" i="32"/>
  <c r="X480" i="32"/>
  <c r="Y480" i="32"/>
  <c r="R481" i="32"/>
  <c r="S481" i="32"/>
  <c r="T481" i="32"/>
  <c r="U481" i="32"/>
  <c r="V481" i="32"/>
  <c r="W481" i="32"/>
  <c r="X481" i="32"/>
  <c r="Y481" i="32"/>
  <c r="R482" i="32"/>
  <c r="S482" i="32"/>
  <c r="T482" i="32"/>
  <c r="U482" i="32"/>
  <c r="V482" i="32"/>
  <c r="W482" i="32"/>
  <c r="X482" i="32"/>
  <c r="Y482" i="32"/>
  <c r="R483" i="32"/>
  <c r="S483" i="32"/>
  <c r="T483" i="32"/>
  <c r="U483" i="32"/>
  <c r="V483" i="32"/>
  <c r="W483" i="32"/>
  <c r="X483" i="32"/>
  <c r="Y483" i="32"/>
  <c r="R484" i="32"/>
  <c r="S484" i="32"/>
  <c r="T484" i="32"/>
  <c r="U484" i="32"/>
  <c r="V484" i="32"/>
  <c r="W484" i="32"/>
  <c r="X484" i="32"/>
  <c r="Y484" i="32"/>
  <c r="R485" i="32"/>
  <c r="S485" i="32"/>
  <c r="T485" i="32"/>
  <c r="U485" i="32"/>
  <c r="V485" i="32"/>
  <c r="W485" i="32"/>
  <c r="X485" i="32"/>
  <c r="Y485" i="32"/>
  <c r="R486" i="32"/>
  <c r="S486" i="32"/>
  <c r="T486" i="32"/>
  <c r="U486" i="32"/>
  <c r="V486" i="32"/>
  <c r="W486" i="32"/>
  <c r="X486" i="32"/>
  <c r="Y486" i="32"/>
  <c r="R487" i="32"/>
  <c r="S487" i="32"/>
  <c r="T487" i="32"/>
  <c r="U487" i="32"/>
  <c r="V487" i="32"/>
  <c r="W487" i="32"/>
  <c r="X487" i="32"/>
  <c r="Y487" i="32"/>
  <c r="R488" i="32"/>
  <c r="S488" i="32"/>
  <c r="T488" i="32"/>
  <c r="U488" i="32"/>
  <c r="V488" i="32"/>
  <c r="W488" i="32"/>
  <c r="X488" i="32"/>
  <c r="Y488" i="32"/>
  <c r="R489" i="32"/>
  <c r="S489" i="32"/>
  <c r="T489" i="32"/>
  <c r="U489" i="32"/>
  <c r="V489" i="32"/>
  <c r="W489" i="32"/>
  <c r="X489" i="32"/>
  <c r="Y489" i="32"/>
  <c r="R490" i="32"/>
  <c r="S490" i="32"/>
  <c r="T490" i="32"/>
  <c r="U490" i="32"/>
  <c r="V490" i="32"/>
  <c r="W490" i="32"/>
  <c r="X490" i="32"/>
  <c r="Y490" i="32"/>
  <c r="R491" i="32"/>
  <c r="S491" i="32"/>
  <c r="T491" i="32"/>
  <c r="U491" i="32"/>
  <c r="V491" i="32"/>
  <c r="W491" i="32"/>
  <c r="X491" i="32"/>
  <c r="Y491" i="32"/>
  <c r="R492" i="32"/>
  <c r="S492" i="32"/>
  <c r="T492" i="32"/>
  <c r="U492" i="32"/>
  <c r="V492" i="32"/>
  <c r="W492" i="32"/>
  <c r="X492" i="32"/>
  <c r="Y492" i="32"/>
  <c r="R493" i="32"/>
  <c r="S493" i="32"/>
  <c r="T493" i="32"/>
  <c r="U493" i="32"/>
  <c r="V493" i="32"/>
  <c r="W493" i="32"/>
  <c r="X493" i="32"/>
  <c r="Y493" i="32"/>
  <c r="R494" i="32"/>
  <c r="S494" i="32"/>
  <c r="T494" i="32"/>
  <c r="U494" i="32"/>
  <c r="V494" i="32"/>
  <c r="W494" i="32"/>
  <c r="X494" i="32"/>
  <c r="Y494" i="32"/>
  <c r="R495" i="32"/>
  <c r="S495" i="32"/>
  <c r="T495" i="32"/>
  <c r="U495" i="32"/>
  <c r="V495" i="32"/>
  <c r="W495" i="32"/>
  <c r="X495" i="32"/>
  <c r="Y495" i="32"/>
  <c r="R496" i="32"/>
  <c r="S496" i="32"/>
  <c r="T496" i="32"/>
  <c r="U496" i="32"/>
  <c r="V496" i="32"/>
  <c r="W496" i="32"/>
  <c r="X496" i="32"/>
  <c r="Y496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61" i="23" l="1"/>
  <c r="J60" i="23"/>
  <c r="J60" i="9"/>
  <c r="J59" i="9"/>
  <c r="J58" i="9"/>
  <c r="J63" i="8"/>
  <c r="J62" i="8"/>
  <c r="J61" i="8"/>
  <c r="J60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7" i="23" l="1"/>
  <c r="J57" i="23" s="1"/>
  <c r="K56" i="23"/>
  <c r="J56" i="23" s="1"/>
  <c r="K55" i="23"/>
  <c r="J55" i="23" s="1"/>
  <c r="K54" i="23"/>
  <c r="J54" i="23" s="1"/>
  <c r="K53" i="23"/>
  <c r="J53" i="23" s="1"/>
  <c r="K52" i="23"/>
  <c r="J52" i="23" s="1"/>
  <c r="K51" i="23"/>
  <c r="J51" i="23" s="1"/>
  <c r="K50" i="23"/>
  <c r="J50" i="23" s="1"/>
  <c r="K49" i="23"/>
  <c r="J49" i="23" s="1"/>
  <c r="K48" i="23"/>
  <c r="J48" i="23" s="1"/>
  <c r="K47" i="23"/>
  <c r="J47" i="23" s="1"/>
  <c r="K46" i="23"/>
  <c r="J46" i="23" s="1"/>
  <c r="K45" i="23"/>
  <c r="J45" i="23" s="1"/>
  <c r="K44" i="23"/>
  <c r="J44" i="23" s="1"/>
  <c r="K43" i="23"/>
  <c r="J43" i="23" s="1"/>
  <c r="K42" i="23"/>
  <c r="J42" i="23" s="1"/>
  <c r="K41" i="23"/>
  <c r="J41" i="23" s="1"/>
  <c r="K40" i="23"/>
  <c r="J40" i="23" s="1"/>
  <c r="K22" i="23"/>
  <c r="J22" i="23" s="1"/>
  <c r="K9" i="23"/>
  <c r="J9" i="23" s="1"/>
  <c r="K29" i="23"/>
  <c r="J29" i="23" s="1"/>
  <c r="K30" i="23"/>
  <c r="J30" i="23" s="1"/>
  <c r="K21" i="23"/>
  <c r="J21" i="23" s="1"/>
  <c r="K36" i="23"/>
  <c r="J36" i="23" s="1"/>
  <c r="K31" i="23"/>
  <c r="J31" i="23" s="1"/>
  <c r="K17" i="23"/>
  <c r="J17" i="23" s="1"/>
  <c r="K33" i="23"/>
  <c r="J33" i="23" s="1"/>
  <c r="K15" i="23"/>
  <c r="J15" i="23" s="1"/>
  <c r="K27" i="23"/>
  <c r="J27" i="23" s="1"/>
  <c r="K13" i="23"/>
  <c r="J13" i="23" s="1"/>
  <c r="K8" i="23"/>
  <c r="J8" i="23" s="1"/>
  <c r="K39" i="23"/>
  <c r="J39" i="23" s="1"/>
  <c r="K32" i="23"/>
  <c r="J32" i="23" s="1"/>
  <c r="K18" i="23"/>
  <c r="J18" i="23" s="1"/>
  <c r="K37" i="23"/>
  <c r="J37" i="23" s="1"/>
  <c r="K16" i="23"/>
  <c r="J16" i="23" s="1"/>
  <c r="K23" i="23"/>
  <c r="J23" i="23" s="1"/>
  <c r="K34" i="23"/>
  <c r="J34" i="23" s="1"/>
  <c r="K24" i="23"/>
  <c r="J24" i="23" s="1"/>
  <c r="K38" i="23"/>
  <c r="J38" i="23" s="1"/>
  <c r="K26" i="23"/>
  <c r="J26" i="23" s="1"/>
  <c r="K28" i="23"/>
  <c r="J28" i="23" s="1"/>
  <c r="K19" i="23"/>
  <c r="J19" i="23" s="1"/>
  <c r="K35" i="23"/>
  <c r="J35" i="23" s="1"/>
  <c r="K25" i="23"/>
  <c r="J25" i="23" s="1"/>
  <c r="K20" i="23"/>
  <c r="J20" i="23" s="1"/>
  <c r="K14" i="23"/>
  <c r="J14" i="23" s="1"/>
  <c r="K12" i="23"/>
  <c r="J12" i="23" s="1"/>
  <c r="K11" i="23"/>
  <c r="J11" i="23" s="1"/>
  <c r="K10" i="23"/>
  <c r="J10" i="23" s="1"/>
  <c r="K7" i="23"/>
  <c r="J7" i="23" s="1"/>
  <c r="K56" i="9"/>
  <c r="J56" i="9" s="1"/>
  <c r="K55" i="9"/>
  <c r="J55" i="9" s="1"/>
  <c r="K54" i="9"/>
  <c r="J54" i="9" s="1"/>
  <c r="K53" i="9"/>
  <c r="J53" i="9" s="1"/>
  <c r="K52" i="9"/>
  <c r="J52" i="9" s="1"/>
  <c r="K51" i="9"/>
  <c r="J51" i="9" s="1"/>
  <c r="K50" i="9"/>
  <c r="J50" i="9" s="1"/>
  <c r="K49" i="9"/>
  <c r="J49" i="9" s="1"/>
  <c r="K48" i="9"/>
  <c r="J48" i="9" s="1"/>
  <c r="K47" i="9"/>
  <c r="J47" i="9" s="1"/>
  <c r="K46" i="9"/>
  <c r="J46" i="9" s="1"/>
  <c r="K45" i="9"/>
  <c r="J45" i="9" s="1"/>
  <c r="K44" i="9"/>
  <c r="J44" i="9" s="1"/>
  <c r="K43" i="9"/>
  <c r="J43" i="9" s="1"/>
  <c r="K42" i="9"/>
  <c r="J42" i="9" s="1"/>
  <c r="K41" i="9"/>
  <c r="J41" i="9" s="1"/>
  <c r="K40" i="9"/>
  <c r="J40" i="9" s="1"/>
  <c r="K39" i="9"/>
  <c r="J39" i="9" s="1"/>
  <c r="K38" i="9"/>
  <c r="J38" i="9" s="1"/>
  <c r="K37" i="9"/>
  <c r="J37" i="9" s="1"/>
  <c r="K36" i="9"/>
  <c r="J36" i="9" s="1"/>
  <c r="K35" i="9"/>
  <c r="J35" i="9" s="1"/>
  <c r="K34" i="9"/>
  <c r="J34" i="9" s="1"/>
  <c r="K33" i="9"/>
  <c r="J33" i="9" s="1"/>
  <c r="K25" i="9"/>
  <c r="J25" i="9" s="1"/>
  <c r="K21" i="9"/>
  <c r="J21" i="9" s="1"/>
  <c r="K17" i="9"/>
  <c r="J17" i="9" s="1"/>
  <c r="K26" i="9"/>
  <c r="J26" i="9" s="1"/>
  <c r="K28" i="9"/>
  <c r="J28" i="9" s="1"/>
  <c r="K31" i="9"/>
  <c r="J31" i="9" s="1"/>
  <c r="K30" i="9"/>
  <c r="J30" i="9" s="1"/>
  <c r="K24" i="9"/>
  <c r="J24" i="9" s="1"/>
  <c r="K32" i="9"/>
  <c r="J32" i="9" s="1"/>
  <c r="K19" i="9"/>
  <c r="J19" i="9" s="1"/>
  <c r="K22" i="9"/>
  <c r="J22" i="9" s="1"/>
  <c r="K8" i="9"/>
  <c r="J8" i="9" s="1"/>
  <c r="K15" i="9"/>
  <c r="J15" i="9" s="1"/>
  <c r="K7" i="9"/>
  <c r="J7" i="9" s="1"/>
  <c r="K29" i="9"/>
  <c r="J29" i="9" s="1"/>
  <c r="K18" i="9"/>
  <c r="J18" i="9" s="1"/>
  <c r="K27" i="9"/>
  <c r="J27" i="9" s="1"/>
  <c r="K14" i="9"/>
  <c r="J14" i="9" s="1"/>
  <c r="K9" i="9"/>
  <c r="J9" i="9" s="1"/>
  <c r="K23" i="9"/>
  <c r="J23" i="9" s="1"/>
  <c r="K13" i="9"/>
  <c r="J13" i="9" s="1"/>
  <c r="K16" i="9"/>
  <c r="J16" i="9" s="1"/>
  <c r="K20" i="9"/>
  <c r="J20" i="9" s="1"/>
  <c r="K12" i="9"/>
  <c r="J12" i="9" s="1"/>
  <c r="K11" i="9"/>
  <c r="J11" i="9" s="1"/>
  <c r="K10" i="9"/>
  <c r="J10" i="9" s="1"/>
  <c r="K59" i="8"/>
  <c r="J59" i="8" s="1"/>
  <c r="K58" i="8"/>
  <c r="J58" i="8" s="1"/>
  <c r="K57" i="8"/>
  <c r="J57" i="8" s="1"/>
  <c r="K56" i="8"/>
  <c r="J56" i="8" s="1"/>
  <c r="K55" i="8"/>
  <c r="J55" i="8" s="1"/>
  <c r="K54" i="8"/>
  <c r="J54" i="8" s="1"/>
  <c r="K53" i="8"/>
  <c r="J53" i="8" s="1"/>
  <c r="K52" i="8"/>
  <c r="J52" i="8" s="1"/>
  <c r="K51" i="8"/>
  <c r="J51" i="8" s="1"/>
  <c r="K50" i="8"/>
  <c r="J50" i="8" s="1"/>
  <c r="K49" i="8"/>
  <c r="J49" i="8" s="1"/>
  <c r="K48" i="8"/>
  <c r="J48" i="8" s="1"/>
  <c r="K47" i="8"/>
  <c r="J47" i="8" s="1"/>
  <c r="K46" i="8"/>
  <c r="J46" i="8" s="1"/>
  <c r="K45" i="8"/>
  <c r="J45" i="8" s="1"/>
  <c r="K44" i="8"/>
  <c r="J44" i="8" s="1"/>
  <c r="K43" i="8"/>
  <c r="J43" i="8" s="1"/>
  <c r="K42" i="8"/>
  <c r="J42" i="8" s="1"/>
  <c r="K41" i="8"/>
  <c r="J41" i="8" s="1"/>
  <c r="K40" i="8"/>
  <c r="J40" i="8" s="1"/>
  <c r="K39" i="8"/>
  <c r="J39" i="8" s="1"/>
  <c r="K38" i="8"/>
  <c r="J38" i="8" s="1"/>
  <c r="K37" i="8"/>
  <c r="J37" i="8" s="1"/>
  <c r="K36" i="8"/>
  <c r="J36" i="8" s="1"/>
  <c r="K35" i="8"/>
  <c r="J35" i="8" s="1"/>
  <c r="K34" i="8"/>
  <c r="J34" i="8" s="1"/>
  <c r="K33" i="8"/>
  <c r="J33" i="8" s="1"/>
  <c r="K32" i="8"/>
  <c r="J32" i="8" s="1"/>
  <c r="K31" i="8"/>
  <c r="J31" i="8" s="1"/>
  <c r="K30" i="8"/>
  <c r="J30" i="8" s="1"/>
  <c r="K29" i="8"/>
  <c r="J29" i="8" s="1"/>
  <c r="K28" i="8"/>
  <c r="J28" i="8" s="1"/>
  <c r="K27" i="8"/>
  <c r="J27" i="8" s="1"/>
  <c r="K26" i="8"/>
  <c r="J26" i="8" s="1"/>
  <c r="K20" i="8"/>
  <c r="J20" i="8" s="1"/>
  <c r="K17" i="8"/>
  <c r="J17" i="8" s="1"/>
  <c r="K22" i="8"/>
  <c r="J22" i="8" s="1"/>
  <c r="K15" i="8"/>
  <c r="J15" i="8" s="1"/>
  <c r="K21" i="8"/>
  <c r="J21" i="8" s="1"/>
  <c r="K7" i="8"/>
  <c r="J7" i="8" s="1"/>
  <c r="K25" i="8"/>
  <c r="J25" i="8" s="1"/>
  <c r="K23" i="8"/>
  <c r="J23" i="8" s="1"/>
  <c r="K8" i="8"/>
  <c r="J8" i="8" s="1"/>
  <c r="K10" i="8"/>
  <c r="J10" i="8" s="1"/>
  <c r="K16" i="8"/>
  <c r="J16" i="8" s="1"/>
  <c r="K18" i="8"/>
  <c r="J18" i="8" s="1"/>
  <c r="K24" i="8"/>
  <c r="J24" i="8" s="1"/>
  <c r="K11" i="8"/>
  <c r="J11" i="8" s="1"/>
  <c r="K9" i="8"/>
  <c r="J9" i="8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J17" i="7" s="1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15" i="3"/>
  <c r="J15" i="3" s="1"/>
  <c r="K8" i="3"/>
  <c r="J8" i="3" s="1"/>
  <c r="K14" i="3"/>
  <c r="J14" i="3" s="1"/>
  <c r="K13" i="3"/>
  <c r="J13" i="3" s="1"/>
  <c r="K12" i="3"/>
  <c r="J12" i="3" s="1"/>
  <c r="K11" i="3"/>
  <c r="J11" i="3" s="1"/>
  <c r="K7" i="3"/>
  <c r="J7" i="3" s="1"/>
  <c r="K10" i="3"/>
  <c r="J10" i="3" s="1"/>
  <c r="K9" i="3"/>
  <c r="J9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N16" i="31" l="1" a="1"/>
  <c r="N16" i="31" s="1"/>
  <c r="O16" i="31" a="1"/>
  <c r="O16" i="31" s="1"/>
  <c r="N14" i="31" a="1"/>
  <c r="N14" i="31" s="1"/>
  <c r="O14" i="31" a="1"/>
  <c r="O14" i="31" s="1"/>
  <c r="N13" i="31" a="1"/>
  <c r="N13" i="31" s="1"/>
  <c r="O13" i="31" a="1"/>
  <c r="O13" i="31" s="1"/>
  <c r="N12" i="31" a="1"/>
  <c r="N12" i="31" s="1"/>
  <c r="O12" i="31" a="1"/>
  <c r="O12" i="31" s="1"/>
  <c r="N11" i="31" a="1"/>
  <c r="N11" i="31" s="1"/>
  <c r="O11" i="31" a="1"/>
  <c r="O11" i="31" s="1"/>
  <c r="N9" i="31" a="1"/>
  <c r="N9" i="31" s="1"/>
  <c r="O9" i="31" a="1"/>
  <c r="O9" i="31" s="1"/>
  <c r="N8" i="31" a="1"/>
  <c r="N8" i="31" s="1"/>
  <c r="O8" i="31" a="1"/>
  <c r="O8" i="31" s="1"/>
  <c r="K61" i="14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N15" i="31" l="1"/>
  <c r="N7" i="31" a="1"/>
  <c r="N7" i="31" s="1"/>
  <c r="O7" i="31" a="1"/>
  <c r="O7" i="31" s="1"/>
  <c r="C553" i="32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L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F568" i="32"/>
  <c r="G568" i="32"/>
  <c r="H568" i="32"/>
  <c r="I568" i="32"/>
  <c r="K568" i="32"/>
  <c r="L568" i="32"/>
  <c r="N568" i="32"/>
  <c r="C569" i="32"/>
  <c r="D569" i="32"/>
  <c r="E569" i="32"/>
  <c r="F569" i="32"/>
  <c r="G569" i="32"/>
  <c r="H569" i="32"/>
  <c r="I569" i="32"/>
  <c r="K569" i="32"/>
  <c r="L569" i="32"/>
  <c r="N569" i="32"/>
  <c r="C570" i="32"/>
  <c r="D570" i="32"/>
  <c r="E570" i="32"/>
  <c r="F570" i="32"/>
  <c r="G570" i="32"/>
  <c r="H570" i="32"/>
  <c r="I570" i="32"/>
  <c r="K570" i="32"/>
  <c r="L570" i="32"/>
  <c r="N570" i="32"/>
  <c r="C571" i="32"/>
  <c r="D571" i="32"/>
  <c r="E571" i="32"/>
  <c r="F571" i="32"/>
  <c r="G571" i="32"/>
  <c r="H571" i="32"/>
  <c r="I571" i="32"/>
  <c r="K571" i="32"/>
  <c r="L571" i="32"/>
  <c r="N571" i="32"/>
  <c r="C572" i="32"/>
  <c r="D572" i="32"/>
  <c r="E572" i="32"/>
  <c r="F572" i="32"/>
  <c r="G572" i="32"/>
  <c r="H572" i="32"/>
  <c r="I572" i="32"/>
  <c r="K572" i="32"/>
  <c r="L572" i="32"/>
  <c r="C573" i="32"/>
  <c r="D573" i="32"/>
  <c r="E573" i="32"/>
  <c r="F573" i="32"/>
  <c r="G573" i="32"/>
  <c r="H573" i="32"/>
  <c r="I573" i="32"/>
  <c r="K573" i="32"/>
  <c r="L573" i="32"/>
  <c r="C574" i="32"/>
  <c r="D574" i="32"/>
  <c r="E574" i="32"/>
  <c r="F574" i="32"/>
  <c r="G574" i="32"/>
  <c r="H574" i="32"/>
  <c r="I574" i="32"/>
  <c r="K574" i="32"/>
  <c r="L574" i="32"/>
  <c r="C575" i="32"/>
  <c r="D575" i="32"/>
  <c r="E575" i="32"/>
  <c r="F575" i="32"/>
  <c r="G575" i="32"/>
  <c r="H575" i="32"/>
  <c r="I575" i="32"/>
  <c r="K575" i="32"/>
  <c r="L575" i="32"/>
  <c r="C576" i="32"/>
  <c r="D576" i="32"/>
  <c r="E576" i="32"/>
  <c r="F576" i="32"/>
  <c r="G576" i="32"/>
  <c r="H576" i="32"/>
  <c r="I576" i="32"/>
  <c r="K576" i="32"/>
  <c r="L576" i="32"/>
  <c r="C577" i="32"/>
  <c r="D577" i="32"/>
  <c r="E577" i="32"/>
  <c r="F577" i="32"/>
  <c r="G577" i="32"/>
  <c r="H577" i="32"/>
  <c r="I577" i="32"/>
  <c r="K577" i="32"/>
  <c r="L577" i="32"/>
  <c r="C578" i="32"/>
  <c r="D578" i="32"/>
  <c r="E578" i="32"/>
  <c r="F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C580" i="32"/>
  <c r="D580" i="32"/>
  <c r="E580" i="32"/>
  <c r="F580" i="32"/>
  <c r="G580" i="32"/>
  <c r="H580" i="32"/>
  <c r="I580" i="32"/>
  <c r="K580" i="32"/>
  <c r="L580" i="32"/>
  <c r="C581" i="32"/>
  <c r="D581" i="32"/>
  <c r="E581" i="32"/>
  <c r="F581" i="32"/>
  <c r="G581" i="32"/>
  <c r="H581" i="32"/>
  <c r="I581" i="32"/>
  <c r="K581" i="32"/>
  <c r="L581" i="32"/>
  <c r="C582" i="32"/>
  <c r="D582" i="32"/>
  <c r="E582" i="32"/>
  <c r="F582" i="32"/>
  <c r="G582" i="32"/>
  <c r="H582" i="32"/>
  <c r="I582" i="32"/>
  <c r="K582" i="32"/>
  <c r="L582" i="32"/>
  <c r="C583" i="32"/>
  <c r="D583" i="32"/>
  <c r="E583" i="32"/>
  <c r="F583" i="32"/>
  <c r="G583" i="32"/>
  <c r="H583" i="32"/>
  <c r="I583" i="32"/>
  <c r="K583" i="32"/>
  <c r="L583" i="32"/>
  <c r="C584" i="32"/>
  <c r="D584" i="32"/>
  <c r="E584" i="32"/>
  <c r="F584" i="32"/>
  <c r="G584" i="32"/>
  <c r="H584" i="32"/>
  <c r="I584" i="32"/>
  <c r="K584" i="32"/>
  <c r="L584" i="32"/>
  <c r="C585" i="32"/>
  <c r="D585" i="32"/>
  <c r="E585" i="32"/>
  <c r="F585" i="32"/>
  <c r="G585" i="32"/>
  <c r="H585" i="32"/>
  <c r="I585" i="32"/>
  <c r="K585" i="32"/>
  <c r="L585" i="32"/>
  <c r="C586" i="32"/>
  <c r="D586" i="32"/>
  <c r="E586" i="32"/>
  <c r="F586" i="32"/>
  <c r="G586" i="32"/>
  <c r="H586" i="32"/>
  <c r="I586" i="32"/>
  <c r="K586" i="32"/>
  <c r="L586" i="32"/>
  <c r="C587" i="32"/>
  <c r="D587" i="32"/>
  <c r="E587" i="32"/>
  <c r="F587" i="32"/>
  <c r="G587" i="32"/>
  <c r="H587" i="32"/>
  <c r="I587" i="32"/>
  <c r="K587" i="32"/>
  <c r="L587" i="32"/>
  <c r="C588" i="32"/>
  <c r="D588" i="32"/>
  <c r="E588" i="32"/>
  <c r="F588" i="32"/>
  <c r="G588" i="32"/>
  <c r="H588" i="32"/>
  <c r="I588" i="32"/>
  <c r="K588" i="32"/>
  <c r="L588" i="32"/>
  <c r="C589" i="32"/>
  <c r="D589" i="32"/>
  <c r="E589" i="32"/>
  <c r="F589" i="32"/>
  <c r="G589" i="32"/>
  <c r="H589" i="32"/>
  <c r="I589" i="32"/>
  <c r="K589" i="32"/>
  <c r="L589" i="32"/>
  <c r="C590" i="32"/>
  <c r="D590" i="32"/>
  <c r="E590" i="32"/>
  <c r="F590" i="32"/>
  <c r="G590" i="32"/>
  <c r="H590" i="32"/>
  <c r="I590" i="32"/>
  <c r="K590" i="32"/>
  <c r="L590" i="32"/>
  <c r="C591" i="32"/>
  <c r="D591" i="32"/>
  <c r="E591" i="32"/>
  <c r="F591" i="32"/>
  <c r="G591" i="32"/>
  <c r="H591" i="32"/>
  <c r="I591" i="32"/>
  <c r="K591" i="32"/>
  <c r="L591" i="32"/>
  <c r="C592" i="32"/>
  <c r="D592" i="32"/>
  <c r="E592" i="32"/>
  <c r="F592" i="32"/>
  <c r="G592" i="32"/>
  <c r="H592" i="32"/>
  <c r="I592" i="32"/>
  <c r="K592" i="32"/>
  <c r="L592" i="32"/>
  <c r="C593" i="32"/>
  <c r="D593" i="32"/>
  <c r="E593" i="32"/>
  <c r="F593" i="32"/>
  <c r="G593" i="32"/>
  <c r="H593" i="32"/>
  <c r="I593" i="32"/>
  <c r="K593" i="32"/>
  <c r="L593" i="32"/>
  <c r="C594" i="32"/>
  <c r="D594" i="32"/>
  <c r="E594" i="32"/>
  <c r="F594" i="32"/>
  <c r="G594" i="32"/>
  <c r="H594" i="32"/>
  <c r="I594" i="32"/>
  <c r="K594" i="32"/>
  <c r="L594" i="32"/>
  <c r="C595" i="32"/>
  <c r="D595" i="32"/>
  <c r="E595" i="32"/>
  <c r="F595" i="32"/>
  <c r="G595" i="32"/>
  <c r="H595" i="32"/>
  <c r="I595" i="32"/>
  <c r="K595" i="32"/>
  <c r="L595" i="32"/>
  <c r="C596" i="32"/>
  <c r="D596" i="32"/>
  <c r="E596" i="32"/>
  <c r="F596" i="32"/>
  <c r="G596" i="32"/>
  <c r="H596" i="32"/>
  <c r="I596" i="32"/>
  <c r="K596" i="32"/>
  <c r="L596" i="32"/>
  <c r="C597" i="32"/>
  <c r="D597" i="32"/>
  <c r="E597" i="32"/>
  <c r="F597" i="32"/>
  <c r="G597" i="32"/>
  <c r="H597" i="32"/>
  <c r="I597" i="32"/>
  <c r="K597" i="32"/>
  <c r="L597" i="32"/>
  <c r="C598" i="32"/>
  <c r="D598" i="32"/>
  <c r="E598" i="32"/>
  <c r="F598" i="32"/>
  <c r="G598" i="32"/>
  <c r="H598" i="32"/>
  <c r="I598" i="32"/>
  <c r="K598" i="32"/>
  <c r="L598" i="32"/>
  <c r="C599" i="32"/>
  <c r="D599" i="32"/>
  <c r="E599" i="32"/>
  <c r="F599" i="32"/>
  <c r="G599" i="32"/>
  <c r="H599" i="32"/>
  <c r="I599" i="32"/>
  <c r="K599" i="32"/>
  <c r="L599" i="32"/>
  <c r="C600" i="32"/>
  <c r="D600" i="32"/>
  <c r="E600" i="32"/>
  <c r="F600" i="32"/>
  <c r="G600" i="32"/>
  <c r="H600" i="32"/>
  <c r="I600" i="32"/>
  <c r="K600" i="32"/>
  <c r="L600" i="32"/>
  <c r="C601" i="32"/>
  <c r="D601" i="32"/>
  <c r="E601" i="32"/>
  <c r="F601" i="32"/>
  <c r="G601" i="32"/>
  <c r="H601" i="32"/>
  <c r="I601" i="32"/>
  <c r="K601" i="32"/>
  <c r="L601" i="32"/>
  <c r="C602" i="32"/>
  <c r="D602" i="32"/>
  <c r="E602" i="32"/>
  <c r="F602" i="32"/>
  <c r="G602" i="32"/>
  <c r="H602" i="32"/>
  <c r="I602" i="32"/>
  <c r="K602" i="32"/>
  <c r="L602" i="32"/>
  <c r="C603" i="32"/>
  <c r="D603" i="32"/>
  <c r="E603" i="32"/>
  <c r="F603" i="32"/>
  <c r="G603" i="32"/>
  <c r="H603" i="32"/>
  <c r="I603" i="32"/>
  <c r="K603" i="32"/>
  <c r="C604" i="32"/>
  <c r="D604" i="32"/>
  <c r="E604" i="32"/>
  <c r="F604" i="32"/>
  <c r="G604" i="32"/>
  <c r="H604" i="32"/>
  <c r="I604" i="32"/>
  <c r="K604" i="32"/>
  <c r="C605" i="32"/>
  <c r="D605" i="32"/>
  <c r="E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C498" i="32"/>
  <c r="D498" i="32"/>
  <c r="E498" i="32"/>
  <c r="G498" i="32"/>
  <c r="H498" i="32"/>
  <c r="I498" i="32"/>
  <c r="K498" i="32"/>
  <c r="N498" i="32"/>
  <c r="C499" i="32"/>
  <c r="D499" i="32"/>
  <c r="E499" i="32"/>
  <c r="G499" i="32"/>
  <c r="H499" i="32"/>
  <c r="I499" i="32"/>
  <c r="K499" i="32"/>
  <c r="N499" i="32"/>
  <c r="C500" i="32"/>
  <c r="D500" i="32"/>
  <c r="E500" i="32"/>
  <c r="G500" i="32"/>
  <c r="H500" i="32"/>
  <c r="I500" i="32"/>
  <c r="K500" i="32"/>
  <c r="N500" i="32"/>
  <c r="C501" i="32"/>
  <c r="D501" i="32"/>
  <c r="E501" i="32"/>
  <c r="G501" i="32"/>
  <c r="H501" i="32"/>
  <c r="I501" i="32"/>
  <c r="K501" i="32"/>
  <c r="N501" i="32"/>
  <c r="C502" i="32"/>
  <c r="D502" i="32"/>
  <c r="E502" i="32"/>
  <c r="G502" i="32"/>
  <c r="H502" i="32"/>
  <c r="I502" i="32"/>
  <c r="K502" i="32"/>
  <c r="N502" i="32"/>
  <c r="C503" i="32"/>
  <c r="D503" i="32"/>
  <c r="E503" i="32"/>
  <c r="G503" i="32"/>
  <c r="H503" i="32"/>
  <c r="I503" i="32"/>
  <c r="K503" i="32"/>
  <c r="N503" i="32"/>
  <c r="C504" i="32"/>
  <c r="D504" i="32"/>
  <c r="E504" i="32"/>
  <c r="G504" i="32"/>
  <c r="H504" i="32"/>
  <c r="I504" i="32"/>
  <c r="K504" i="32"/>
  <c r="L504" i="32"/>
  <c r="N504" i="32"/>
  <c r="C505" i="32"/>
  <c r="D505" i="32"/>
  <c r="E505" i="32"/>
  <c r="F505" i="32"/>
  <c r="G505" i="32"/>
  <c r="H505" i="32"/>
  <c r="I505" i="32"/>
  <c r="K505" i="32"/>
  <c r="N505" i="32"/>
  <c r="C506" i="32"/>
  <c r="D506" i="32"/>
  <c r="E506" i="32"/>
  <c r="G506" i="32"/>
  <c r="H506" i="32"/>
  <c r="I506" i="32"/>
  <c r="K506" i="32"/>
  <c r="N506" i="32"/>
  <c r="C507" i="32"/>
  <c r="D507" i="32"/>
  <c r="E507" i="32"/>
  <c r="G507" i="32"/>
  <c r="H507" i="32"/>
  <c r="I507" i="32"/>
  <c r="K507" i="32"/>
  <c r="L507" i="32"/>
  <c r="N507" i="32"/>
  <c r="C508" i="32"/>
  <c r="D508" i="32"/>
  <c r="E508" i="32"/>
  <c r="F508" i="32"/>
  <c r="G508" i="32"/>
  <c r="H508" i="32"/>
  <c r="I508" i="32"/>
  <c r="K508" i="32"/>
  <c r="L508" i="32"/>
  <c r="N508" i="32"/>
  <c r="C509" i="32"/>
  <c r="D509" i="32"/>
  <c r="E509" i="32"/>
  <c r="F509" i="32"/>
  <c r="G509" i="32"/>
  <c r="H509" i="32"/>
  <c r="I509" i="32"/>
  <c r="K509" i="32"/>
  <c r="L509" i="32"/>
  <c r="N509" i="32"/>
  <c r="C510" i="32"/>
  <c r="D510" i="32"/>
  <c r="E510" i="32"/>
  <c r="F510" i="32"/>
  <c r="G510" i="32"/>
  <c r="H510" i="32"/>
  <c r="I510" i="32"/>
  <c r="K510" i="32"/>
  <c r="L510" i="32"/>
  <c r="N510" i="32"/>
  <c r="C511" i="32"/>
  <c r="D511" i="32"/>
  <c r="E511" i="32"/>
  <c r="F511" i="32"/>
  <c r="G511" i="32"/>
  <c r="H511" i="32"/>
  <c r="I511" i="32"/>
  <c r="K511" i="32"/>
  <c r="L511" i="32"/>
  <c r="N511" i="32"/>
  <c r="C512" i="32"/>
  <c r="D512" i="32"/>
  <c r="E512" i="32"/>
  <c r="G512" i="32"/>
  <c r="H512" i="32"/>
  <c r="I512" i="32"/>
  <c r="K512" i="32"/>
  <c r="L512" i="32"/>
  <c r="C513" i="32"/>
  <c r="D513" i="32"/>
  <c r="E513" i="32"/>
  <c r="G513" i="32"/>
  <c r="H513" i="32"/>
  <c r="I513" i="32"/>
  <c r="K513" i="32"/>
  <c r="L513" i="32"/>
  <c r="C514" i="32"/>
  <c r="D514" i="32"/>
  <c r="E514" i="32"/>
  <c r="G514" i="32"/>
  <c r="H514" i="32"/>
  <c r="I514" i="32"/>
  <c r="K514" i="32"/>
  <c r="L514" i="32"/>
  <c r="C515" i="32"/>
  <c r="D515" i="32"/>
  <c r="E515" i="32"/>
  <c r="G515" i="32"/>
  <c r="H515" i="32"/>
  <c r="I515" i="32"/>
  <c r="K515" i="32"/>
  <c r="L515" i="32"/>
  <c r="C516" i="32"/>
  <c r="D516" i="32"/>
  <c r="E516" i="32"/>
  <c r="G516" i="32"/>
  <c r="H516" i="32"/>
  <c r="I516" i="32"/>
  <c r="K516" i="32"/>
  <c r="L516" i="32"/>
  <c r="C517" i="32"/>
  <c r="D517" i="32"/>
  <c r="E517" i="32"/>
  <c r="G517" i="32"/>
  <c r="H517" i="32"/>
  <c r="I517" i="32"/>
  <c r="K517" i="32"/>
  <c r="L517" i="32"/>
  <c r="C518" i="32"/>
  <c r="D518" i="32"/>
  <c r="E518" i="32"/>
  <c r="G518" i="32"/>
  <c r="H518" i="32"/>
  <c r="I518" i="32"/>
  <c r="K518" i="32"/>
  <c r="L518" i="32"/>
  <c r="C519" i="32"/>
  <c r="D519" i="32"/>
  <c r="E519" i="32"/>
  <c r="G519" i="32"/>
  <c r="H519" i="32"/>
  <c r="I519" i="32"/>
  <c r="K519" i="32"/>
  <c r="L519" i="32"/>
  <c r="C520" i="32"/>
  <c r="D520" i="32"/>
  <c r="E520" i="32"/>
  <c r="G520" i="32"/>
  <c r="H520" i="32"/>
  <c r="I520" i="32"/>
  <c r="K520" i="32"/>
  <c r="L520" i="32"/>
  <c r="C521" i="32"/>
  <c r="D521" i="32"/>
  <c r="E521" i="32"/>
  <c r="G521" i="32"/>
  <c r="H521" i="32"/>
  <c r="I521" i="32"/>
  <c r="K521" i="32"/>
  <c r="L521" i="32"/>
  <c r="C522" i="32"/>
  <c r="D522" i="32"/>
  <c r="E522" i="32"/>
  <c r="G522" i="32"/>
  <c r="H522" i="32"/>
  <c r="I522" i="32"/>
  <c r="K522" i="32"/>
  <c r="L522" i="32"/>
  <c r="C523" i="32"/>
  <c r="D523" i="32"/>
  <c r="E523" i="32"/>
  <c r="G523" i="32"/>
  <c r="H523" i="32"/>
  <c r="I523" i="32"/>
  <c r="K523" i="32"/>
  <c r="L523" i="32"/>
  <c r="C524" i="32"/>
  <c r="D524" i="32"/>
  <c r="E524" i="32"/>
  <c r="G524" i="32"/>
  <c r="H524" i="32"/>
  <c r="I524" i="32"/>
  <c r="K524" i="32"/>
  <c r="L524" i="32"/>
  <c r="C525" i="32"/>
  <c r="D525" i="32"/>
  <c r="E525" i="32"/>
  <c r="G525" i="32"/>
  <c r="H525" i="32"/>
  <c r="I525" i="32"/>
  <c r="K525" i="32"/>
  <c r="L525" i="32"/>
  <c r="C526" i="32"/>
  <c r="D526" i="32"/>
  <c r="E526" i="32"/>
  <c r="G526" i="32"/>
  <c r="H526" i="32"/>
  <c r="I526" i="32"/>
  <c r="K526" i="32"/>
  <c r="L526" i="32"/>
  <c r="C527" i="32"/>
  <c r="D527" i="32"/>
  <c r="E527" i="32"/>
  <c r="G527" i="32"/>
  <c r="H527" i="32"/>
  <c r="I527" i="32"/>
  <c r="K527" i="32"/>
  <c r="L527" i="32"/>
  <c r="C528" i="32"/>
  <c r="D528" i="32"/>
  <c r="E528" i="32"/>
  <c r="G528" i="32"/>
  <c r="H528" i="32"/>
  <c r="I528" i="32"/>
  <c r="K528" i="32"/>
  <c r="L528" i="32"/>
  <c r="C529" i="32"/>
  <c r="D529" i="32"/>
  <c r="E529" i="32"/>
  <c r="G529" i="32"/>
  <c r="H529" i="32"/>
  <c r="I529" i="32"/>
  <c r="K529" i="32"/>
  <c r="L529" i="32"/>
  <c r="C530" i="32"/>
  <c r="D530" i="32"/>
  <c r="E530" i="32"/>
  <c r="G530" i="32"/>
  <c r="H530" i="32"/>
  <c r="I530" i="32"/>
  <c r="K530" i="32"/>
  <c r="L530" i="32"/>
  <c r="C531" i="32"/>
  <c r="D531" i="32"/>
  <c r="E531" i="32"/>
  <c r="G531" i="32"/>
  <c r="H531" i="32"/>
  <c r="I531" i="32"/>
  <c r="K531" i="32"/>
  <c r="L531" i="32"/>
  <c r="C532" i="32"/>
  <c r="D532" i="32"/>
  <c r="E532" i="32"/>
  <c r="G532" i="32"/>
  <c r="H532" i="32"/>
  <c r="I532" i="32"/>
  <c r="K532" i="32"/>
  <c r="L532" i="32"/>
  <c r="C533" i="32"/>
  <c r="D533" i="32"/>
  <c r="E533" i="32"/>
  <c r="G533" i="32"/>
  <c r="H533" i="32"/>
  <c r="I533" i="32"/>
  <c r="K533" i="32"/>
  <c r="L533" i="32"/>
  <c r="C534" i="32"/>
  <c r="D534" i="32"/>
  <c r="E534" i="32"/>
  <c r="G534" i="32"/>
  <c r="H534" i="32"/>
  <c r="I534" i="32"/>
  <c r="K534" i="32"/>
  <c r="L534" i="32"/>
  <c r="C535" i="32"/>
  <c r="D535" i="32"/>
  <c r="E535" i="32"/>
  <c r="G535" i="32"/>
  <c r="H535" i="32"/>
  <c r="I535" i="32"/>
  <c r="K535" i="32"/>
  <c r="L535" i="32"/>
  <c r="C536" i="32"/>
  <c r="D536" i="32"/>
  <c r="E536" i="32"/>
  <c r="G536" i="32"/>
  <c r="H536" i="32"/>
  <c r="I536" i="32"/>
  <c r="K536" i="32"/>
  <c r="L536" i="32"/>
  <c r="C537" i="32"/>
  <c r="D537" i="32"/>
  <c r="E537" i="32"/>
  <c r="G537" i="32"/>
  <c r="H537" i="32"/>
  <c r="I537" i="32"/>
  <c r="K537" i="32"/>
  <c r="L537" i="32"/>
  <c r="C538" i="32"/>
  <c r="D538" i="32"/>
  <c r="E538" i="32"/>
  <c r="G538" i="32"/>
  <c r="H538" i="32"/>
  <c r="I538" i="32"/>
  <c r="K538" i="32"/>
  <c r="L538" i="32"/>
  <c r="C539" i="32"/>
  <c r="D539" i="32"/>
  <c r="E539" i="32"/>
  <c r="G539" i="32"/>
  <c r="H539" i="32"/>
  <c r="I539" i="32"/>
  <c r="K539" i="32"/>
  <c r="L539" i="32"/>
  <c r="C540" i="32"/>
  <c r="D540" i="32"/>
  <c r="E540" i="32"/>
  <c r="G540" i="32"/>
  <c r="H540" i="32"/>
  <c r="I540" i="32"/>
  <c r="K540" i="32"/>
  <c r="L540" i="32"/>
  <c r="C541" i="32"/>
  <c r="D541" i="32"/>
  <c r="E541" i="32"/>
  <c r="G541" i="32"/>
  <c r="H541" i="32"/>
  <c r="I541" i="32"/>
  <c r="K541" i="32"/>
  <c r="L541" i="32"/>
  <c r="C542" i="32"/>
  <c r="D542" i="32"/>
  <c r="E542" i="32"/>
  <c r="G542" i="32"/>
  <c r="H542" i="32"/>
  <c r="I542" i="32"/>
  <c r="K542" i="32"/>
  <c r="L542" i="32"/>
  <c r="C543" i="32"/>
  <c r="D543" i="32"/>
  <c r="E543" i="32"/>
  <c r="G543" i="32"/>
  <c r="H543" i="32"/>
  <c r="I543" i="32"/>
  <c r="K543" i="32"/>
  <c r="L543" i="32"/>
  <c r="C544" i="32"/>
  <c r="D544" i="32"/>
  <c r="E544" i="32"/>
  <c r="G544" i="32"/>
  <c r="H544" i="32"/>
  <c r="I544" i="32"/>
  <c r="K544" i="32"/>
  <c r="L544" i="32"/>
  <c r="C545" i="32"/>
  <c r="D545" i="32"/>
  <c r="E545" i="32"/>
  <c r="G545" i="32"/>
  <c r="H545" i="32"/>
  <c r="I545" i="32"/>
  <c r="K545" i="32"/>
  <c r="L545" i="32"/>
  <c r="C546" i="32"/>
  <c r="D546" i="32"/>
  <c r="E546" i="32"/>
  <c r="G546" i="32"/>
  <c r="H546" i="32"/>
  <c r="I546" i="32"/>
  <c r="K546" i="32"/>
  <c r="L546" i="32"/>
  <c r="C547" i="32"/>
  <c r="D547" i="32"/>
  <c r="E547" i="32"/>
  <c r="G547" i="32"/>
  <c r="H547" i="32"/>
  <c r="I547" i="32"/>
  <c r="K547" i="32"/>
  <c r="L547" i="32"/>
  <c r="C548" i="32"/>
  <c r="D548" i="32"/>
  <c r="E548" i="32"/>
  <c r="G548" i="32"/>
  <c r="H548" i="32"/>
  <c r="I548" i="32"/>
  <c r="K548" i="32"/>
  <c r="C549" i="32"/>
  <c r="D549" i="32"/>
  <c r="E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L449" i="32"/>
  <c r="N449" i="32"/>
  <c r="C450" i="32"/>
  <c r="D450" i="32"/>
  <c r="E450" i="32"/>
  <c r="G450" i="32"/>
  <c r="H450" i="32"/>
  <c r="I450" i="32"/>
  <c r="K450" i="32"/>
  <c r="L450" i="32"/>
  <c r="N450" i="32"/>
  <c r="C451" i="32"/>
  <c r="D451" i="32"/>
  <c r="E451" i="32"/>
  <c r="G451" i="32"/>
  <c r="H451" i="32"/>
  <c r="I451" i="32"/>
  <c r="K451" i="32"/>
  <c r="L451" i="32"/>
  <c r="N451" i="32"/>
  <c r="C452" i="32"/>
  <c r="D452" i="32"/>
  <c r="E452" i="32"/>
  <c r="G452" i="32"/>
  <c r="H452" i="32"/>
  <c r="I452" i="32"/>
  <c r="K452" i="32"/>
  <c r="L452" i="32"/>
  <c r="N452" i="32"/>
  <c r="C453" i="32"/>
  <c r="D453" i="32"/>
  <c r="E453" i="32"/>
  <c r="G453" i="32"/>
  <c r="H453" i="32"/>
  <c r="I453" i="32"/>
  <c r="K453" i="32"/>
  <c r="L453" i="32"/>
  <c r="N453" i="32"/>
  <c r="C454" i="32"/>
  <c r="D454" i="32"/>
  <c r="E454" i="32"/>
  <c r="G454" i="32"/>
  <c r="H454" i="32"/>
  <c r="I454" i="32"/>
  <c r="K454" i="32"/>
  <c r="L454" i="32"/>
  <c r="N454" i="32"/>
  <c r="C455" i="32"/>
  <c r="D455" i="32"/>
  <c r="E455" i="32"/>
  <c r="G455" i="32"/>
  <c r="H455" i="32"/>
  <c r="I455" i="32"/>
  <c r="K455" i="32"/>
  <c r="L455" i="32"/>
  <c r="N455" i="32"/>
  <c r="C456" i="32"/>
  <c r="D456" i="32"/>
  <c r="E456" i="32"/>
  <c r="G456" i="32"/>
  <c r="H456" i="32"/>
  <c r="I456" i="32"/>
  <c r="K456" i="32"/>
  <c r="L456" i="32"/>
  <c r="N456" i="32"/>
  <c r="C457" i="32"/>
  <c r="D457" i="32"/>
  <c r="E457" i="32"/>
  <c r="G457" i="32"/>
  <c r="H457" i="32"/>
  <c r="I457" i="32"/>
  <c r="K457" i="32"/>
  <c r="L457" i="32"/>
  <c r="N457" i="32"/>
  <c r="C458" i="32"/>
  <c r="D458" i="32"/>
  <c r="E458" i="32"/>
  <c r="G458" i="32"/>
  <c r="H458" i="32"/>
  <c r="I458" i="32"/>
  <c r="K458" i="32"/>
  <c r="L458" i="32"/>
  <c r="N458" i="32"/>
  <c r="C459" i="32"/>
  <c r="D459" i="32"/>
  <c r="E459" i="32"/>
  <c r="G459" i="32"/>
  <c r="H459" i="32"/>
  <c r="I459" i="32"/>
  <c r="K459" i="32"/>
  <c r="L459" i="32"/>
  <c r="N459" i="32"/>
  <c r="C460" i="32"/>
  <c r="D460" i="32"/>
  <c r="E460" i="32"/>
  <c r="G460" i="32"/>
  <c r="H460" i="32"/>
  <c r="I460" i="32"/>
  <c r="K460" i="32"/>
  <c r="L460" i="32"/>
  <c r="N460" i="32"/>
  <c r="C461" i="32"/>
  <c r="D461" i="32"/>
  <c r="E461" i="32"/>
  <c r="G461" i="32"/>
  <c r="H461" i="32"/>
  <c r="I461" i="32"/>
  <c r="K461" i="32"/>
  <c r="L461" i="32"/>
  <c r="N461" i="32"/>
  <c r="C462" i="32"/>
  <c r="D462" i="32"/>
  <c r="E462" i="32"/>
  <c r="G462" i="32"/>
  <c r="H462" i="32"/>
  <c r="I462" i="32"/>
  <c r="K462" i="32"/>
  <c r="L462" i="32"/>
  <c r="N462" i="32"/>
  <c r="C463" i="32"/>
  <c r="D463" i="32"/>
  <c r="E463" i="32"/>
  <c r="G463" i="32"/>
  <c r="H463" i="32"/>
  <c r="I463" i="32"/>
  <c r="K463" i="32"/>
  <c r="L463" i="32"/>
  <c r="N463" i="32"/>
  <c r="C464" i="32"/>
  <c r="D464" i="32"/>
  <c r="E464" i="32"/>
  <c r="G464" i="32"/>
  <c r="H464" i="32"/>
  <c r="I464" i="32"/>
  <c r="K464" i="32"/>
  <c r="L464" i="32"/>
  <c r="N464" i="32"/>
  <c r="C465" i="32"/>
  <c r="D465" i="32"/>
  <c r="E465" i="32"/>
  <c r="G465" i="32"/>
  <c r="H465" i="32"/>
  <c r="I465" i="32"/>
  <c r="K465" i="32"/>
  <c r="L465" i="32"/>
  <c r="N465" i="32"/>
  <c r="C466" i="32"/>
  <c r="D466" i="32"/>
  <c r="E466" i="32"/>
  <c r="G466" i="32"/>
  <c r="H466" i="32"/>
  <c r="I466" i="32"/>
  <c r="K466" i="32"/>
  <c r="L466" i="32"/>
  <c r="N466" i="32"/>
  <c r="C467" i="32"/>
  <c r="D467" i="32"/>
  <c r="E467" i="32"/>
  <c r="G467" i="32"/>
  <c r="H467" i="32"/>
  <c r="I467" i="32"/>
  <c r="K467" i="32"/>
  <c r="L467" i="32"/>
  <c r="N467" i="32"/>
  <c r="C468" i="32"/>
  <c r="D468" i="32"/>
  <c r="E468" i="32"/>
  <c r="G468" i="32"/>
  <c r="H468" i="32"/>
  <c r="I468" i="32"/>
  <c r="K468" i="32"/>
  <c r="L468" i="32"/>
  <c r="N468" i="32"/>
  <c r="C469" i="32"/>
  <c r="D469" i="32"/>
  <c r="E469" i="32"/>
  <c r="G469" i="32"/>
  <c r="H469" i="32"/>
  <c r="I469" i="32"/>
  <c r="K469" i="32"/>
  <c r="L469" i="32"/>
  <c r="N469" i="32"/>
  <c r="C470" i="32"/>
  <c r="D470" i="32"/>
  <c r="E470" i="32"/>
  <c r="G470" i="32"/>
  <c r="H470" i="32"/>
  <c r="I470" i="32"/>
  <c r="K470" i="32"/>
  <c r="L470" i="32"/>
  <c r="N470" i="32"/>
  <c r="C471" i="32"/>
  <c r="D471" i="32"/>
  <c r="E471" i="32"/>
  <c r="G471" i="32"/>
  <c r="H471" i="32"/>
  <c r="I471" i="32"/>
  <c r="K471" i="32"/>
  <c r="L471" i="32"/>
  <c r="N471" i="32"/>
  <c r="C472" i="32"/>
  <c r="D472" i="32"/>
  <c r="E472" i="32"/>
  <c r="G472" i="32"/>
  <c r="H472" i="32"/>
  <c r="I472" i="32"/>
  <c r="K472" i="32"/>
  <c r="L472" i="32"/>
  <c r="N472" i="32"/>
  <c r="C473" i="32"/>
  <c r="D473" i="32"/>
  <c r="E473" i="32"/>
  <c r="G473" i="32"/>
  <c r="H473" i="32"/>
  <c r="I473" i="32"/>
  <c r="K473" i="32"/>
  <c r="L473" i="32"/>
  <c r="N473" i="32"/>
  <c r="C474" i="32"/>
  <c r="D474" i="32"/>
  <c r="E474" i="32"/>
  <c r="G474" i="32"/>
  <c r="H474" i="32"/>
  <c r="I474" i="32"/>
  <c r="K474" i="32"/>
  <c r="L474" i="32"/>
  <c r="N474" i="32"/>
  <c r="C475" i="32"/>
  <c r="D475" i="32"/>
  <c r="E475" i="32"/>
  <c r="G475" i="32"/>
  <c r="H475" i="32"/>
  <c r="I475" i="32"/>
  <c r="K475" i="32"/>
  <c r="L475" i="32"/>
  <c r="N475" i="32"/>
  <c r="C476" i="32"/>
  <c r="D476" i="32"/>
  <c r="E476" i="32"/>
  <c r="G476" i="32"/>
  <c r="H476" i="32"/>
  <c r="I476" i="32"/>
  <c r="K476" i="32"/>
  <c r="L476" i="32"/>
  <c r="N476" i="32"/>
  <c r="C477" i="32"/>
  <c r="D477" i="32"/>
  <c r="E477" i="32"/>
  <c r="G477" i="32"/>
  <c r="H477" i="32"/>
  <c r="I477" i="32"/>
  <c r="K477" i="32"/>
  <c r="L477" i="32"/>
  <c r="N477" i="32"/>
  <c r="C478" i="32"/>
  <c r="D478" i="32"/>
  <c r="E478" i="32"/>
  <c r="G478" i="32"/>
  <c r="H478" i="32"/>
  <c r="I478" i="32"/>
  <c r="K478" i="32"/>
  <c r="L478" i="32"/>
  <c r="N478" i="32"/>
  <c r="C479" i="32"/>
  <c r="D479" i="32"/>
  <c r="E479" i="32"/>
  <c r="G479" i="32"/>
  <c r="H479" i="32"/>
  <c r="I479" i="32"/>
  <c r="K479" i="32"/>
  <c r="L479" i="32"/>
  <c r="N479" i="32"/>
  <c r="C480" i="32"/>
  <c r="D480" i="32"/>
  <c r="E480" i="32"/>
  <c r="G480" i="32"/>
  <c r="H480" i="32"/>
  <c r="I480" i="32"/>
  <c r="K480" i="32"/>
  <c r="L480" i="32"/>
  <c r="N480" i="32"/>
  <c r="C481" i="32"/>
  <c r="D481" i="32"/>
  <c r="E481" i="32"/>
  <c r="G481" i="32"/>
  <c r="H481" i="32"/>
  <c r="I481" i="32"/>
  <c r="K481" i="32"/>
  <c r="L481" i="32"/>
  <c r="N481" i="32"/>
  <c r="C482" i="32"/>
  <c r="D482" i="32"/>
  <c r="E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I496" i="32"/>
  <c r="K496" i="32"/>
  <c r="L496" i="32"/>
  <c r="N496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N448" i="32"/>
  <c r="F447" i="32"/>
  <c r="N447" i="32"/>
  <c r="F448" i="32"/>
  <c r="N446" i="32"/>
  <c r="N445" i="32"/>
  <c r="N444" i="32"/>
  <c r="F446" i="32"/>
  <c r="L443" i="32"/>
  <c r="F445" i="32"/>
  <c r="L442" i="32"/>
  <c r="L506" i="32"/>
  <c r="F502" i="32"/>
  <c r="L505" i="32"/>
  <c r="F503" i="32"/>
  <c r="L503" i="32"/>
  <c r="F507" i="32"/>
  <c r="L502" i="32"/>
  <c r="F501" i="32"/>
  <c r="L501" i="32"/>
  <c r="F504" i="32"/>
  <c r="L500" i="32"/>
  <c r="F506" i="32"/>
  <c r="L499" i="32"/>
  <c r="F500" i="32"/>
  <c r="L498" i="32"/>
  <c r="F499" i="32"/>
  <c r="L497" i="32"/>
  <c r="F567" i="32"/>
  <c r="F566" i="32"/>
  <c r="N565" i="32"/>
  <c r="F565" i="32"/>
  <c r="F564" i="32"/>
  <c r="F563" i="32"/>
  <c r="F562" i="32"/>
  <c r="F561" i="32"/>
  <c r="F560" i="32"/>
  <c r="F559" i="32"/>
  <c r="F558" i="32"/>
  <c r="F556" i="32"/>
  <c r="F555" i="32"/>
  <c r="F554" i="32"/>
  <c r="F553" i="32"/>
  <c r="L552" i="32"/>
  <c r="F557" i="32" l="1"/>
  <c r="F498" i="32"/>
  <c r="F225" i="32"/>
  <c r="F226" i="32"/>
  <c r="F170" i="32"/>
  <c r="F171" i="32"/>
  <c r="F113" i="32"/>
  <c r="F57" i="32"/>
  <c r="F169" i="32"/>
  <c r="L556" i="32"/>
  <c r="N556" i="32"/>
  <c r="L560" i="32"/>
  <c r="N560" i="32"/>
  <c r="L564" i="32"/>
  <c r="N564" i="32"/>
  <c r="L553" i="32"/>
  <c r="N553" i="32"/>
  <c r="L557" i="32"/>
  <c r="N557" i="32"/>
  <c r="L561" i="32"/>
  <c r="N561" i="32"/>
  <c r="L554" i="32"/>
  <c r="N554" i="32"/>
  <c r="L558" i="32"/>
  <c r="N558" i="32"/>
  <c r="L562" i="32"/>
  <c r="N562" i="32"/>
  <c r="L566" i="32"/>
  <c r="N566" i="32"/>
  <c r="L555" i="32"/>
  <c r="N555" i="32"/>
  <c r="L559" i="32"/>
  <c r="N559" i="32"/>
  <c r="L563" i="32"/>
  <c r="N563" i="32"/>
  <c r="L567" i="32"/>
  <c r="N567" i="32"/>
  <c r="L448" i="32"/>
  <c r="L445" i="32"/>
  <c r="L444" i="32"/>
  <c r="L446" i="32"/>
  <c r="L447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U6" i="30" s="1"/>
  <c r="U7" i="30" s="1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60" i="23"/>
  <c r="F605" i="32" s="1"/>
  <c r="K59" i="23"/>
  <c r="J59" i="23" s="1"/>
  <c r="K58" i="23"/>
  <c r="J58" i="23" s="1"/>
  <c r="N602" i="32"/>
  <c r="N601" i="32"/>
  <c r="N600" i="32"/>
  <c r="N599" i="32"/>
  <c r="N598" i="32"/>
  <c r="N597" i="32"/>
  <c r="N596" i="32"/>
  <c r="N595" i="32"/>
  <c r="N594" i="32"/>
  <c r="N593" i="32"/>
  <c r="N592" i="32"/>
  <c r="N591" i="32"/>
  <c r="N590" i="32"/>
  <c r="N589" i="32"/>
  <c r="N588" i="32"/>
  <c r="N587" i="32"/>
  <c r="N586" i="32"/>
  <c r="N585" i="32"/>
  <c r="N584" i="32"/>
  <c r="N583" i="32"/>
  <c r="N582" i="32"/>
  <c r="N581" i="32"/>
  <c r="N580" i="32"/>
  <c r="N579" i="32"/>
  <c r="N578" i="32"/>
  <c r="N577" i="32"/>
  <c r="N576" i="32"/>
  <c r="N575" i="32"/>
  <c r="N574" i="32"/>
  <c r="N573" i="32"/>
  <c r="N572" i="32"/>
  <c r="H5" i="23"/>
  <c r="E58" i="9"/>
  <c r="F549" i="32" s="1"/>
  <c r="K57" i="9"/>
  <c r="J57" i="9" s="1"/>
  <c r="E57" i="9"/>
  <c r="F548" i="32" s="1"/>
  <c r="N547" i="32"/>
  <c r="E56" i="9"/>
  <c r="F547" i="32" s="1"/>
  <c r="N546" i="32"/>
  <c r="E55" i="9"/>
  <c r="F546" i="32" s="1"/>
  <c r="N545" i="32"/>
  <c r="E54" i="9"/>
  <c r="F545" i="32" s="1"/>
  <c r="N544" i="32"/>
  <c r="E53" i="9"/>
  <c r="F544" i="32" s="1"/>
  <c r="N543" i="32"/>
  <c r="E52" i="9"/>
  <c r="F543" i="32" s="1"/>
  <c r="N542" i="32"/>
  <c r="E51" i="9"/>
  <c r="F542" i="32" s="1"/>
  <c r="N541" i="32"/>
  <c r="E50" i="9"/>
  <c r="F541" i="32" s="1"/>
  <c r="N540" i="32"/>
  <c r="E49" i="9"/>
  <c r="F540" i="32" s="1"/>
  <c r="N539" i="32"/>
  <c r="E48" i="9"/>
  <c r="F539" i="32" s="1"/>
  <c r="N538" i="32"/>
  <c r="E47" i="9"/>
  <c r="F538" i="32" s="1"/>
  <c r="N537" i="32"/>
  <c r="E46" i="9"/>
  <c r="F537" i="32" s="1"/>
  <c r="N536" i="32"/>
  <c r="E45" i="9"/>
  <c r="F536" i="32" s="1"/>
  <c r="N535" i="32"/>
  <c r="E44" i="9"/>
  <c r="F535" i="32" s="1"/>
  <c r="N534" i="32"/>
  <c r="E43" i="9"/>
  <c r="F534" i="32" s="1"/>
  <c r="N533" i="32"/>
  <c r="E42" i="9"/>
  <c r="F533" i="32" s="1"/>
  <c r="N532" i="32"/>
  <c r="E41" i="9"/>
  <c r="F532" i="32" s="1"/>
  <c r="N531" i="32"/>
  <c r="E40" i="9"/>
  <c r="F531" i="32" s="1"/>
  <c r="N530" i="32"/>
  <c r="E39" i="9"/>
  <c r="F530" i="32" s="1"/>
  <c r="N529" i="32"/>
  <c r="E38" i="9"/>
  <c r="F529" i="32" s="1"/>
  <c r="N528" i="32"/>
  <c r="E37" i="9"/>
  <c r="F528" i="32" s="1"/>
  <c r="N527" i="32"/>
  <c r="E36" i="9"/>
  <c r="F527" i="32" s="1"/>
  <c r="N526" i="32"/>
  <c r="E35" i="9"/>
  <c r="F526" i="32" s="1"/>
  <c r="N525" i="32"/>
  <c r="E34" i="9"/>
  <c r="F525" i="32" s="1"/>
  <c r="N524" i="32"/>
  <c r="E33" i="9"/>
  <c r="F524" i="32" s="1"/>
  <c r="N523" i="32"/>
  <c r="F523" i="32"/>
  <c r="N522" i="32"/>
  <c r="F522" i="32"/>
  <c r="N521" i="32"/>
  <c r="F521" i="32"/>
  <c r="N520" i="32"/>
  <c r="F520" i="32"/>
  <c r="N519" i="32"/>
  <c r="F519" i="32"/>
  <c r="N518" i="32"/>
  <c r="F518" i="32"/>
  <c r="N517" i="32"/>
  <c r="F517" i="32"/>
  <c r="N516" i="32"/>
  <c r="F516" i="32"/>
  <c r="N515" i="32"/>
  <c r="F515" i="32"/>
  <c r="N514" i="32"/>
  <c r="F514" i="32"/>
  <c r="N513" i="32"/>
  <c r="F513" i="32"/>
  <c r="N512" i="32"/>
  <c r="F512" i="32"/>
  <c r="N497" i="32"/>
  <c r="H5" i="9"/>
  <c r="E49" i="8"/>
  <c r="F482" i="32" s="1"/>
  <c r="E48" i="8"/>
  <c r="F481" i="32" s="1"/>
  <c r="E47" i="8"/>
  <c r="F480" i="32" s="1"/>
  <c r="E46" i="8"/>
  <c r="F479" i="32" s="1"/>
  <c r="E45" i="8"/>
  <c r="F478" i="32" s="1"/>
  <c r="E44" i="8"/>
  <c r="F477" i="32" s="1"/>
  <c r="E43" i="8"/>
  <c r="F476" i="32" s="1"/>
  <c r="E42" i="8"/>
  <c r="F475" i="32" s="1"/>
  <c r="E41" i="8"/>
  <c r="F474" i="32" s="1"/>
  <c r="E40" i="8"/>
  <c r="F473" i="32" s="1"/>
  <c r="E39" i="8"/>
  <c r="F472" i="32" s="1"/>
  <c r="E38" i="8"/>
  <c r="F471" i="32" s="1"/>
  <c r="E37" i="8"/>
  <c r="F470" i="32" s="1"/>
  <c r="E36" i="8"/>
  <c r="F469" i="32" s="1"/>
  <c r="E35" i="8"/>
  <c r="F468" i="32" s="1"/>
  <c r="E34" i="8"/>
  <c r="F467" i="32" s="1"/>
  <c r="E33" i="8"/>
  <c r="F466" i="32" s="1"/>
  <c r="E32" i="8"/>
  <c r="F465" i="32" s="1"/>
  <c r="E31" i="8"/>
  <c r="F464" i="32" s="1"/>
  <c r="E30" i="8"/>
  <c r="F463" i="32" s="1"/>
  <c r="E29" i="8"/>
  <c r="F462" i="32" s="1"/>
  <c r="E28" i="8"/>
  <c r="F461" i="32" s="1"/>
  <c r="E27" i="8"/>
  <c r="F460" i="32" s="1"/>
  <c r="E26" i="8"/>
  <c r="F459" i="32" s="1"/>
  <c r="F458" i="32"/>
  <c r="F457" i="32"/>
  <c r="F456" i="32"/>
  <c r="F455" i="32"/>
  <c r="F454" i="32"/>
  <c r="F453" i="32"/>
  <c r="F452" i="32"/>
  <c r="F451" i="32"/>
  <c r="F444" i="32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F409" i="32" s="1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3" i="32" s="1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F285" i="32" s="1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F240" i="32" s="1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F234" i="32" s="1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F183" i="32" s="1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F177" i="32" s="1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F119" i="32" s="1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F62" i="32" s="1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F8" i="32" s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N443" i="32"/>
  <c r="K443" i="32"/>
  <c r="I443" i="32"/>
  <c r="H443" i="32"/>
  <c r="G443" i="32"/>
  <c r="E443" i="32"/>
  <c r="D443" i="32"/>
  <c r="C443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N18" i="31" l="1" a="1"/>
  <c r="N18" i="31" s="1"/>
  <c r="O18" i="31" a="1"/>
  <c r="O18" i="31" s="1"/>
  <c r="N17" i="31" a="1"/>
  <c r="N17" i="31" s="1"/>
  <c r="O17" i="31" a="1"/>
  <c r="O17" i="31" s="1"/>
  <c r="N6" i="31" a="1"/>
  <c r="N6" i="31" s="1"/>
  <c r="N10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450" i="32"/>
  <c r="F116" i="32"/>
  <c r="F227" i="32"/>
  <c r="F340" i="32"/>
  <c r="F449" i="32"/>
  <c r="N3" i="32"/>
  <c r="L3" i="32"/>
  <c r="N603" i="32"/>
  <c r="L603" i="32"/>
  <c r="N4" i="32"/>
  <c r="L4" i="32"/>
  <c r="N604" i="32"/>
  <c r="L604" i="32"/>
  <c r="N548" i="32"/>
  <c r="L548" i="32"/>
  <c r="J7" i="31"/>
  <c r="M7" i="31"/>
  <c r="G7" i="31"/>
  <c r="G9" i="31"/>
  <c r="M9" i="31"/>
  <c r="M10" i="31" s="1"/>
  <c r="J12" i="31"/>
  <c r="F387" i="32"/>
  <c r="F443" i="32"/>
  <c r="M18" i="31"/>
  <c r="J18" i="31"/>
  <c r="N277" i="32"/>
  <c r="N552" i="32"/>
  <c r="N387" i="32"/>
  <c r="N19" i="31" l="1"/>
  <c r="N20" i="31" s="1"/>
  <c r="G12" i="31"/>
  <c r="M12" i="31"/>
  <c r="P12" i="31"/>
  <c r="J17" i="31"/>
  <c r="G17" i="31"/>
  <c r="M17" i="31"/>
  <c r="J13" i="31"/>
  <c r="J11" i="31"/>
  <c r="M14" i="31"/>
  <c r="M15" i="31" s="1"/>
  <c r="M20" i="31" s="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P10" i="31" l="1"/>
  <c r="G14" i="31"/>
  <c r="G15" i="31" s="1"/>
  <c r="M8" i="31"/>
  <c r="L20" i="31"/>
  <c r="J15" i="31"/>
  <c r="H15" i="31"/>
  <c r="H20" i="31" s="1"/>
  <c r="J6" i="31"/>
  <c r="J10" i="31" s="1"/>
  <c r="O10" i="31"/>
  <c r="M13" i="31"/>
  <c r="O19" i="31"/>
  <c r="O15" i="31"/>
  <c r="J16" i="31"/>
  <c r="P18" i="31"/>
  <c r="P14" i="31"/>
  <c r="P13" i="31"/>
  <c r="P17" i="31"/>
  <c r="J20" i="31" l="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<sst xmlns="http://schemas.openxmlformats.org/spreadsheetml/2006/main" count="4077" uniqueCount="499">
  <si>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</si>
  <si>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</si>
  <si>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</si>
  <si>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</si>
  <si>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</si>
  <si>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</si>
  <si>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</si>
  <si>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</si>
  <si>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</si>
  <si>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</si>
  <si>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</si>
  <si>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</si>
  <si>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</si>
  <si>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</si>
  <si>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</si>
  <si>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</si>
  <si>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</si>
  <si>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</si>
  <si>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</si>
  <si>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</si>
  <si>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</si>
  <si>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</si>
  <si>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</si>
  <si>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</si>
  <si>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</si>
  <si>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</si>
  <si>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</si>
  <si>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</si>
  <si>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</si>
  <si>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</si>
  <si>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</si>
  <si>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</si>
  <si>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</si>
  <si>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</si>
  <si>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</si>
  <si>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</si>
  <si>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</si>
  <si>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</si>
  <si>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</si>
  <si>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</si>
  <si>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</si>
  <si>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</si>
  <si>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</si>
  <si>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</si>
  <si>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</si>
  <si>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</si>
  <si>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</si>
  <si>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</si>
  <si>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</si>
  <si>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</si>
  <si>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</si>
  <si>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</si>
  <si>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</si>
  <si>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</si>
  <si>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</si>
  <si>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</si>
  <si>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</si>
  <si>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</si>
  <si>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</si>
  <si>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</si>
  <si>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</si>
  <si>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</si>
  <si>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</si>
  <si>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</si>
  <si>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</si>
  <si>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</si>
  <si>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</si>
  <si>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</si>
  <si>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</si>
  <si>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</si>
  <si>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</si>
  <si>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</si>
  <si>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</si>
  <si>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</si>
  <si>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</si>
  <si>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</si>
  <si>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</si>
  <si>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</si>
  <si>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</si>
  <si>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</si>
  <si>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</si>
  <si>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</si>
  <si>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</si>
  <si>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</si>
  <si>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</si>
  <si>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</si>
  <si>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</si>
  <si>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</si>
  <si>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</si>
  <si>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</si>
  <si>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</si>
  <si>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</si>
  <si>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</si>
  <si>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</si>
  <si>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</si>
  <si>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</si>
  <si>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</si>
  <si>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</si>
  <si>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</si>
  <si>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</si>
  <si>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</si>
  <si>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</si>
  <si>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</si>
  <si>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</si>
  <si>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</si>
  <si>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</si>
  <si>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</si>
  <si>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</si>
  <si>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</si>
  <si>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</si>
  <si>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</si>
  <si>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</si>
  <si>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</si>
  <si>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</si>
  <si>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</si>
  <si>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</si>
  <si>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</si>
  <si>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</si>
  <si>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</si>
  <si>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</si>
  <si>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</si>
  <si>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</si>
  <si>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</si>
  <si>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</si>
  <si>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</si>
  <si>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</si>
  <si>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</si>
  <si>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</si>
  <si>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</si>
  <si>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</si>
  <si>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</si>
  <si>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</si>
  <si>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</si>
  <si>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</si>
  <si>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</si>
  <si>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</si>
  <si>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</si>
  <si>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</si>
  <si>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</si>
  <si>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</si>
  <si>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</si>
  <si>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</si>
  <si>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</si>
  <si>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</si>
  <si>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</si>
  <si>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</si>
  <si>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</si>
  <si>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</si>
  <si>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</si>
  <si>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</si>
  <si>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</si>
  <si>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</si>
  <si>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</si>
  <si>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</si>
  <si>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</si>
  <si>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</si>
  <si>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</si>
  <si>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</si>
  <si>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</si>
  <si>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</si>
  <si>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</si>
  <si>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</si>
  <si>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</si>
  <si>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</si>
  <si>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</si>
  <si>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</si>
  <si>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</si>
  <si>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</si>
  <si>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</si>
  <si>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</si>
  <si>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</si>
  <si>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</si>
  <si>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</si>
  <si>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</si>
  <si>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</si>
  <si>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</si>
  <si>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</si>
  <si>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</si>
  <si>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</si>
  <si>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</si>
  <si>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</si>
  <si>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</si>
  <si>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</si>
  <si>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</si>
  <si>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</si>
  <si>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</si>
  <si>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</si>
  <si>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</si>
  <si>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</si>
  <si>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</si>
  <si>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</si>
  <si>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</si>
  <si>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</si>
  <si>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</si>
  <si>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</si>
  <si>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</si>
  <si>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</si>
  <si>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</si>
  <si>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</si>
  <si>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</si>
  <si>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</si>
  <si>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</si>
  <si>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</si>
  <si>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</si>
  <si>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</si>
  <si>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</si>
  <si>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</si>
  <si>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</si>
  <si>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</si>
  <si>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</si>
  <si>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</si>
  <si>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</si>
  <si>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</si>
  <si>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</si>
  <si>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</si>
  <si>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</si>
  <si>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</si>
  <si>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</si>
  <si>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</si>
  <si>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</si>
  <si>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</si>
  <si>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</si>
  <si>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</si>
  <si>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</si>
  <si>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</si>
  <si>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</si>
  <si>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</si>
  <si>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</si>
  <si>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</si>
  <si>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</si>
  <si>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</si>
  <si>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</si>
  <si>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</si>
  <si>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</si>
  <si>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</si>
  <si>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</si>
  <si>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</si>
  <si>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</si>
  <si>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</si>
  <si>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</si>
  <si>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EDUCAÇÃO DE JOVENS DE ADULTOS - EJA - 2º Sem/2024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</si>
  <si>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</si>
  <si>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</si>
  <si>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</si>
  <si>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</si>
  <si>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</si>
  <si>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</si>
  <si>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</si>
  <si>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</si>
  <si>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</si>
  <si>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</si>
  <si>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</si>
  <si>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</si>
  <si>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</si>
  <si>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</si>
  <si>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</si>
  <si>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</si>
  <si>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</si>
  <si>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</si>
  <si>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</si>
  <si>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</si>
  <si>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</si>
  <si>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</si>
  <si>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</si>
  <si>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</si>
  <si>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</si>
  <si>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</si>
  <si>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</si>
  <si>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</si>
  <si>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</si>
  <si>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</si>
  <si>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</si>
  <si>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</si>
  <si>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</si>
  <si>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</si>
  <si>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</si>
  <si>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</si>
  <si>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</si>
  <si>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</si>
  <si>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</si>
  <si>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</si>
  <si>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</si>
  <si>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</si>
  <si>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</si>
  <si>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</si>
  <si>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</si>
  <si>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</si>
  <si>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</si>
  <si>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</si>
  <si>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</si>
  <si>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</si>
  <si>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</si>
  <si>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</si>
  <si>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</si>
  <si>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</si>
  <si>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</si>
  <si>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</si>
  <si>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</si>
  <si>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</si>
  <si>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</si>
  <si>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</si>
  <si>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</si>
  <si>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</si>
  <si>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</si>
  <si>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</si>
  <si>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</si>
  <si>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</si>
  <si>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</si>
  <si>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</si>
  <si>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</si>
  <si>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</si>
  <si>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</si>
  <si>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</si>
  <si>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</si>
  <si>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</si>
  <si>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</si>
  <si>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</si>
  <si>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</si>
  <si>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</si>
  <si>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</si>
  <si>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</si>
  <si>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</si>
  <si>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</si>
  <si>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</si>
  <si>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</si>
  <si>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</si>
  <si>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</si>
  <si>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</si>
  <si>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</si>
  <si>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</si>
  <si>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</si>
  <si>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</si>
  <si>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</si>
  <si>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</si>
  <si>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</si>
  <si>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</si>
  <si>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</si>
  <si>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</si>
  <si>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</si>
  <si>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</si>
  <si>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</si>
  <si>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</si>
  <si>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</si>
  <si>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</si>
  <si>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</si>
  <si>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</si>
  <si>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</si>
  <si>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</si>
  <si>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</si>
  <si>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</si>
  <si>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</si>
  <si>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</si>
  <si>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</si>
  <si>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</si>
  <si>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</si>
  <si>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</si>
  <si>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</si>
  <si>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</si>
  <si>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</si>
  <si>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</si>
  <si>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</si>
  <si>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</si>
  <si>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</si>
  <si>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</si>
  <si>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</si>
  <si>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</si>
  <si>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</si>
  <si>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</si>
  <si>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</si>
  <si>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</si>
  <si>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</si>
  <si>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</si>
  <si>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</si>
  <si>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</si>
  <si>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</si>
  <si>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</si>
  <si>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</si>
  <si>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</si>
  <si>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</si>
  <si>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</si>
  <si>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</si>
  <si>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15352002-4</t>
  </si>
  <si>
    <t>GUSTAVO SILVA NOVAES</t>
  </si>
  <si>
    <t>58644570-5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</si>
  <si>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</si>
  <si>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</si>
  <si>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</si>
  <si>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</si>
  <si>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</si>
  <si>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</si>
  <si>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</si>
  <si>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</si>
  <si>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</si>
  <si>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</si>
  <si>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</si>
  <si>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</si>
  <si>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</si>
  <si>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</si>
  <si>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 xml:space="preserve"> NATHALYA VITORIA OLIVEIRA DE SOUZA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</si>
  <si>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</si>
  <si>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</si>
  <si>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</si>
  <si>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</si>
  <si>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</si>
  <si>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</si>
  <si>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</si>
  <si>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</si>
  <si>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</si>
  <si>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</si>
  <si>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</si>
  <si>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</si>
  <si>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</si>
  <si>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</si>
  <si>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</si>
  <si>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</si>
  <si>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</si>
  <si>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</si>
  <si>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</si>
  <si>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</si>
  <si>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</si>
  <si>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</si>
  <si>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</si>
  <si>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</si>
  <si>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</si>
  <si>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</si>
  <si>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</si>
  <si>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</si>
  <si>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</si>
  <si>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</si>
  <si>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</si>
  <si>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</si>
  <si>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</si>
  <si>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</si>
  <si>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</si>
  <si>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</si>
  <si>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</si>
  <si>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</si>
  <si>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</si>
  <si>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</si>
  <si>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</si>
  <si>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</si>
  <si>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</si>
  <si>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</si>
  <si>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</si>
  <si>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110941503-5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</si>
  <si>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</si>
  <si>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</si>
  <si>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</si>
  <si>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</si>
  <si>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</si>
  <si>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</si>
  <si>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</si>
  <si>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</si>
  <si>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</si>
  <si>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</si>
  <si>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</si>
  <si>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</si>
  <si>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</si>
  <si>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</si>
  <si>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</si>
  <si>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</si>
  <si>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</si>
  <si>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</si>
  <si>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</si>
  <si>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</si>
  <si>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</si>
  <si>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</si>
  <si>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</si>
  <si>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</si>
  <si>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</si>
  <si>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</si>
  <si>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</si>
  <si>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</si>
  <si>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</si>
  <si>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</si>
  <si>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</si>
  <si>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</si>
  <si>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</si>
  <si>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</si>
  <si>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</si>
  <si>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</si>
  <si>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</si>
  <si>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</si>
  <si>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</si>
  <si>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</si>
  <si>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</si>
  <si>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</si>
  <si>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</si>
  <si>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</si>
  <si>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</si>
  <si>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Danielle</t>
  </si>
  <si>
    <t>Encaminhado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</si>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</sst>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8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02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shrinkToFit="1"/>
    </xf>
    <xf numFmtId="14" fontId="18" fillId="19" borderId="4" xfId="0" applyNumberFormat="1" applyFont="1" applyFill="1" applyBorder="1" applyAlignment="1">
      <alignment shrinkToFit="1"/>
    </xf>
    <xf numFmtId="3" fontId="18" fillId="19" borderId="4" xfId="0" applyNumberFormat="1" applyFont="1" applyFill="1" applyBorder="1" applyAlignment="1">
      <alignment shrinkToFit="1"/>
    </xf>
    <xf numFmtId="1" fontId="18" fillId="19" borderId="4" xfId="0" applyNumberFormat="1" applyFont="1" applyFill="1" applyBorder="1" applyAlignment="1">
      <alignment shrinkToFit="1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0" fontId="0" fillId="19" borderId="0" xfId="0" quotePrefix="1" applyFill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19" fillId="0" borderId="4" xfId="0" applyFont="1" applyBorder="1" applyAlignment="1" applyProtection="1">
      <alignment horizontal="center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19" borderId="4" xfId="0" applyNumberFormat="1" applyFont="1" applyFill="1" applyBorder="1" applyAlignment="1">
      <alignment shrinkToFit="1"/>
    </xf>
    <xf numFmtId="0" fontId="18" fillId="0" borderId="4" xfId="0" applyNumberFormat="1" applyFont="1" applyFill="1" applyBorder="1" applyAlignment="1">
      <alignment shrinkToFit="1"/>
    </xf>
    <xf numFmtId="0" fontId="0" fillId="19" borderId="4" xfId="0" applyNumberFormat="1" applyFill="1" applyBorder="1"/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19" borderId="4" xfId="0" applyNumberForma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22" fillId="5" borderId="4" xfId="0" applyFont="1" applyFill="1" applyBorder="1" applyAlignment="1" applyProtection="1">
      <alignment vertical="center" shrinkToFit="1"/>
      <protection locked="0"/>
    </xf>
    <xf numFmtId="0" fontId="76" fillId="19" borderId="0" xfId="0" applyFont="1" applyFill="1" applyAlignment="1">
      <alignment horizontal="center"/>
    </xf>
    <xf numFmtId="0" fontId="18" fillId="0" borderId="4" xfId="0" applyFont="1" applyBorder="1" applyAlignment="1" applyProtection="1">
      <alignment horizontal="center" vertical="top" wrapText="1"/>
      <protection locked="0"/>
    </xf>
    <xf numFmtId="0" fontId="0" fillId="19" borderId="4" xfId="0" applyFill="1" applyBorder="1" applyAlignment="1">
      <alignment horizontal="center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19" borderId="4" xfId="0" applyFill="1" applyBorder="1"/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0" fillId="8" borderId="41" xfId="0" applyFill="1" applyBorder="1" applyAlignment="1">
      <alignment horizontal="right"/>
    </xf>
    <xf numFmtId="0" fontId="18" fillId="8" borderId="34" xfId="0" applyFont="1" applyFill="1" applyBorder="1" applyAlignment="1">
      <alignment horizontal="center" vertical="center"/>
    </xf>
    <xf numFmtId="0" fontId="20" fillId="8" borderId="34" xfId="0" applyNumberFormat="1" applyFont="1" applyFill="1" applyBorder="1" applyAlignment="1">
      <alignment horizontal="center" vertical="center"/>
    </xf>
    <xf numFmtId="0" fontId="18" fillId="8" borderId="34" xfId="0" applyNumberFormat="1" applyFont="1" applyFill="1" applyBorder="1" applyAlignment="1">
      <alignment shrinkToFit="1"/>
    </xf>
    <xf numFmtId="0" fontId="18" fillId="8" borderId="34" xfId="0" applyFont="1" applyFill="1" applyBorder="1" applyAlignment="1">
      <alignment shrinkToFit="1"/>
    </xf>
    <xf numFmtId="14" fontId="18" fillId="8" borderId="34" xfId="0" applyNumberFormat="1" applyFont="1" applyFill="1" applyBorder="1" applyAlignment="1">
      <alignment shrinkToFit="1"/>
    </xf>
    <xf numFmtId="0" fontId="0" fillId="8" borderId="34" xfId="0" applyNumberFormat="1" applyFill="1" applyBorder="1"/>
    <xf numFmtId="0" fontId="0" fillId="8" borderId="42" xfId="0" applyFill="1" applyBorder="1" applyAlignment="1">
      <alignment horizontal="center"/>
    </xf>
    <xf numFmtId="0" fontId="0" fillId="8" borderId="42" xfId="0" quotePrefix="1" applyFill="1" applyBorder="1"/>
    <xf numFmtId="0" fontId="0" fillId="8" borderId="34" xfId="0" applyFill="1" applyBorder="1" applyAlignment="1">
      <alignment horizontal="center"/>
    </xf>
    <xf numFmtId="0" fontId="0" fillId="8" borderId="34" xfId="0" applyFill="1" applyBorder="1"/>
    <xf numFmtId="0" fontId="0" fillId="8" borderId="35" xfId="0" applyFill="1" applyBorder="1"/>
  </cellXfs>
  <cellStyles count="1397">
    <cellStyle name="Hiperlink 2" xfId="964" xr:uid="{00000000-0005-0000-0000-000000000000}"/>
    <cellStyle name="Hyperlink 2" xfId="2" xr:uid="{00000000-0005-0000-0000-000001000000}"/>
    <cellStyle name="Normal" xfId="0" builtinId="0"/>
    <cellStyle name="Normal 10" xfId="3" xr:uid="{00000000-0005-0000-0000-000003000000}"/>
    <cellStyle name="Normal 100" xfId="4" xr:uid="{00000000-0005-0000-0000-000004000000}"/>
    <cellStyle name="Normal 101" xfId="5" xr:uid="{00000000-0005-0000-0000-000005000000}"/>
    <cellStyle name="Normal 102" xfId="6" xr:uid="{00000000-0005-0000-0000-000006000000}"/>
    <cellStyle name="Normal 103" xfId="7" xr:uid="{00000000-0005-0000-0000-000007000000}"/>
    <cellStyle name="Normal 104" xfId="8" xr:uid="{00000000-0005-0000-0000-000008000000}"/>
    <cellStyle name="Normal 105" xfId="9" xr:uid="{00000000-0005-0000-0000-000009000000}"/>
    <cellStyle name="Normal 106" xfId="10" xr:uid="{00000000-0005-0000-0000-00000A000000}"/>
    <cellStyle name="Normal 107" xfId="11" xr:uid="{00000000-0005-0000-0000-00000B000000}"/>
    <cellStyle name="Normal 108" xfId="12" xr:uid="{00000000-0005-0000-0000-00000C000000}"/>
    <cellStyle name="Normal 109" xfId="13" xr:uid="{00000000-0005-0000-0000-00000D000000}"/>
    <cellStyle name="Normal 11" xfId="14" xr:uid="{00000000-0005-0000-0000-00000E000000}"/>
    <cellStyle name="Normal 110" xfId="15" xr:uid="{00000000-0005-0000-0000-00000F000000}"/>
    <cellStyle name="Normal 111" xfId="16" xr:uid="{00000000-0005-0000-0000-000010000000}"/>
    <cellStyle name="Normal 112" xfId="17" xr:uid="{00000000-0005-0000-0000-000011000000}"/>
    <cellStyle name="Normal 113" xfId="18" xr:uid="{00000000-0005-0000-0000-000012000000}"/>
    <cellStyle name="Normal 114" xfId="19" xr:uid="{00000000-0005-0000-0000-000013000000}"/>
    <cellStyle name="Normal 115" xfId="20" xr:uid="{00000000-0005-0000-0000-000014000000}"/>
    <cellStyle name="Normal 116" xfId="21" xr:uid="{00000000-0005-0000-0000-000015000000}"/>
    <cellStyle name="Normal 117" xfId="22" xr:uid="{00000000-0005-0000-0000-000016000000}"/>
    <cellStyle name="Normal 118" xfId="23" xr:uid="{00000000-0005-0000-0000-000017000000}"/>
    <cellStyle name="Normal 119" xfId="24" xr:uid="{00000000-0005-0000-0000-000018000000}"/>
    <cellStyle name="Normal 12" xfId="25" xr:uid="{00000000-0005-0000-0000-000019000000}"/>
    <cellStyle name="Normal 120" xfId="26" xr:uid="{00000000-0005-0000-0000-00001A000000}"/>
    <cellStyle name="Normal 121" xfId="27" xr:uid="{00000000-0005-0000-0000-00001B000000}"/>
    <cellStyle name="Normal 122" xfId="28" xr:uid="{00000000-0005-0000-0000-00001C000000}"/>
    <cellStyle name="Normal 123" xfId="29" xr:uid="{00000000-0005-0000-0000-00001D000000}"/>
    <cellStyle name="Normal 124" xfId="30" xr:uid="{00000000-0005-0000-0000-00001E000000}"/>
    <cellStyle name="Normal 125" xfId="31" xr:uid="{00000000-0005-0000-0000-00001F000000}"/>
    <cellStyle name="Normal 126" xfId="32" xr:uid="{00000000-0005-0000-0000-000020000000}"/>
    <cellStyle name="Normal 127" xfId="33" xr:uid="{00000000-0005-0000-0000-000021000000}"/>
    <cellStyle name="Normal 128" xfId="34" xr:uid="{00000000-0005-0000-0000-000022000000}"/>
    <cellStyle name="Normal 129" xfId="35" xr:uid="{00000000-0005-0000-0000-000023000000}"/>
    <cellStyle name="Normal 13" xfId="36" xr:uid="{00000000-0005-0000-0000-000024000000}"/>
    <cellStyle name="Normal 130" xfId="37" xr:uid="{00000000-0005-0000-0000-000025000000}"/>
    <cellStyle name="Normal 131" xfId="38" xr:uid="{00000000-0005-0000-0000-000026000000}"/>
    <cellStyle name="Normal 132" xfId="39" xr:uid="{00000000-0005-0000-0000-000027000000}"/>
    <cellStyle name="Normal 133" xfId="40" xr:uid="{00000000-0005-0000-0000-000028000000}"/>
    <cellStyle name="Normal 134" xfId="41" xr:uid="{00000000-0005-0000-0000-000029000000}"/>
    <cellStyle name="Normal 135" xfId="42" xr:uid="{00000000-0005-0000-0000-00002A000000}"/>
    <cellStyle name="Normal 136" xfId="43" xr:uid="{00000000-0005-0000-0000-00002B000000}"/>
    <cellStyle name="Normal 137" xfId="44" xr:uid="{00000000-0005-0000-0000-00002C000000}"/>
    <cellStyle name="Normal 138" xfId="45" xr:uid="{00000000-0005-0000-0000-00002D000000}"/>
    <cellStyle name="Normal 139" xfId="46" xr:uid="{00000000-0005-0000-0000-00002E000000}"/>
    <cellStyle name="Normal 14" xfId="1396" xr:uid="{00000000-0005-0000-0000-00002F000000}"/>
    <cellStyle name="Normal 140" xfId="47" xr:uid="{00000000-0005-0000-0000-000030000000}"/>
    <cellStyle name="Normal 141" xfId="48" xr:uid="{00000000-0005-0000-0000-000031000000}"/>
    <cellStyle name="Normal 142" xfId="49" xr:uid="{00000000-0005-0000-0000-000032000000}"/>
    <cellStyle name="Normal 143" xfId="50" xr:uid="{00000000-0005-0000-0000-000033000000}"/>
    <cellStyle name="Normal 144" xfId="51" xr:uid="{00000000-0005-0000-0000-000034000000}"/>
    <cellStyle name="Normal 145" xfId="961" xr:uid="{00000000-0005-0000-0000-000035000000}"/>
    <cellStyle name="Normal 15" xfId="52" xr:uid="{00000000-0005-0000-0000-000036000000}"/>
    <cellStyle name="Normal 16" xfId="53" xr:uid="{00000000-0005-0000-0000-000037000000}"/>
    <cellStyle name="Normal 17" xfId="54" xr:uid="{00000000-0005-0000-0000-000038000000}"/>
    <cellStyle name="Normal 18" xfId="55" xr:uid="{00000000-0005-0000-0000-000039000000}"/>
    <cellStyle name="Normal 19" xfId="56" xr:uid="{00000000-0005-0000-0000-00003A000000}"/>
    <cellStyle name="Normal 2" xfId="1" xr:uid="{00000000-0005-0000-0000-00003B000000}"/>
    <cellStyle name="Normal 2 10" xfId="57" xr:uid="{00000000-0005-0000-0000-00003C000000}"/>
    <cellStyle name="Normal 2 100" xfId="58" xr:uid="{00000000-0005-0000-0000-00003D000000}"/>
    <cellStyle name="Normal 2 101" xfId="59" xr:uid="{00000000-0005-0000-0000-00003E000000}"/>
    <cellStyle name="Normal 2 102" xfId="60" xr:uid="{00000000-0005-0000-0000-00003F000000}"/>
    <cellStyle name="Normal 2 103" xfId="61" xr:uid="{00000000-0005-0000-0000-000040000000}"/>
    <cellStyle name="Normal 2 104" xfId="62" xr:uid="{00000000-0005-0000-0000-000041000000}"/>
    <cellStyle name="Normal 2 105" xfId="63" xr:uid="{00000000-0005-0000-0000-000042000000}"/>
    <cellStyle name="Normal 2 106" xfId="64" xr:uid="{00000000-0005-0000-0000-000043000000}"/>
    <cellStyle name="Normal 2 107" xfId="65" xr:uid="{00000000-0005-0000-0000-000044000000}"/>
    <cellStyle name="Normal 2 108" xfId="66" xr:uid="{00000000-0005-0000-0000-000045000000}"/>
    <cellStyle name="Normal 2 109" xfId="67" xr:uid="{00000000-0005-0000-0000-000046000000}"/>
    <cellStyle name="Normal 2 11" xfId="68" xr:uid="{00000000-0005-0000-0000-000047000000}"/>
    <cellStyle name="Normal 2 110" xfId="69" xr:uid="{00000000-0005-0000-0000-000048000000}"/>
    <cellStyle name="Normal 2 111" xfId="70" xr:uid="{00000000-0005-0000-0000-000049000000}"/>
    <cellStyle name="Normal 2 112" xfId="71" xr:uid="{00000000-0005-0000-0000-00004A000000}"/>
    <cellStyle name="Normal 2 113" xfId="72" xr:uid="{00000000-0005-0000-0000-00004B000000}"/>
    <cellStyle name="Normal 2 114" xfId="73" xr:uid="{00000000-0005-0000-0000-00004C000000}"/>
    <cellStyle name="Normal 2 115" xfId="74" xr:uid="{00000000-0005-0000-0000-00004D000000}"/>
    <cellStyle name="Normal 2 116" xfId="75" xr:uid="{00000000-0005-0000-0000-00004E000000}"/>
    <cellStyle name="Normal 2 117" xfId="76" xr:uid="{00000000-0005-0000-0000-00004F000000}"/>
    <cellStyle name="Normal 2 118" xfId="77" xr:uid="{00000000-0005-0000-0000-000050000000}"/>
    <cellStyle name="Normal 2 119" xfId="78" xr:uid="{00000000-0005-0000-0000-000051000000}"/>
    <cellStyle name="Normal 2 12" xfId="79" xr:uid="{00000000-0005-0000-0000-000052000000}"/>
    <cellStyle name="Normal 2 120" xfId="80" xr:uid="{00000000-0005-0000-0000-000053000000}"/>
    <cellStyle name="Normal 2 121" xfId="81" xr:uid="{00000000-0005-0000-0000-000054000000}"/>
    <cellStyle name="Normal 2 122" xfId="82" xr:uid="{00000000-0005-0000-0000-000055000000}"/>
    <cellStyle name="Normal 2 123" xfId="83" xr:uid="{00000000-0005-0000-0000-000056000000}"/>
    <cellStyle name="Normal 2 124" xfId="84" xr:uid="{00000000-0005-0000-0000-000057000000}"/>
    <cellStyle name="Normal 2 125" xfId="85" xr:uid="{00000000-0005-0000-0000-000058000000}"/>
    <cellStyle name="Normal 2 126" xfId="86" xr:uid="{00000000-0005-0000-0000-000059000000}"/>
    <cellStyle name="Normal 2 127" xfId="87" xr:uid="{00000000-0005-0000-0000-00005A000000}"/>
    <cellStyle name="Normal 2 128" xfId="88" xr:uid="{00000000-0005-0000-0000-00005B000000}"/>
    <cellStyle name="Normal 2 129" xfId="89" xr:uid="{00000000-0005-0000-0000-00005C000000}"/>
    <cellStyle name="Normal 2 13" xfId="90" xr:uid="{00000000-0005-0000-0000-00005D000000}"/>
    <cellStyle name="Normal 2 130" xfId="91" xr:uid="{00000000-0005-0000-0000-00005E000000}"/>
    <cellStyle name="Normal 2 131" xfId="92" xr:uid="{00000000-0005-0000-0000-00005F000000}"/>
    <cellStyle name="Normal 2 132" xfId="93" xr:uid="{00000000-0005-0000-0000-000060000000}"/>
    <cellStyle name="Normal 2 133" xfId="94" xr:uid="{00000000-0005-0000-0000-000061000000}"/>
    <cellStyle name="Normal 2 134" xfId="95" xr:uid="{00000000-0005-0000-0000-000062000000}"/>
    <cellStyle name="Normal 2 135" xfId="96" xr:uid="{00000000-0005-0000-0000-000063000000}"/>
    <cellStyle name="Normal 2 136" xfId="97" xr:uid="{00000000-0005-0000-0000-000064000000}"/>
    <cellStyle name="Normal 2 137" xfId="98" xr:uid="{00000000-0005-0000-0000-000065000000}"/>
    <cellStyle name="Normal 2 14" xfId="99" xr:uid="{00000000-0005-0000-0000-000066000000}"/>
    <cellStyle name="Normal 2 15" xfId="100" xr:uid="{00000000-0005-0000-0000-000067000000}"/>
    <cellStyle name="Normal 2 16" xfId="101" xr:uid="{00000000-0005-0000-0000-000068000000}"/>
    <cellStyle name="Normal 2 17" xfId="102" xr:uid="{00000000-0005-0000-0000-000069000000}"/>
    <cellStyle name="Normal 2 18" xfId="103" xr:uid="{00000000-0005-0000-0000-00006A000000}"/>
    <cellStyle name="Normal 2 19" xfId="104" xr:uid="{00000000-0005-0000-0000-00006B000000}"/>
    <cellStyle name="Normal 2 2" xfId="105" xr:uid="{00000000-0005-0000-0000-00006C000000}"/>
    <cellStyle name="Normal 2 20" xfId="106" xr:uid="{00000000-0005-0000-0000-00006D000000}"/>
    <cellStyle name="Normal 2 21" xfId="107" xr:uid="{00000000-0005-0000-0000-00006E000000}"/>
    <cellStyle name="Normal 2 22" xfId="108" xr:uid="{00000000-0005-0000-0000-00006F000000}"/>
    <cellStyle name="Normal 2 23" xfId="109" xr:uid="{00000000-0005-0000-0000-000070000000}"/>
    <cellStyle name="Normal 2 24" xfId="110" xr:uid="{00000000-0005-0000-0000-000071000000}"/>
    <cellStyle name="Normal 2 25" xfId="111" xr:uid="{00000000-0005-0000-0000-000072000000}"/>
    <cellStyle name="Normal 2 26" xfId="112" xr:uid="{00000000-0005-0000-0000-000073000000}"/>
    <cellStyle name="Normal 2 27" xfId="113" xr:uid="{00000000-0005-0000-0000-000074000000}"/>
    <cellStyle name="Normal 2 28" xfId="114" xr:uid="{00000000-0005-0000-0000-000075000000}"/>
    <cellStyle name="Normal 2 29" xfId="115" xr:uid="{00000000-0005-0000-0000-000076000000}"/>
    <cellStyle name="Normal 2 3" xfId="116" xr:uid="{00000000-0005-0000-0000-000077000000}"/>
    <cellStyle name="Normal 2 30" xfId="117" xr:uid="{00000000-0005-0000-0000-000078000000}"/>
    <cellStyle name="Normal 2 31" xfId="118" xr:uid="{00000000-0005-0000-0000-000079000000}"/>
    <cellStyle name="Normal 2 32" xfId="119" xr:uid="{00000000-0005-0000-0000-00007A000000}"/>
    <cellStyle name="Normal 2 33" xfId="120" xr:uid="{00000000-0005-0000-0000-00007B000000}"/>
    <cellStyle name="Normal 2 34" xfId="121" xr:uid="{00000000-0005-0000-0000-00007C000000}"/>
    <cellStyle name="Normal 2 35" xfId="122" xr:uid="{00000000-0005-0000-0000-00007D000000}"/>
    <cellStyle name="Normal 2 36" xfId="123" xr:uid="{00000000-0005-0000-0000-00007E000000}"/>
    <cellStyle name="Normal 2 37" xfId="124" xr:uid="{00000000-0005-0000-0000-00007F000000}"/>
    <cellStyle name="Normal 2 38" xfId="125" xr:uid="{00000000-0005-0000-0000-000080000000}"/>
    <cellStyle name="Normal 2 39" xfId="126" xr:uid="{00000000-0005-0000-0000-000081000000}"/>
    <cellStyle name="Normal 2 4" xfId="127" xr:uid="{00000000-0005-0000-0000-000082000000}"/>
    <cellStyle name="Normal 2 40" xfId="128" xr:uid="{00000000-0005-0000-0000-000083000000}"/>
    <cellStyle name="Normal 2 41" xfId="129" xr:uid="{00000000-0005-0000-0000-000084000000}"/>
    <cellStyle name="Normal 2 42" xfId="130" xr:uid="{00000000-0005-0000-0000-000085000000}"/>
    <cellStyle name="Normal 2 43" xfId="131" xr:uid="{00000000-0005-0000-0000-000086000000}"/>
    <cellStyle name="Normal 2 44" xfId="132" xr:uid="{00000000-0005-0000-0000-000087000000}"/>
    <cellStyle name="Normal 2 45" xfId="133" xr:uid="{00000000-0005-0000-0000-000088000000}"/>
    <cellStyle name="Normal 2 46" xfId="134" xr:uid="{00000000-0005-0000-0000-000089000000}"/>
    <cellStyle name="Normal 2 47" xfId="135" xr:uid="{00000000-0005-0000-0000-00008A000000}"/>
    <cellStyle name="Normal 2 48" xfId="136" xr:uid="{00000000-0005-0000-0000-00008B000000}"/>
    <cellStyle name="Normal 2 49" xfId="137" xr:uid="{00000000-0005-0000-0000-00008C000000}"/>
    <cellStyle name="Normal 2 5" xfId="138" xr:uid="{00000000-0005-0000-0000-00008D000000}"/>
    <cellStyle name="Normal 2 50" xfId="139" xr:uid="{00000000-0005-0000-0000-00008E000000}"/>
    <cellStyle name="Normal 2 51" xfId="140" xr:uid="{00000000-0005-0000-0000-00008F000000}"/>
    <cellStyle name="Normal 2 52" xfId="141" xr:uid="{00000000-0005-0000-0000-000090000000}"/>
    <cellStyle name="Normal 2 53" xfId="142" xr:uid="{00000000-0005-0000-0000-000091000000}"/>
    <cellStyle name="Normal 2 54" xfId="143" xr:uid="{00000000-0005-0000-0000-000092000000}"/>
    <cellStyle name="Normal 2 55" xfId="144" xr:uid="{00000000-0005-0000-0000-000093000000}"/>
    <cellStyle name="Normal 2 56" xfId="145" xr:uid="{00000000-0005-0000-0000-000094000000}"/>
    <cellStyle name="Normal 2 57" xfId="146" xr:uid="{00000000-0005-0000-0000-000095000000}"/>
    <cellStyle name="Normal 2 58" xfId="147" xr:uid="{00000000-0005-0000-0000-000096000000}"/>
    <cellStyle name="Normal 2 59" xfId="148" xr:uid="{00000000-0005-0000-0000-000097000000}"/>
    <cellStyle name="Normal 2 6" xfId="149" xr:uid="{00000000-0005-0000-0000-000098000000}"/>
    <cellStyle name="Normal 2 60" xfId="150" xr:uid="{00000000-0005-0000-0000-000099000000}"/>
    <cellStyle name="Normal 2 61" xfId="151" xr:uid="{00000000-0005-0000-0000-00009A000000}"/>
    <cellStyle name="Normal 2 62" xfId="152" xr:uid="{00000000-0005-0000-0000-00009B000000}"/>
    <cellStyle name="Normal 2 63" xfId="153" xr:uid="{00000000-0005-0000-0000-00009C000000}"/>
    <cellStyle name="Normal 2 64" xfId="154" xr:uid="{00000000-0005-0000-0000-00009D000000}"/>
    <cellStyle name="Normal 2 65" xfId="155" xr:uid="{00000000-0005-0000-0000-00009E000000}"/>
    <cellStyle name="Normal 2 66" xfId="156" xr:uid="{00000000-0005-0000-0000-00009F000000}"/>
    <cellStyle name="Normal 2 67" xfId="157" xr:uid="{00000000-0005-0000-0000-0000A0000000}"/>
    <cellStyle name="Normal 2 68" xfId="158" xr:uid="{00000000-0005-0000-0000-0000A1000000}"/>
    <cellStyle name="Normal 2 69" xfId="159" xr:uid="{00000000-0005-0000-0000-0000A2000000}"/>
    <cellStyle name="Normal 2 7" xfId="160" xr:uid="{00000000-0005-0000-0000-0000A3000000}"/>
    <cellStyle name="Normal 2 70" xfId="161" xr:uid="{00000000-0005-0000-0000-0000A4000000}"/>
    <cellStyle name="Normal 2 71" xfId="162" xr:uid="{00000000-0005-0000-0000-0000A5000000}"/>
    <cellStyle name="Normal 2 72" xfId="163" xr:uid="{00000000-0005-0000-0000-0000A6000000}"/>
    <cellStyle name="Normal 2 73" xfId="164" xr:uid="{00000000-0005-0000-0000-0000A7000000}"/>
    <cellStyle name="Normal 2 74" xfId="165" xr:uid="{00000000-0005-0000-0000-0000A8000000}"/>
    <cellStyle name="Normal 2 75" xfId="166" xr:uid="{00000000-0005-0000-0000-0000A9000000}"/>
    <cellStyle name="Normal 2 76" xfId="167" xr:uid="{00000000-0005-0000-0000-0000AA000000}"/>
    <cellStyle name="Normal 2 77" xfId="168" xr:uid="{00000000-0005-0000-0000-0000AB000000}"/>
    <cellStyle name="Normal 2 78" xfId="169" xr:uid="{00000000-0005-0000-0000-0000AC000000}"/>
    <cellStyle name="Normal 2 79" xfId="170" xr:uid="{00000000-0005-0000-0000-0000AD000000}"/>
    <cellStyle name="Normal 2 8" xfId="171" xr:uid="{00000000-0005-0000-0000-0000AE000000}"/>
    <cellStyle name="Normal 2 80" xfId="172" xr:uid="{00000000-0005-0000-0000-0000AF000000}"/>
    <cellStyle name="Normal 2 81" xfId="173" xr:uid="{00000000-0005-0000-0000-0000B0000000}"/>
    <cellStyle name="Normal 2 82" xfId="174" xr:uid="{00000000-0005-0000-0000-0000B1000000}"/>
    <cellStyle name="Normal 2 83" xfId="175" xr:uid="{00000000-0005-0000-0000-0000B2000000}"/>
    <cellStyle name="Normal 2 84" xfId="176" xr:uid="{00000000-0005-0000-0000-0000B3000000}"/>
    <cellStyle name="Normal 2 85" xfId="177" xr:uid="{00000000-0005-0000-0000-0000B4000000}"/>
    <cellStyle name="Normal 2 86" xfId="178" xr:uid="{00000000-0005-0000-0000-0000B5000000}"/>
    <cellStyle name="Normal 2 87" xfId="179" xr:uid="{00000000-0005-0000-0000-0000B6000000}"/>
    <cellStyle name="Normal 2 88" xfId="180" xr:uid="{00000000-0005-0000-0000-0000B7000000}"/>
    <cellStyle name="Normal 2 89" xfId="181" xr:uid="{00000000-0005-0000-0000-0000B8000000}"/>
    <cellStyle name="Normal 2 9" xfId="182" xr:uid="{00000000-0005-0000-0000-0000B9000000}"/>
    <cellStyle name="Normal 2 90" xfId="183" xr:uid="{00000000-0005-0000-0000-0000BA000000}"/>
    <cellStyle name="Normal 2 91" xfId="184" xr:uid="{00000000-0005-0000-0000-0000BB000000}"/>
    <cellStyle name="Normal 2 92" xfId="185" xr:uid="{00000000-0005-0000-0000-0000BC000000}"/>
    <cellStyle name="Normal 2 93" xfId="186" xr:uid="{00000000-0005-0000-0000-0000BD000000}"/>
    <cellStyle name="Normal 2 94" xfId="187" xr:uid="{00000000-0005-0000-0000-0000BE000000}"/>
    <cellStyle name="Normal 2 95" xfId="188" xr:uid="{00000000-0005-0000-0000-0000BF000000}"/>
    <cellStyle name="Normal 2 96" xfId="189" xr:uid="{00000000-0005-0000-0000-0000C0000000}"/>
    <cellStyle name="Normal 2 97" xfId="190" xr:uid="{00000000-0005-0000-0000-0000C1000000}"/>
    <cellStyle name="Normal 2 98" xfId="191" xr:uid="{00000000-0005-0000-0000-0000C2000000}"/>
    <cellStyle name="Normal 2 99" xfId="192" xr:uid="{00000000-0005-0000-0000-0000C3000000}"/>
    <cellStyle name="Normal 20" xfId="193" xr:uid="{00000000-0005-0000-0000-0000C4000000}"/>
    <cellStyle name="Normal 21" xfId="194" xr:uid="{00000000-0005-0000-0000-0000C5000000}"/>
    <cellStyle name="Normal 22" xfId="195" xr:uid="{00000000-0005-0000-0000-0000C6000000}"/>
    <cellStyle name="Normal 23" xfId="196" xr:uid="{00000000-0005-0000-0000-0000C7000000}"/>
    <cellStyle name="Normal 24" xfId="197" xr:uid="{00000000-0005-0000-0000-0000C8000000}"/>
    <cellStyle name="Normal 25" xfId="198" xr:uid="{00000000-0005-0000-0000-0000C9000000}"/>
    <cellStyle name="Normal 26" xfId="199" xr:uid="{00000000-0005-0000-0000-0000CA000000}"/>
    <cellStyle name="Normal 27" xfId="200" xr:uid="{00000000-0005-0000-0000-0000CB000000}"/>
    <cellStyle name="Normal 28" xfId="201" xr:uid="{00000000-0005-0000-0000-0000CC000000}"/>
    <cellStyle name="Normal 29" xfId="202" xr:uid="{00000000-0005-0000-0000-0000CD000000}"/>
    <cellStyle name="Normal 3" xfId="203" xr:uid="{00000000-0005-0000-0000-0000CE000000}"/>
    <cellStyle name="Normal 3 10" xfId="204" xr:uid="{00000000-0005-0000-0000-0000CF000000}"/>
    <cellStyle name="Normal 3 100" xfId="205" xr:uid="{00000000-0005-0000-0000-0000D0000000}"/>
    <cellStyle name="Normal 3 101" xfId="206" xr:uid="{00000000-0005-0000-0000-0000D1000000}"/>
    <cellStyle name="Normal 3 102" xfId="207" xr:uid="{00000000-0005-0000-0000-0000D2000000}"/>
    <cellStyle name="Normal 3 103" xfId="208" xr:uid="{00000000-0005-0000-0000-0000D3000000}"/>
    <cellStyle name="Normal 3 104" xfId="209" xr:uid="{00000000-0005-0000-0000-0000D4000000}"/>
    <cellStyle name="Normal 3 105" xfId="210" xr:uid="{00000000-0005-0000-0000-0000D5000000}"/>
    <cellStyle name="Normal 3 106" xfId="211" xr:uid="{00000000-0005-0000-0000-0000D6000000}"/>
    <cellStyle name="Normal 3 107" xfId="212" xr:uid="{00000000-0005-0000-0000-0000D7000000}"/>
    <cellStyle name="Normal 3 108" xfId="213" xr:uid="{00000000-0005-0000-0000-0000D8000000}"/>
    <cellStyle name="Normal 3 109" xfId="214" xr:uid="{00000000-0005-0000-0000-0000D9000000}"/>
    <cellStyle name="Normal 3 11" xfId="215" xr:uid="{00000000-0005-0000-0000-0000DA000000}"/>
    <cellStyle name="Normal 3 110" xfId="216" xr:uid="{00000000-0005-0000-0000-0000DB000000}"/>
    <cellStyle name="Normal 3 111" xfId="217" xr:uid="{00000000-0005-0000-0000-0000DC000000}"/>
    <cellStyle name="Normal 3 112" xfId="218" xr:uid="{00000000-0005-0000-0000-0000DD000000}"/>
    <cellStyle name="Normal 3 113" xfId="219" xr:uid="{00000000-0005-0000-0000-0000DE000000}"/>
    <cellStyle name="Normal 3 114" xfId="220" xr:uid="{00000000-0005-0000-0000-0000DF000000}"/>
    <cellStyle name="Normal 3 115" xfId="221" xr:uid="{00000000-0005-0000-0000-0000E0000000}"/>
    <cellStyle name="Normal 3 116" xfId="222" xr:uid="{00000000-0005-0000-0000-0000E1000000}"/>
    <cellStyle name="Normal 3 117" xfId="223" xr:uid="{00000000-0005-0000-0000-0000E2000000}"/>
    <cellStyle name="Normal 3 118" xfId="224" xr:uid="{00000000-0005-0000-0000-0000E3000000}"/>
    <cellStyle name="Normal 3 119" xfId="225" xr:uid="{00000000-0005-0000-0000-0000E4000000}"/>
    <cellStyle name="Normal 3 12" xfId="226" xr:uid="{00000000-0005-0000-0000-0000E5000000}"/>
    <cellStyle name="Normal 3 120" xfId="227" xr:uid="{00000000-0005-0000-0000-0000E6000000}"/>
    <cellStyle name="Normal 3 121" xfId="228" xr:uid="{00000000-0005-0000-0000-0000E7000000}"/>
    <cellStyle name="Normal 3 122" xfId="229" xr:uid="{00000000-0005-0000-0000-0000E8000000}"/>
    <cellStyle name="Normal 3 123" xfId="230" xr:uid="{00000000-0005-0000-0000-0000E9000000}"/>
    <cellStyle name="Normal 3 124" xfId="231" xr:uid="{00000000-0005-0000-0000-0000EA000000}"/>
    <cellStyle name="Normal 3 125" xfId="232" xr:uid="{00000000-0005-0000-0000-0000EB000000}"/>
    <cellStyle name="Normal 3 126" xfId="233" xr:uid="{00000000-0005-0000-0000-0000EC000000}"/>
    <cellStyle name="Normal 3 127" xfId="234" xr:uid="{00000000-0005-0000-0000-0000ED000000}"/>
    <cellStyle name="Normal 3 128" xfId="235" xr:uid="{00000000-0005-0000-0000-0000EE000000}"/>
    <cellStyle name="Normal 3 129" xfId="236" xr:uid="{00000000-0005-0000-0000-0000EF000000}"/>
    <cellStyle name="Normal 3 13" xfId="237" xr:uid="{00000000-0005-0000-0000-0000F0000000}"/>
    <cellStyle name="Normal 3 130" xfId="238" xr:uid="{00000000-0005-0000-0000-0000F1000000}"/>
    <cellStyle name="Normal 3 131" xfId="239" xr:uid="{00000000-0005-0000-0000-0000F2000000}"/>
    <cellStyle name="Normal 3 132" xfId="240" xr:uid="{00000000-0005-0000-0000-0000F3000000}"/>
    <cellStyle name="Normal 3 133" xfId="241" xr:uid="{00000000-0005-0000-0000-0000F4000000}"/>
    <cellStyle name="Normal 3 134" xfId="242" xr:uid="{00000000-0005-0000-0000-0000F5000000}"/>
    <cellStyle name="Normal 3 135" xfId="243" xr:uid="{00000000-0005-0000-0000-0000F6000000}"/>
    <cellStyle name="Normal 3 136" xfId="244" xr:uid="{00000000-0005-0000-0000-0000F7000000}"/>
    <cellStyle name="Normal 3 137" xfId="963" xr:uid="{00000000-0005-0000-0000-0000F8000000}"/>
    <cellStyle name="Normal 3 138" xfId="1247" xr:uid="{00000000-0005-0000-0000-0000F9000000}"/>
    <cellStyle name="Normal 3 139" xfId="962" xr:uid="{00000000-0005-0000-0000-0000FA000000}"/>
    <cellStyle name="Normal 3 14" xfId="245" xr:uid="{00000000-0005-0000-0000-0000FB000000}"/>
    <cellStyle name="Normal 3 15" xfId="246" xr:uid="{00000000-0005-0000-0000-0000FC000000}"/>
    <cellStyle name="Normal 3 16" xfId="247" xr:uid="{00000000-0005-0000-0000-0000FD000000}"/>
    <cellStyle name="Normal 3 17" xfId="248" xr:uid="{00000000-0005-0000-0000-0000FE000000}"/>
    <cellStyle name="Normal 3 18" xfId="249" xr:uid="{00000000-0005-0000-0000-0000FF000000}"/>
    <cellStyle name="Normal 3 19" xfId="250" xr:uid="{00000000-0005-0000-0000-000000010000}"/>
    <cellStyle name="Normal 3 2" xfId="251" xr:uid="{00000000-0005-0000-0000-000001010000}"/>
    <cellStyle name="Normal 3 20" xfId="252" xr:uid="{00000000-0005-0000-0000-000002010000}"/>
    <cellStyle name="Normal 3 21" xfId="253" xr:uid="{00000000-0005-0000-0000-000003010000}"/>
    <cellStyle name="Normal 3 22" xfId="254" xr:uid="{00000000-0005-0000-0000-000004010000}"/>
    <cellStyle name="Normal 3 23" xfId="255" xr:uid="{00000000-0005-0000-0000-000005010000}"/>
    <cellStyle name="Normal 3 24" xfId="256" xr:uid="{00000000-0005-0000-0000-000006010000}"/>
    <cellStyle name="Normal 3 25" xfId="257" xr:uid="{00000000-0005-0000-0000-000007010000}"/>
    <cellStyle name="Normal 3 26" xfId="258" xr:uid="{00000000-0005-0000-0000-000008010000}"/>
    <cellStyle name="Normal 3 27" xfId="259" xr:uid="{00000000-0005-0000-0000-000009010000}"/>
    <cellStyle name="Normal 3 28" xfId="260" xr:uid="{00000000-0005-0000-0000-00000A010000}"/>
    <cellStyle name="Normal 3 29" xfId="261" xr:uid="{00000000-0005-0000-0000-00000B010000}"/>
    <cellStyle name="Normal 3 3" xfId="262" xr:uid="{00000000-0005-0000-0000-00000C010000}"/>
    <cellStyle name="Normal 3 30" xfId="263" xr:uid="{00000000-0005-0000-0000-00000D010000}"/>
    <cellStyle name="Normal 3 31" xfId="264" xr:uid="{00000000-0005-0000-0000-00000E010000}"/>
    <cellStyle name="Normal 3 32" xfId="265" xr:uid="{00000000-0005-0000-0000-00000F010000}"/>
    <cellStyle name="Normal 3 33" xfId="266" xr:uid="{00000000-0005-0000-0000-000010010000}"/>
    <cellStyle name="Normal 3 34" xfId="267" xr:uid="{00000000-0005-0000-0000-000011010000}"/>
    <cellStyle name="Normal 3 35" xfId="268" xr:uid="{00000000-0005-0000-0000-000012010000}"/>
    <cellStyle name="Normal 3 36" xfId="269" xr:uid="{00000000-0005-0000-0000-000013010000}"/>
    <cellStyle name="Normal 3 37" xfId="270" xr:uid="{00000000-0005-0000-0000-000014010000}"/>
    <cellStyle name="Normal 3 38" xfId="271" xr:uid="{00000000-0005-0000-0000-000015010000}"/>
    <cellStyle name="Normal 3 39" xfId="272" xr:uid="{00000000-0005-0000-0000-000016010000}"/>
    <cellStyle name="Normal 3 4" xfId="273" xr:uid="{00000000-0005-0000-0000-000017010000}"/>
    <cellStyle name="Normal 3 40" xfId="274" xr:uid="{00000000-0005-0000-0000-000018010000}"/>
    <cellStyle name="Normal 3 41" xfId="275" xr:uid="{00000000-0005-0000-0000-000019010000}"/>
    <cellStyle name="Normal 3 42" xfId="276" xr:uid="{00000000-0005-0000-0000-00001A010000}"/>
    <cellStyle name="Normal 3 43" xfId="277" xr:uid="{00000000-0005-0000-0000-00001B010000}"/>
    <cellStyle name="Normal 3 44" xfId="278" xr:uid="{00000000-0005-0000-0000-00001C010000}"/>
    <cellStyle name="Normal 3 45" xfId="279" xr:uid="{00000000-0005-0000-0000-00001D010000}"/>
    <cellStyle name="Normal 3 46" xfId="280" xr:uid="{00000000-0005-0000-0000-00001E010000}"/>
    <cellStyle name="Normal 3 47" xfId="281" xr:uid="{00000000-0005-0000-0000-00001F010000}"/>
    <cellStyle name="Normal 3 48" xfId="282" xr:uid="{00000000-0005-0000-0000-000020010000}"/>
    <cellStyle name="Normal 3 49" xfId="283" xr:uid="{00000000-0005-0000-0000-000021010000}"/>
    <cellStyle name="Normal 3 5" xfId="284" xr:uid="{00000000-0005-0000-0000-000022010000}"/>
    <cellStyle name="Normal 3 50" xfId="285" xr:uid="{00000000-0005-0000-0000-000023010000}"/>
    <cellStyle name="Normal 3 51" xfId="286" xr:uid="{00000000-0005-0000-0000-000024010000}"/>
    <cellStyle name="Normal 3 52" xfId="287" xr:uid="{00000000-0005-0000-0000-000025010000}"/>
    <cellStyle name="Normal 3 53" xfId="288" xr:uid="{00000000-0005-0000-0000-000026010000}"/>
    <cellStyle name="Normal 3 54" xfId="289" xr:uid="{00000000-0005-0000-0000-000027010000}"/>
    <cellStyle name="Normal 3 55" xfId="290" xr:uid="{00000000-0005-0000-0000-000028010000}"/>
    <cellStyle name="Normal 3 56" xfId="291" xr:uid="{00000000-0005-0000-0000-000029010000}"/>
    <cellStyle name="Normal 3 57" xfId="292" xr:uid="{00000000-0005-0000-0000-00002A010000}"/>
    <cellStyle name="Normal 3 58" xfId="293" xr:uid="{00000000-0005-0000-0000-00002B010000}"/>
    <cellStyle name="Normal 3 59" xfId="294" xr:uid="{00000000-0005-0000-0000-00002C010000}"/>
    <cellStyle name="Normal 3 6" xfId="295" xr:uid="{00000000-0005-0000-0000-00002D010000}"/>
    <cellStyle name="Normal 3 60" xfId="296" xr:uid="{00000000-0005-0000-0000-00002E010000}"/>
    <cellStyle name="Normal 3 61" xfId="297" xr:uid="{00000000-0005-0000-0000-00002F010000}"/>
    <cellStyle name="Normal 3 62" xfId="298" xr:uid="{00000000-0005-0000-0000-000030010000}"/>
    <cellStyle name="Normal 3 63" xfId="299" xr:uid="{00000000-0005-0000-0000-000031010000}"/>
    <cellStyle name="Normal 3 64" xfId="300" xr:uid="{00000000-0005-0000-0000-000032010000}"/>
    <cellStyle name="Normal 3 65" xfId="301" xr:uid="{00000000-0005-0000-0000-000033010000}"/>
    <cellStyle name="Normal 3 66" xfId="302" xr:uid="{00000000-0005-0000-0000-000034010000}"/>
    <cellStyle name="Normal 3 67" xfId="303" xr:uid="{00000000-0005-0000-0000-000035010000}"/>
    <cellStyle name="Normal 3 68" xfId="304" xr:uid="{00000000-0005-0000-0000-000036010000}"/>
    <cellStyle name="Normal 3 69" xfId="305" xr:uid="{00000000-0005-0000-0000-000037010000}"/>
    <cellStyle name="Normal 3 7" xfId="306" xr:uid="{00000000-0005-0000-0000-000038010000}"/>
    <cellStyle name="Normal 3 70" xfId="307" xr:uid="{00000000-0005-0000-0000-000039010000}"/>
    <cellStyle name="Normal 3 71" xfId="308" xr:uid="{00000000-0005-0000-0000-00003A010000}"/>
    <cellStyle name="Normal 3 72" xfId="309" xr:uid="{00000000-0005-0000-0000-00003B010000}"/>
    <cellStyle name="Normal 3 73" xfId="310" xr:uid="{00000000-0005-0000-0000-00003C010000}"/>
    <cellStyle name="Normal 3 74" xfId="311" xr:uid="{00000000-0005-0000-0000-00003D010000}"/>
    <cellStyle name="Normal 3 75" xfId="312" xr:uid="{00000000-0005-0000-0000-00003E010000}"/>
    <cellStyle name="Normal 3 76" xfId="313" xr:uid="{00000000-0005-0000-0000-00003F010000}"/>
    <cellStyle name="Normal 3 77" xfId="314" xr:uid="{00000000-0005-0000-0000-000040010000}"/>
    <cellStyle name="Normal 3 78" xfId="315" xr:uid="{00000000-0005-0000-0000-000041010000}"/>
    <cellStyle name="Normal 3 79" xfId="316" xr:uid="{00000000-0005-0000-0000-000042010000}"/>
    <cellStyle name="Normal 3 8" xfId="317" xr:uid="{00000000-0005-0000-0000-000043010000}"/>
    <cellStyle name="Normal 3 80" xfId="318" xr:uid="{00000000-0005-0000-0000-000044010000}"/>
    <cellStyle name="Normal 3 81" xfId="319" xr:uid="{00000000-0005-0000-0000-000045010000}"/>
    <cellStyle name="Normal 3 82" xfId="320" xr:uid="{00000000-0005-0000-0000-000046010000}"/>
    <cellStyle name="Normal 3 83" xfId="321" xr:uid="{00000000-0005-0000-0000-000047010000}"/>
    <cellStyle name="Normal 3 84" xfId="322" xr:uid="{00000000-0005-0000-0000-000048010000}"/>
    <cellStyle name="Normal 3 85" xfId="323" xr:uid="{00000000-0005-0000-0000-000049010000}"/>
    <cellStyle name="Normal 3 86" xfId="324" xr:uid="{00000000-0005-0000-0000-00004A010000}"/>
    <cellStyle name="Normal 3 87" xfId="325" xr:uid="{00000000-0005-0000-0000-00004B010000}"/>
    <cellStyle name="Normal 3 88" xfId="326" xr:uid="{00000000-0005-0000-0000-00004C010000}"/>
    <cellStyle name="Normal 3 89" xfId="327" xr:uid="{00000000-0005-0000-0000-00004D010000}"/>
    <cellStyle name="Normal 3 9" xfId="328" xr:uid="{00000000-0005-0000-0000-00004E010000}"/>
    <cellStyle name="Normal 3 90" xfId="329" xr:uid="{00000000-0005-0000-0000-00004F010000}"/>
    <cellStyle name="Normal 3 91" xfId="330" xr:uid="{00000000-0005-0000-0000-000050010000}"/>
    <cellStyle name="Normal 3 92" xfId="331" xr:uid="{00000000-0005-0000-0000-000051010000}"/>
    <cellStyle name="Normal 3 93" xfId="332" xr:uid="{00000000-0005-0000-0000-000052010000}"/>
    <cellStyle name="Normal 3 94" xfId="333" xr:uid="{00000000-0005-0000-0000-000053010000}"/>
    <cellStyle name="Normal 3 95" xfId="334" xr:uid="{00000000-0005-0000-0000-000054010000}"/>
    <cellStyle name="Normal 3 96" xfId="335" xr:uid="{00000000-0005-0000-0000-000055010000}"/>
    <cellStyle name="Normal 3 97" xfId="336" xr:uid="{00000000-0005-0000-0000-000056010000}"/>
    <cellStyle name="Normal 3 98" xfId="337" xr:uid="{00000000-0005-0000-0000-000057010000}"/>
    <cellStyle name="Normal 3 99" xfId="338" xr:uid="{00000000-0005-0000-0000-000058010000}"/>
    <cellStyle name="Normal 30" xfId="339" xr:uid="{00000000-0005-0000-0000-000059010000}"/>
    <cellStyle name="Normal 31" xfId="340" xr:uid="{00000000-0005-0000-0000-00005A010000}"/>
    <cellStyle name="Normal 32" xfId="341" xr:uid="{00000000-0005-0000-0000-00005B010000}"/>
    <cellStyle name="Normal 33" xfId="342" xr:uid="{00000000-0005-0000-0000-00005C010000}"/>
    <cellStyle name="Normal 34" xfId="343" xr:uid="{00000000-0005-0000-0000-00005D010000}"/>
    <cellStyle name="Normal 35" xfId="344" xr:uid="{00000000-0005-0000-0000-00005E010000}"/>
    <cellStyle name="Normal 36" xfId="345" xr:uid="{00000000-0005-0000-0000-00005F010000}"/>
    <cellStyle name="Normal 37" xfId="346" xr:uid="{00000000-0005-0000-0000-000060010000}"/>
    <cellStyle name="Normal 38" xfId="347" xr:uid="{00000000-0005-0000-0000-000061010000}"/>
    <cellStyle name="Normal 39" xfId="348" xr:uid="{00000000-0005-0000-0000-000062010000}"/>
    <cellStyle name="Normal 4" xfId="349" xr:uid="{00000000-0005-0000-0000-000063010000}"/>
    <cellStyle name="Normal 4 10" xfId="350" xr:uid="{00000000-0005-0000-0000-000064010000}"/>
    <cellStyle name="Normal 4 10 2" xfId="967" xr:uid="{00000000-0005-0000-0000-000065010000}"/>
    <cellStyle name="Normal 4 10 2 2" xfId="1251" xr:uid="{00000000-0005-0000-0000-000066010000}"/>
    <cellStyle name="Normal 4 10 3" xfId="1112" xr:uid="{00000000-0005-0000-0000-000067010000}"/>
    <cellStyle name="Normal 4 100" xfId="351" xr:uid="{00000000-0005-0000-0000-000068010000}"/>
    <cellStyle name="Normal 4 100 2" xfId="968" xr:uid="{00000000-0005-0000-0000-000069010000}"/>
    <cellStyle name="Normal 4 100 2 2" xfId="1252" xr:uid="{00000000-0005-0000-0000-00006A010000}"/>
    <cellStyle name="Normal 4 100 3" xfId="1113" xr:uid="{00000000-0005-0000-0000-00006B010000}"/>
    <cellStyle name="Normal 4 101" xfId="352" xr:uid="{00000000-0005-0000-0000-00006C010000}"/>
    <cellStyle name="Normal 4 101 2" xfId="969" xr:uid="{00000000-0005-0000-0000-00006D010000}"/>
    <cellStyle name="Normal 4 101 2 2" xfId="1253" xr:uid="{00000000-0005-0000-0000-00006E010000}"/>
    <cellStyle name="Normal 4 101 3" xfId="1114" xr:uid="{00000000-0005-0000-0000-00006F010000}"/>
    <cellStyle name="Normal 4 102" xfId="353" xr:uid="{00000000-0005-0000-0000-000070010000}"/>
    <cellStyle name="Normal 4 102 2" xfId="970" xr:uid="{00000000-0005-0000-0000-000071010000}"/>
    <cellStyle name="Normal 4 102 2 2" xfId="1254" xr:uid="{00000000-0005-0000-0000-000072010000}"/>
    <cellStyle name="Normal 4 102 3" xfId="1115" xr:uid="{00000000-0005-0000-0000-000073010000}"/>
    <cellStyle name="Normal 4 103" xfId="354" xr:uid="{00000000-0005-0000-0000-000074010000}"/>
    <cellStyle name="Normal 4 103 2" xfId="971" xr:uid="{00000000-0005-0000-0000-000075010000}"/>
    <cellStyle name="Normal 4 103 2 2" xfId="1255" xr:uid="{00000000-0005-0000-0000-000076010000}"/>
    <cellStyle name="Normal 4 103 3" xfId="1116" xr:uid="{00000000-0005-0000-0000-000077010000}"/>
    <cellStyle name="Normal 4 104" xfId="355" xr:uid="{00000000-0005-0000-0000-000078010000}"/>
    <cellStyle name="Normal 4 104 2" xfId="972" xr:uid="{00000000-0005-0000-0000-000079010000}"/>
    <cellStyle name="Normal 4 104 2 2" xfId="1256" xr:uid="{00000000-0005-0000-0000-00007A010000}"/>
    <cellStyle name="Normal 4 104 3" xfId="1117" xr:uid="{00000000-0005-0000-0000-00007B010000}"/>
    <cellStyle name="Normal 4 105" xfId="356" xr:uid="{00000000-0005-0000-0000-00007C010000}"/>
    <cellStyle name="Normal 4 105 2" xfId="973" xr:uid="{00000000-0005-0000-0000-00007D010000}"/>
    <cellStyle name="Normal 4 105 2 2" xfId="1257" xr:uid="{00000000-0005-0000-0000-00007E010000}"/>
    <cellStyle name="Normal 4 105 3" xfId="1118" xr:uid="{00000000-0005-0000-0000-00007F010000}"/>
    <cellStyle name="Normal 4 106" xfId="357" xr:uid="{00000000-0005-0000-0000-000080010000}"/>
    <cellStyle name="Normal 4 106 2" xfId="974" xr:uid="{00000000-0005-0000-0000-000081010000}"/>
    <cellStyle name="Normal 4 106 2 2" xfId="1258" xr:uid="{00000000-0005-0000-0000-000082010000}"/>
    <cellStyle name="Normal 4 106 3" xfId="1119" xr:uid="{00000000-0005-0000-0000-000083010000}"/>
    <cellStyle name="Normal 4 107" xfId="358" xr:uid="{00000000-0005-0000-0000-000084010000}"/>
    <cellStyle name="Normal 4 107 2" xfId="975" xr:uid="{00000000-0005-0000-0000-000085010000}"/>
    <cellStyle name="Normal 4 107 2 2" xfId="1259" xr:uid="{00000000-0005-0000-0000-000086010000}"/>
    <cellStyle name="Normal 4 107 3" xfId="1120" xr:uid="{00000000-0005-0000-0000-000087010000}"/>
    <cellStyle name="Normal 4 108" xfId="359" xr:uid="{00000000-0005-0000-0000-000088010000}"/>
    <cellStyle name="Normal 4 108 2" xfId="976" xr:uid="{00000000-0005-0000-0000-000089010000}"/>
    <cellStyle name="Normal 4 108 2 2" xfId="1260" xr:uid="{00000000-0005-0000-0000-00008A010000}"/>
    <cellStyle name="Normal 4 108 3" xfId="1121" xr:uid="{00000000-0005-0000-0000-00008B010000}"/>
    <cellStyle name="Normal 4 109" xfId="360" xr:uid="{00000000-0005-0000-0000-00008C010000}"/>
    <cellStyle name="Normal 4 109 2" xfId="977" xr:uid="{00000000-0005-0000-0000-00008D010000}"/>
    <cellStyle name="Normal 4 109 2 2" xfId="1261" xr:uid="{00000000-0005-0000-0000-00008E010000}"/>
    <cellStyle name="Normal 4 109 3" xfId="1122" xr:uid="{00000000-0005-0000-0000-00008F010000}"/>
    <cellStyle name="Normal 4 11" xfId="361" xr:uid="{00000000-0005-0000-0000-000090010000}"/>
    <cellStyle name="Normal 4 11 2" xfId="978" xr:uid="{00000000-0005-0000-0000-000091010000}"/>
    <cellStyle name="Normal 4 11 2 2" xfId="1262" xr:uid="{00000000-0005-0000-0000-000092010000}"/>
    <cellStyle name="Normal 4 11 3" xfId="1123" xr:uid="{00000000-0005-0000-0000-000093010000}"/>
    <cellStyle name="Normal 4 110" xfId="362" xr:uid="{00000000-0005-0000-0000-000094010000}"/>
    <cellStyle name="Normal 4 110 2" xfId="979" xr:uid="{00000000-0005-0000-0000-000095010000}"/>
    <cellStyle name="Normal 4 110 2 2" xfId="1263" xr:uid="{00000000-0005-0000-0000-000096010000}"/>
    <cellStyle name="Normal 4 110 3" xfId="1124" xr:uid="{00000000-0005-0000-0000-000097010000}"/>
    <cellStyle name="Normal 4 111" xfId="363" xr:uid="{00000000-0005-0000-0000-000098010000}"/>
    <cellStyle name="Normal 4 111 2" xfId="980" xr:uid="{00000000-0005-0000-0000-000099010000}"/>
    <cellStyle name="Normal 4 111 2 2" xfId="1264" xr:uid="{00000000-0005-0000-0000-00009A010000}"/>
    <cellStyle name="Normal 4 111 3" xfId="1125" xr:uid="{00000000-0005-0000-0000-00009B010000}"/>
    <cellStyle name="Normal 4 112" xfId="364" xr:uid="{00000000-0005-0000-0000-00009C010000}"/>
    <cellStyle name="Normal 4 112 2" xfId="981" xr:uid="{00000000-0005-0000-0000-00009D010000}"/>
    <cellStyle name="Normal 4 112 2 2" xfId="1265" xr:uid="{00000000-0005-0000-0000-00009E010000}"/>
    <cellStyle name="Normal 4 112 3" xfId="1126" xr:uid="{00000000-0005-0000-0000-00009F010000}"/>
    <cellStyle name="Normal 4 113" xfId="365" xr:uid="{00000000-0005-0000-0000-0000A0010000}"/>
    <cellStyle name="Normal 4 113 2" xfId="982" xr:uid="{00000000-0005-0000-0000-0000A1010000}"/>
    <cellStyle name="Normal 4 113 2 2" xfId="1266" xr:uid="{00000000-0005-0000-0000-0000A2010000}"/>
    <cellStyle name="Normal 4 113 3" xfId="1127" xr:uid="{00000000-0005-0000-0000-0000A3010000}"/>
    <cellStyle name="Normal 4 114" xfId="366" xr:uid="{00000000-0005-0000-0000-0000A4010000}"/>
    <cellStyle name="Normal 4 114 2" xfId="983" xr:uid="{00000000-0005-0000-0000-0000A5010000}"/>
    <cellStyle name="Normal 4 114 2 2" xfId="1267" xr:uid="{00000000-0005-0000-0000-0000A6010000}"/>
    <cellStyle name="Normal 4 114 3" xfId="1128" xr:uid="{00000000-0005-0000-0000-0000A7010000}"/>
    <cellStyle name="Normal 4 115" xfId="367" xr:uid="{00000000-0005-0000-0000-0000A8010000}"/>
    <cellStyle name="Normal 4 115 2" xfId="984" xr:uid="{00000000-0005-0000-0000-0000A9010000}"/>
    <cellStyle name="Normal 4 115 2 2" xfId="1268" xr:uid="{00000000-0005-0000-0000-0000AA010000}"/>
    <cellStyle name="Normal 4 115 3" xfId="1129" xr:uid="{00000000-0005-0000-0000-0000AB010000}"/>
    <cellStyle name="Normal 4 116" xfId="368" xr:uid="{00000000-0005-0000-0000-0000AC010000}"/>
    <cellStyle name="Normal 4 116 2" xfId="985" xr:uid="{00000000-0005-0000-0000-0000AD010000}"/>
    <cellStyle name="Normal 4 116 2 2" xfId="1269" xr:uid="{00000000-0005-0000-0000-0000AE010000}"/>
    <cellStyle name="Normal 4 116 3" xfId="1130" xr:uid="{00000000-0005-0000-0000-0000AF010000}"/>
    <cellStyle name="Normal 4 117" xfId="369" xr:uid="{00000000-0005-0000-0000-0000B0010000}"/>
    <cellStyle name="Normal 4 117 2" xfId="986" xr:uid="{00000000-0005-0000-0000-0000B1010000}"/>
    <cellStyle name="Normal 4 117 2 2" xfId="1270" xr:uid="{00000000-0005-0000-0000-0000B2010000}"/>
    <cellStyle name="Normal 4 117 3" xfId="1131" xr:uid="{00000000-0005-0000-0000-0000B3010000}"/>
    <cellStyle name="Normal 4 118" xfId="370" xr:uid="{00000000-0005-0000-0000-0000B4010000}"/>
    <cellStyle name="Normal 4 118 2" xfId="987" xr:uid="{00000000-0005-0000-0000-0000B5010000}"/>
    <cellStyle name="Normal 4 118 2 2" xfId="1271" xr:uid="{00000000-0005-0000-0000-0000B6010000}"/>
    <cellStyle name="Normal 4 118 3" xfId="1132" xr:uid="{00000000-0005-0000-0000-0000B7010000}"/>
    <cellStyle name="Normal 4 119" xfId="371" xr:uid="{00000000-0005-0000-0000-0000B8010000}"/>
    <cellStyle name="Normal 4 119 2" xfId="988" xr:uid="{00000000-0005-0000-0000-0000B9010000}"/>
    <cellStyle name="Normal 4 119 2 2" xfId="1272" xr:uid="{00000000-0005-0000-0000-0000BA010000}"/>
    <cellStyle name="Normal 4 119 3" xfId="1133" xr:uid="{00000000-0005-0000-0000-0000BB010000}"/>
    <cellStyle name="Normal 4 12" xfId="372" xr:uid="{00000000-0005-0000-0000-0000BC010000}"/>
    <cellStyle name="Normal 4 12 2" xfId="989" xr:uid="{00000000-0005-0000-0000-0000BD010000}"/>
    <cellStyle name="Normal 4 12 2 2" xfId="1273" xr:uid="{00000000-0005-0000-0000-0000BE010000}"/>
    <cellStyle name="Normal 4 12 3" xfId="1134" xr:uid="{00000000-0005-0000-0000-0000BF010000}"/>
    <cellStyle name="Normal 4 120" xfId="373" xr:uid="{00000000-0005-0000-0000-0000C0010000}"/>
    <cellStyle name="Normal 4 120 2" xfId="990" xr:uid="{00000000-0005-0000-0000-0000C1010000}"/>
    <cellStyle name="Normal 4 120 2 2" xfId="1274" xr:uid="{00000000-0005-0000-0000-0000C2010000}"/>
    <cellStyle name="Normal 4 120 3" xfId="1135" xr:uid="{00000000-0005-0000-0000-0000C3010000}"/>
    <cellStyle name="Normal 4 121" xfId="374" xr:uid="{00000000-0005-0000-0000-0000C4010000}"/>
    <cellStyle name="Normal 4 121 2" xfId="991" xr:uid="{00000000-0005-0000-0000-0000C5010000}"/>
    <cellStyle name="Normal 4 121 2 2" xfId="1275" xr:uid="{00000000-0005-0000-0000-0000C6010000}"/>
    <cellStyle name="Normal 4 121 3" xfId="1136" xr:uid="{00000000-0005-0000-0000-0000C7010000}"/>
    <cellStyle name="Normal 4 122" xfId="375" xr:uid="{00000000-0005-0000-0000-0000C8010000}"/>
    <cellStyle name="Normal 4 122 2" xfId="992" xr:uid="{00000000-0005-0000-0000-0000C9010000}"/>
    <cellStyle name="Normal 4 122 2 2" xfId="1276" xr:uid="{00000000-0005-0000-0000-0000CA010000}"/>
    <cellStyle name="Normal 4 122 3" xfId="1137" xr:uid="{00000000-0005-0000-0000-0000CB010000}"/>
    <cellStyle name="Normal 4 123" xfId="376" xr:uid="{00000000-0005-0000-0000-0000CC010000}"/>
    <cellStyle name="Normal 4 123 2" xfId="993" xr:uid="{00000000-0005-0000-0000-0000CD010000}"/>
    <cellStyle name="Normal 4 123 2 2" xfId="1277" xr:uid="{00000000-0005-0000-0000-0000CE010000}"/>
    <cellStyle name="Normal 4 123 3" xfId="1138" xr:uid="{00000000-0005-0000-0000-0000CF010000}"/>
    <cellStyle name="Normal 4 124" xfId="377" xr:uid="{00000000-0005-0000-0000-0000D0010000}"/>
    <cellStyle name="Normal 4 124 2" xfId="994" xr:uid="{00000000-0005-0000-0000-0000D1010000}"/>
    <cellStyle name="Normal 4 124 2 2" xfId="1278" xr:uid="{00000000-0005-0000-0000-0000D2010000}"/>
    <cellStyle name="Normal 4 124 3" xfId="1139" xr:uid="{00000000-0005-0000-0000-0000D3010000}"/>
    <cellStyle name="Normal 4 125" xfId="378" xr:uid="{00000000-0005-0000-0000-0000D4010000}"/>
    <cellStyle name="Normal 4 125 2" xfId="995" xr:uid="{00000000-0005-0000-0000-0000D5010000}"/>
    <cellStyle name="Normal 4 125 2 2" xfId="1279" xr:uid="{00000000-0005-0000-0000-0000D6010000}"/>
    <cellStyle name="Normal 4 125 3" xfId="1140" xr:uid="{00000000-0005-0000-0000-0000D7010000}"/>
    <cellStyle name="Normal 4 126" xfId="379" xr:uid="{00000000-0005-0000-0000-0000D8010000}"/>
    <cellStyle name="Normal 4 126 2" xfId="996" xr:uid="{00000000-0005-0000-0000-0000D9010000}"/>
    <cellStyle name="Normal 4 126 2 2" xfId="1280" xr:uid="{00000000-0005-0000-0000-0000DA010000}"/>
    <cellStyle name="Normal 4 126 3" xfId="1141" xr:uid="{00000000-0005-0000-0000-0000DB010000}"/>
    <cellStyle name="Normal 4 127" xfId="380" xr:uid="{00000000-0005-0000-0000-0000DC010000}"/>
    <cellStyle name="Normal 4 127 2" xfId="997" xr:uid="{00000000-0005-0000-0000-0000DD010000}"/>
    <cellStyle name="Normal 4 127 2 2" xfId="1281" xr:uid="{00000000-0005-0000-0000-0000DE010000}"/>
    <cellStyle name="Normal 4 127 3" xfId="1142" xr:uid="{00000000-0005-0000-0000-0000DF010000}"/>
    <cellStyle name="Normal 4 128" xfId="381" xr:uid="{00000000-0005-0000-0000-0000E0010000}"/>
    <cellStyle name="Normal 4 128 2" xfId="998" xr:uid="{00000000-0005-0000-0000-0000E1010000}"/>
    <cellStyle name="Normal 4 128 2 2" xfId="1282" xr:uid="{00000000-0005-0000-0000-0000E2010000}"/>
    <cellStyle name="Normal 4 128 3" xfId="1143" xr:uid="{00000000-0005-0000-0000-0000E3010000}"/>
    <cellStyle name="Normal 4 129" xfId="382" xr:uid="{00000000-0005-0000-0000-0000E4010000}"/>
    <cellStyle name="Normal 4 129 2" xfId="999" xr:uid="{00000000-0005-0000-0000-0000E5010000}"/>
    <cellStyle name="Normal 4 129 2 2" xfId="1283" xr:uid="{00000000-0005-0000-0000-0000E6010000}"/>
    <cellStyle name="Normal 4 129 3" xfId="1144" xr:uid="{00000000-0005-0000-0000-0000E7010000}"/>
    <cellStyle name="Normal 4 13" xfId="383" xr:uid="{00000000-0005-0000-0000-0000E8010000}"/>
    <cellStyle name="Normal 4 13 2" xfId="1000" xr:uid="{00000000-0005-0000-0000-0000E9010000}"/>
    <cellStyle name="Normal 4 13 2 2" xfId="1284" xr:uid="{00000000-0005-0000-0000-0000EA010000}"/>
    <cellStyle name="Normal 4 13 3" xfId="1145" xr:uid="{00000000-0005-0000-0000-0000EB010000}"/>
    <cellStyle name="Normal 4 130" xfId="384" xr:uid="{00000000-0005-0000-0000-0000EC010000}"/>
    <cellStyle name="Normal 4 130 2" xfId="1001" xr:uid="{00000000-0005-0000-0000-0000ED010000}"/>
    <cellStyle name="Normal 4 130 2 2" xfId="1285" xr:uid="{00000000-0005-0000-0000-0000EE010000}"/>
    <cellStyle name="Normal 4 130 3" xfId="1146" xr:uid="{00000000-0005-0000-0000-0000EF010000}"/>
    <cellStyle name="Normal 4 131" xfId="385" xr:uid="{00000000-0005-0000-0000-0000F0010000}"/>
    <cellStyle name="Normal 4 131 2" xfId="1002" xr:uid="{00000000-0005-0000-0000-0000F1010000}"/>
    <cellStyle name="Normal 4 131 2 2" xfId="1286" xr:uid="{00000000-0005-0000-0000-0000F2010000}"/>
    <cellStyle name="Normal 4 131 3" xfId="1147" xr:uid="{00000000-0005-0000-0000-0000F3010000}"/>
    <cellStyle name="Normal 4 132" xfId="386" xr:uid="{00000000-0005-0000-0000-0000F4010000}"/>
    <cellStyle name="Normal 4 132 2" xfId="1003" xr:uid="{00000000-0005-0000-0000-0000F5010000}"/>
    <cellStyle name="Normal 4 132 2 2" xfId="1287" xr:uid="{00000000-0005-0000-0000-0000F6010000}"/>
    <cellStyle name="Normal 4 132 3" xfId="1148" xr:uid="{00000000-0005-0000-0000-0000F7010000}"/>
    <cellStyle name="Normal 4 133" xfId="387" xr:uid="{00000000-0005-0000-0000-0000F8010000}"/>
    <cellStyle name="Normal 4 134" xfId="388" xr:uid="{00000000-0005-0000-0000-0000F9010000}"/>
    <cellStyle name="Normal 4 135" xfId="389" xr:uid="{00000000-0005-0000-0000-0000FA010000}"/>
    <cellStyle name="Normal 4 136" xfId="390" xr:uid="{00000000-0005-0000-0000-0000FB010000}"/>
    <cellStyle name="Normal 4 137" xfId="966" xr:uid="{00000000-0005-0000-0000-0000FC010000}"/>
    <cellStyle name="Normal 4 137 2" xfId="1250" xr:uid="{00000000-0005-0000-0000-0000FD010000}"/>
    <cellStyle name="Normal 4 138" xfId="1248" xr:uid="{00000000-0005-0000-0000-0000FE010000}"/>
    <cellStyle name="Normal 4 14" xfId="391" xr:uid="{00000000-0005-0000-0000-0000FF010000}"/>
    <cellStyle name="Normal 4 14 2" xfId="1004" xr:uid="{00000000-0005-0000-0000-000000020000}"/>
    <cellStyle name="Normal 4 14 2 2" xfId="1288" xr:uid="{00000000-0005-0000-0000-000001020000}"/>
    <cellStyle name="Normal 4 14 3" xfId="1149" xr:uid="{00000000-0005-0000-0000-000002020000}"/>
    <cellStyle name="Normal 4 15" xfId="392" xr:uid="{00000000-0005-0000-0000-000003020000}"/>
    <cellStyle name="Normal 4 15 2" xfId="1005" xr:uid="{00000000-0005-0000-0000-000004020000}"/>
    <cellStyle name="Normal 4 15 2 2" xfId="1289" xr:uid="{00000000-0005-0000-0000-000005020000}"/>
    <cellStyle name="Normal 4 15 3" xfId="1150" xr:uid="{00000000-0005-0000-0000-000006020000}"/>
    <cellStyle name="Normal 4 16" xfId="393" xr:uid="{00000000-0005-0000-0000-000007020000}"/>
    <cellStyle name="Normal 4 16 2" xfId="1006" xr:uid="{00000000-0005-0000-0000-000008020000}"/>
    <cellStyle name="Normal 4 16 2 2" xfId="1290" xr:uid="{00000000-0005-0000-0000-000009020000}"/>
    <cellStyle name="Normal 4 16 3" xfId="1151" xr:uid="{00000000-0005-0000-0000-00000A020000}"/>
    <cellStyle name="Normal 4 17" xfId="394" xr:uid="{00000000-0005-0000-0000-00000B020000}"/>
    <cellStyle name="Normal 4 17 2" xfId="1007" xr:uid="{00000000-0005-0000-0000-00000C020000}"/>
    <cellStyle name="Normal 4 17 2 2" xfId="1291" xr:uid="{00000000-0005-0000-0000-00000D020000}"/>
    <cellStyle name="Normal 4 17 3" xfId="1152" xr:uid="{00000000-0005-0000-0000-00000E020000}"/>
    <cellStyle name="Normal 4 18" xfId="395" xr:uid="{00000000-0005-0000-0000-00000F020000}"/>
    <cellStyle name="Normal 4 18 2" xfId="1008" xr:uid="{00000000-0005-0000-0000-000010020000}"/>
    <cellStyle name="Normal 4 18 2 2" xfId="1292" xr:uid="{00000000-0005-0000-0000-000011020000}"/>
    <cellStyle name="Normal 4 18 3" xfId="1153" xr:uid="{00000000-0005-0000-0000-000012020000}"/>
    <cellStyle name="Normal 4 19" xfId="396" xr:uid="{00000000-0005-0000-0000-000013020000}"/>
    <cellStyle name="Normal 4 19 2" xfId="1009" xr:uid="{00000000-0005-0000-0000-000014020000}"/>
    <cellStyle name="Normal 4 19 2 2" xfId="1293" xr:uid="{00000000-0005-0000-0000-000015020000}"/>
    <cellStyle name="Normal 4 19 3" xfId="1154" xr:uid="{00000000-0005-0000-0000-000016020000}"/>
    <cellStyle name="Normal 4 2" xfId="397" xr:uid="{00000000-0005-0000-0000-000017020000}"/>
    <cellStyle name="Normal 4 2 2" xfId="398" xr:uid="{00000000-0005-0000-0000-000018020000}"/>
    <cellStyle name="Normal 4 2 2 2" xfId="1010" xr:uid="{00000000-0005-0000-0000-000019020000}"/>
    <cellStyle name="Normal 4 2 2 2 2" xfId="1294" xr:uid="{00000000-0005-0000-0000-00001A020000}"/>
    <cellStyle name="Normal 4 2 2 3" xfId="1155" xr:uid="{00000000-0005-0000-0000-00001B020000}"/>
    <cellStyle name="Normal 4 2 3" xfId="399" xr:uid="{00000000-0005-0000-0000-00001C020000}"/>
    <cellStyle name="Normal 4 2 3 2" xfId="1011" xr:uid="{00000000-0005-0000-0000-00001D020000}"/>
    <cellStyle name="Normal 4 2 3 2 2" xfId="1295" xr:uid="{00000000-0005-0000-0000-00001E020000}"/>
    <cellStyle name="Normal 4 2 3 3" xfId="1156" xr:uid="{00000000-0005-0000-0000-00001F020000}"/>
    <cellStyle name="Normal 4 2 4" xfId="400" xr:uid="{00000000-0005-0000-0000-000020020000}"/>
    <cellStyle name="Normal 4 2 4 2" xfId="1012" xr:uid="{00000000-0005-0000-0000-000021020000}"/>
    <cellStyle name="Normal 4 2 4 2 2" xfId="1296" xr:uid="{00000000-0005-0000-0000-000022020000}"/>
    <cellStyle name="Normal 4 2 4 3" xfId="1157" xr:uid="{00000000-0005-0000-0000-000023020000}"/>
    <cellStyle name="Normal 4 2 5" xfId="401" xr:uid="{00000000-0005-0000-0000-000024020000}"/>
    <cellStyle name="Normal 4 2 5 2" xfId="1013" xr:uid="{00000000-0005-0000-0000-000025020000}"/>
    <cellStyle name="Normal 4 2 5 2 2" xfId="1297" xr:uid="{00000000-0005-0000-0000-000026020000}"/>
    <cellStyle name="Normal 4 2 5 3" xfId="1158" xr:uid="{00000000-0005-0000-0000-000027020000}"/>
    <cellStyle name="Normal 4 2 6" xfId="402" xr:uid="{00000000-0005-0000-0000-000028020000}"/>
    <cellStyle name="Normal 4 2 6 2" xfId="1014" xr:uid="{00000000-0005-0000-0000-000029020000}"/>
    <cellStyle name="Normal 4 2 6 2 2" xfId="1298" xr:uid="{00000000-0005-0000-0000-00002A020000}"/>
    <cellStyle name="Normal 4 2 6 3" xfId="1159" xr:uid="{00000000-0005-0000-0000-00002B020000}"/>
    <cellStyle name="Normal 4 20" xfId="403" xr:uid="{00000000-0005-0000-0000-00002C020000}"/>
    <cellStyle name="Normal 4 20 2" xfId="1015" xr:uid="{00000000-0005-0000-0000-00002D020000}"/>
    <cellStyle name="Normal 4 20 2 2" xfId="1299" xr:uid="{00000000-0005-0000-0000-00002E020000}"/>
    <cellStyle name="Normal 4 20 3" xfId="1160" xr:uid="{00000000-0005-0000-0000-00002F020000}"/>
    <cellStyle name="Normal 4 21" xfId="404" xr:uid="{00000000-0005-0000-0000-000030020000}"/>
    <cellStyle name="Normal 4 21 2" xfId="1016" xr:uid="{00000000-0005-0000-0000-000031020000}"/>
    <cellStyle name="Normal 4 21 2 2" xfId="1300" xr:uid="{00000000-0005-0000-0000-000032020000}"/>
    <cellStyle name="Normal 4 21 3" xfId="1161" xr:uid="{00000000-0005-0000-0000-000033020000}"/>
    <cellStyle name="Normal 4 22" xfId="405" xr:uid="{00000000-0005-0000-0000-000034020000}"/>
    <cellStyle name="Normal 4 22 2" xfId="1017" xr:uid="{00000000-0005-0000-0000-000035020000}"/>
    <cellStyle name="Normal 4 22 2 2" xfId="1301" xr:uid="{00000000-0005-0000-0000-000036020000}"/>
    <cellStyle name="Normal 4 22 3" xfId="1162" xr:uid="{00000000-0005-0000-0000-000037020000}"/>
    <cellStyle name="Normal 4 23" xfId="406" xr:uid="{00000000-0005-0000-0000-000038020000}"/>
    <cellStyle name="Normal 4 23 2" xfId="1018" xr:uid="{00000000-0005-0000-0000-000039020000}"/>
    <cellStyle name="Normal 4 23 2 2" xfId="1302" xr:uid="{00000000-0005-0000-0000-00003A020000}"/>
    <cellStyle name="Normal 4 23 3" xfId="1163" xr:uid="{00000000-0005-0000-0000-00003B020000}"/>
    <cellStyle name="Normal 4 24" xfId="407" xr:uid="{00000000-0005-0000-0000-00003C020000}"/>
    <cellStyle name="Normal 4 24 2" xfId="1019" xr:uid="{00000000-0005-0000-0000-00003D020000}"/>
    <cellStyle name="Normal 4 24 2 2" xfId="1303" xr:uid="{00000000-0005-0000-0000-00003E020000}"/>
    <cellStyle name="Normal 4 24 3" xfId="1164" xr:uid="{00000000-0005-0000-0000-00003F020000}"/>
    <cellStyle name="Normal 4 25" xfId="408" xr:uid="{00000000-0005-0000-0000-000040020000}"/>
    <cellStyle name="Normal 4 25 2" xfId="1020" xr:uid="{00000000-0005-0000-0000-000041020000}"/>
    <cellStyle name="Normal 4 25 2 2" xfId="1304" xr:uid="{00000000-0005-0000-0000-000042020000}"/>
    <cellStyle name="Normal 4 25 3" xfId="1165" xr:uid="{00000000-0005-0000-0000-000043020000}"/>
    <cellStyle name="Normal 4 26" xfId="409" xr:uid="{00000000-0005-0000-0000-000044020000}"/>
    <cellStyle name="Normal 4 26 2" xfId="1021" xr:uid="{00000000-0005-0000-0000-000045020000}"/>
    <cellStyle name="Normal 4 26 2 2" xfId="1305" xr:uid="{00000000-0005-0000-0000-000046020000}"/>
    <cellStyle name="Normal 4 26 3" xfId="1166" xr:uid="{00000000-0005-0000-0000-000047020000}"/>
    <cellStyle name="Normal 4 27" xfId="410" xr:uid="{00000000-0005-0000-0000-000048020000}"/>
    <cellStyle name="Normal 4 27 2" xfId="1022" xr:uid="{00000000-0005-0000-0000-000049020000}"/>
    <cellStyle name="Normal 4 27 2 2" xfId="1306" xr:uid="{00000000-0005-0000-0000-00004A020000}"/>
    <cellStyle name="Normal 4 27 3" xfId="1167" xr:uid="{00000000-0005-0000-0000-00004B020000}"/>
    <cellStyle name="Normal 4 28" xfId="411" xr:uid="{00000000-0005-0000-0000-00004C020000}"/>
    <cellStyle name="Normal 4 28 2" xfId="1023" xr:uid="{00000000-0005-0000-0000-00004D020000}"/>
    <cellStyle name="Normal 4 28 2 2" xfId="1307" xr:uid="{00000000-0005-0000-0000-00004E020000}"/>
    <cellStyle name="Normal 4 28 3" xfId="1168" xr:uid="{00000000-0005-0000-0000-00004F020000}"/>
    <cellStyle name="Normal 4 29" xfId="412" xr:uid="{00000000-0005-0000-0000-000050020000}"/>
    <cellStyle name="Normal 4 29 2" xfId="1024" xr:uid="{00000000-0005-0000-0000-000051020000}"/>
    <cellStyle name="Normal 4 29 2 2" xfId="1308" xr:uid="{00000000-0005-0000-0000-000052020000}"/>
    <cellStyle name="Normal 4 29 3" xfId="1169" xr:uid="{00000000-0005-0000-0000-000053020000}"/>
    <cellStyle name="Normal 4 3" xfId="413" xr:uid="{00000000-0005-0000-0000-000054020000}"/>
    <cellStyle name="Normal 4 3 2" xfId="1025" xr:uid="{00000000-0005-0000-0000-000055020000}"/>
    <cellStyle name="Normal 4 3 2 2" xfId="1309" xr:uid="{00000000-0005-0000-0000-000056020000}"/>
    <cellStyle name="Normal 4 3 3" xfId="1170" xr:uid="{00000000-0005-0000-0000-000057020000}"/>
    <cellStyle name="Normal 4 30" xfId="414" xr:uid="{00000000-0005-0000-0000-000058020000}"/>
    <cellStyle name="Normal 4 30 2" xfId="1026" xr:uid="{00000000-0005-0000-0000-000059020000}"/>
    <cellStyle name="Normal 4 30 2 2" xfId="1310" xr:uid="{00000000-0005-0000-0000-00005A020000}"/>
    <cellStyle name="Normal 4 30 3" xfId="1171" xr:uid="{00000000-0005-0000-0000-00005B020000}"/>
    <cellStyle name="Normal 4 31" xfId="415" xr:uid="{00000000-0005-0000-0000-00005C020000}"/>
    <cellStyle name="Normal 4 31 2" xfId="1027" xr:uid="{00000000-0005-0000-0000-00005D020000}"/>
    <cellStyle name="Normal 4 31 2 2" xfId="1311" xr:uid="{00000000-0005-0000-0000-00005E020000}"/>
    <cellStyle name="Normal 4 31 3" xfId="1172" xr:uid="{00000000-0005-0000-0000-00005F020000}"/>
    <cellStyle name="Normal 4 32" xfId="416" xr:uid="{00000000-0005-0000-0000-000060020000}"/>
    <cellStyle name="Normal 4 32 2" xfId="1028" xr:uid="{00000000-0005-0000-0000-000061020000}"/>
    <cellStyle name="Normal 4 32 2 2" xfId="1312" xr:uid="{00000000-0005-0000-0000-000062020000}"/>
    <cellStyle name="Normal 4 32 3" xfId="1173" xr:uid="{00000000-0005-0000-0000-000063020000}"/>
    <cellStyle name="Normal 4 33" xfId="417" xr:uid="{00000000-0005-0000-0000-000064020000}"/>
    <cellStyle name="Normal 4 33 2" xfId="1029" xr:uid="{00000000-0005-0000-0000-000065020000}"/>
    <cellStyle name="Normal 4 33 2 2" xfId="1313" xr:uid="{00000000-0005-0000-0000-000066020000}"/>
    <cellStyle name="Normal 4 33 3" xfId="1174" xr:uid="{00000000-0005-0000-0000-000067020000}"/>
    <cellStyle name="Normal 4 34" xfId="418" xr:uid="{00000000-0005-0000-0000-000068020000}"/>
    <cellStyle name="Normal 4 34 2" xfId="1030" xr:uid="{00000000-0005-0000-0000-000069020000}"/>
    <cellStyle name="Normal 4 34 2 2" xfId="1314" xr:uid="{00000000-0005-0000-0000-00006A020000}"/>
    <cellStyle name="Normal 4 34 3" xfId="1175" xr:uid="{00000000-0005-0000-0000-00006B020000}"/>
    <cellStyle name="Normal 4 35" xfId="419" xr:uid="{00000000-0005-0000-0000-00006C020000}"/>
    <cellStyle name="Normal 4 35 2" xfId="1031" xr:uid="{00000000-0005-0000-0000-00006D020000}"/>
    <cellStyle name="Normal 4 35 2 2" xfId="1315" xr:uid="{00000000-0005-0000-0000-00006E020000}"/>
    <cellStyle name="Normal 4 35 3" xfId="1176" xr:uid="{00000000-0005-0000-0000-00006F020000}"/>
    <cellStyle name="Normal 4 36" xfId="420" xr:uid="{00000000-0005-0000-0000-000070020000}"/>
    <cellStyle name="Normal 4 36 2" xfId="1032" xr:uid="{00000000-0005-0000-0000-000071020000}"/>
    <cellStyle name="Normal 4 36 2 2" xfId="1316" xr:uid="{00000000-0005-0000-0000-000072020000}"/>
    <cellStyle name="Normal 4 36 3" xfId="1177" xr:uid="{00000000-0005-0000-0000-000073020000}"/>
    <cellStyle name="Normal 4 37" xfId="421" xr:uid="{00000000-0005-0000-0000-000074020000}"/>
    <cellStyle name="Normal 4 37 2" xfId="1033" xr:uid="{00000000-0005-0000-0000-000075020000}"/>
    <cellStyle name="Normal 4 37 2 2" xfId="1317" xr:uid="{00000000-0005-0000-0000-000076020000}"/>
    <cellStyle name="Normal 4 37 3" xfId="1178" xr:uid="{00000000-0005-0000-0000-000077020000}"/>
    <cellStyle name="Normal 4 38" xfId="422" xr:uid="{00000000-0005-0000-0000-000078020000}"/>
    <cellStyle name="Normal 4 38 2" xfId="1034" xr:uid="{00000000-0005-0000-0000-000079020000}"/>
    <cellStyle name="Normal 4 38 2 2" xfId="1318" xr:uid="{00000000-0005-0000-0000-00007A020000}"/>
    <cellStyle name="Normal 4 38 3" xfId="1179" xr:uid="{00000000-0005-0000-0000-00007B020000}"/>
    <cellStyle name="Normal 4 39" xfId="423" xr:uid="{00000000-0005-0000-0000-00007C020000}"/>
    <cellStyle name="Normal 4 39 2" xfId="1035" xr:uid="{00000000-0005-0000-0000-00007D020000}"/>
    <cellStyle name="Normal 4 39 2 2" xfId="1319" xr:uid="{00000000-0005-0000-0000-00007E020000}"/>
    <cellStyle name="Normal 4 39 3" xfId="1180" xr:uid="{00000000-0005-0000-0000-00007F020000}"/>
    <cellStyle name="Normal 4 4" xfId="424" xr:uid="{00000000-0005-0000-0000-000080020000}"/>
    <cellStyle name="Normal 4 4 2" xfId="1036" xr:uid="{00000000-0005-0000-0000-000081020000}"/>
    <cellStyle name="Normal 4 4 2 2" xfId="1320" xr:uid="{00000000-0005-0000-0000-000082020000}"/>
    <cellStyle name="Normal 4 4 3" xfId="1181" xr:uid="{00000000-0005-0000-0000-000083020000}"/>
    <cellStyle name="Normal 4 40" xfId="425" xr:uid="{00000000-0005-0000-0000-000084020000}"/>
    <cellStyle name="Normal 4 40 2" xfId="1037" xr:uid="{00000000-0005-0000-0000-000085020000}"/>
    <cellStyle name="Normal 4 40 2 2" xfId="1321" xr:uid="{00000000-0005-0000-0000-000086020000}"/>
    <cellStyle name="Normal 4 40 3" xfId="1182" xr:uid="{00000000-0005-0000-0000-000087020000}"/>
    <cellStyle name="Normal 4 41" xfId="426" xr:uid="{00000000-0005-0000-0000-000088020000}"/>
    <cellStyle name="Normal 4 41 2" xfId="1038" xr:uid="{00000000-0005-0000-0000-000089020000}"/>
    <cellStyle name="Normal 4 41 2 2" xfId="1322" xr:uid="{00000000-0005-0000-0000-00008A020000}"/>
    <cellStyle name="Normal 4 41 3" xfId="1183" xr:uid="{00000000-0005-0000-0000-00008B020000}"/>
    <cellStyle name="Normal 4 42" xfId="427" xr:uid="{00000000-0005-0000-0000-00008C020000}"/>
    <cellStyle name="Normal 4 42 2" xfId="1039" xr:uid="{00000000-0005-0000-0000-00008D020000}"/>
    <cellStyle name="Normal 4 42 2 2" xfId="1323" xr:uid="{00000000-0005-0000-0000-00008E020000}"/>
    <cellStyle name="Normal 4 42 3" xfId="1184" xr:uid="{00000000-0005-0000-0000-00008F020000}"/>
    <cellStyle name="Normal 4 43" xfId="428" xr:uid="{00000000-0005-0000-0000-000090020000}"/>
    <cellStyle name="Normal 4 43 2" xfId="1040" xr:uid="{00000000-0005-0000-0000-000091020000}"/>
    <cellStyle name="Normal 4 43 2 2" xfId="1324" xr:uid="{00000000-0005-0000-0000-000092020000}"/>
    <cellStyle name="Normal 4 43 3" xfId="1185" xr:uid="{00000000-0005-0000-0000-000093020000}"/>
    <cellStyle name="Normal 4 44" xfId="429" xr:uid="{00000000-0005-0000-0000-000094020000}"/>
    <cellStyle name="Normal 4 44 2" xfId="1041" xr:uid="{00000000-0005-0000-0000-000095020000}"/>
    <cellStyle name="Normal 4 44 2 2" xfId="1325" xr:uid="{00000000-0005-0000-0000-000096020000}"/>
    <cellStyle name="Normal 4 44 3" xfId="1186" xr:uid="{00000000-0005-0000-0000-000097020000}"/>
    <cellStyle name="Normal 4 45" xfId="430" xr:uid="{00000000-0005-0000-0000-000098020000}"/>
    <cellStyle name="Normal 4 45 2" xfId="1042" xr:uid="{00000000-0005-0000-0000-000099020000}"/>
    <cellStyle name="Normal 4 45 2 2" xfId="1326" xr:uid="{00000000-0005-0000-0000-00009A020000}"/>
    <cellStyle name="Normal 4 45 3" xfId="1187" xr:uid="{00000000-0005-0000-0000-00009B020000}"/>
    <cellStyle name="Normal 4 46" xfId="431" xr:uid="{00000000-0005-0000-0000-00009C020000}"/>
    <cellStyle name="Normal 4 46 2" xfId="1043" xr:uid="{00000000-0005-0000-0000-00009D020000}"/>
    <cellStyle name="Normal 4 46 2 2" xfId="1327" xr:uid="{00000000-0005-0000-0000-00009E020000}"/>
    <cellStyle name="Normal 4 46 3" xfId="1188" xr:uid="{00000000-0005-0000-0000-00009F020000}"/>
    <cellStyle name="Normal 4 47" xfId="432" xr:uid="{00000000-0005-0000-0000-0000A0020000}"/>
    <cellStyle name="Normal 4 47 2" xfId="1044" xr:uid="{00000000-0005-0000-0000-0000A1020000}"/>
    <cellStyle name="Normal 4 47 2 2" xfId="1328" xr:uid="{00000000-0005-0000-0000-0000A2020000}"/>
    <cellStyle name="Normal 4 47 3" xfId="1189" xr:uid="{00000000-0005-0000-0000-0000A3020000}"/>
    <cellStyle name="Normal 4 48" xfId="433" xr:uid="{00000000-0005-0000-0000-0000A4020000}"/>
    <cellStyle name="Normal 4 48 2" xfId="1045" xr:uid="{00000000-0005-0000-0000-0000A5020000}"/>
    <cellStyle name="Normal 4 48 2 2" xfId="1329" xr:uid="{00000000-0005-0000-0000-0000A6020000}"/>
    <cellStyle name="Normal 4 48 3" xfId="1190" xr:uid="{00000000-0005-0000-0000-0000A7020000}"/>
    <cellStyle name="Normal 4 49" xfId="434" xr:uid="{00000000-0005-0000-0000-0000A8020000}"/>
    <cellStyle name="Normal 4 49 2" xfId="1046" xr:uid="{00000000-0005-0000-0000-0000A9020000}"/>
    <cellStyle name="Normal 4 49 2 2" xfId="1330" xr:uid="{00000000-0005-0000-0000-0000AA020000}"/>
    <cellStyle name="Normal 4 49 3" xfId="1191" xr:uid="{00000000-0005-0000-0000-0000AB020000}"/>
    <cellStyle name="Normal 4 5" xfId="435" xr:uid="{00000000-0005-0000-0000-0000AC020000}"/>
    <cellStyle name="Normal 4 5 2" xfId="1047" xr:uid="{00000000-0005-0000-0000-0000AD020000}"/>
    <cellStyle name="Normal 4 5 2 2" xfId="1331" xr:uid="{00000000-0005-0000-0000-0000AE020000}"/>
    <cellStyle name="Normal 4 5 3" xfId="1192" xr:uid="{00000000-0005-0000-0000-0000AF020000}"/>
    <cellStyle name="Normal 4 50" xfId="436" xr:uid="{00000000-0005-0000-0000-0000B0020000}"/>
    <cellStyle name="Normal 4 50 2" xfId="1048" xr:uid="{00000000-0005-0000-0000-0000B1020000}"/>
    <cellStyle name="Normal 4 50 2 2" xfId="1332" xr:uid="{00000000-0005-0000-0000-0000B2020000}"/>
    <cellStyle name="Normal 4 50 3" xfId="1193" xr:uid="{00000000-0005-0000-0000-0000B3020000}"/>
    <cellStyle name="Normal 4 51" xfId="437" xr:uid="{00000000-0005-0000-0000-0000B4020000}"/>
    <cellStyle name="Normal 4 51 2" xfId="1049" xr:uid="{00000000-0005-0000-0000-0000B5020000}"/>
    <cellStyle name="Normal 4 51 2 2" xfId="1333" xr:uid="{00000000-0005-0000-0000-0000B6020000}"/>
    <cellStyle name="Normal 4 51 3" xfId="1194" xr:uid="{00000000-0005-0000-0000-0000B7020000}"/>
    <cellStyle name="Normal 4 52" xfId="438" xr:uid="{00000000-0005-0000-0000-0000B8020000}"/>
    <cellStyle name="Normal 4 52 2" xfId="1050" xr:uid="{00000000-0005-0000-0000-0000B9020000}"/>
    <cellStyle name="Normal 4 52 2 2" xfId="1334" xr:uid="{00000000-0005-0000-0000-0000BA020000}"/>
    <cellStyle name="Normal 4 52 3" xfId="1195" xr:uid="{00000000-0005-0000-0000-0000BB020000}"/>
    <cellStyle name="Normal 4 53" xfId="439" xr:uid="{00000000-0005-0000-0000-0000BC020000}"/>
    <cellStyle name="Normal 4 53 2" xfId="1051" xr:uid="{00000000-0005-0000-0000-0000BD020000}"/>
    <cellStyle name="Normal 4 53 2 2" xfId="1335" xr:uid="{00000000-0005-0000-0000-0000BE020000}"/>
    <cellStyle name="Normal 4 53 3" xfId="1196" xr:uid="{00000000-0005-0000-0000-0000BF020000}"/>
    <cellStyle name="Normal 4 54" xfId="440" xr:uid="{00000000-0005-0000-0000-0000C0020000}"/>
    <cellStyle name="Normal 4 54 2" xfId="1052" xr:uid="{00000000-0005-0000-0000-0000C1020000}"/>
    <cellStyle name="Normal 4 54 2 2" xfId="1336" xr:uid="{00000000-0005-0000-0000-0000C2020000}"/>
    <cellStyle name="Normal 4 54 3" xfId="1197" xr:uid="{00000000-0005-0000-0000-0000C3020000}"/>
    <cellStyle name="Normal 4 55" xfId="441" xr:uid="{00000000-0005-0000-0000-0000C4020000}"/>
    <cellStyle name="Normal 4 55 2" xfId="1053" xr:uid="{00000000-0005-0000-0000-0000C5020000}"/>
    <cellStyle name="Normal 4 55 2 2" xfId="1337" xr:uid="{00000000-0005-0000-0000-0000C6020000}"/>
    <cellStyle name="Normal 4 55 3" xfId="1198" xr:uid="{00000000-0005-0000-0000-0000C7020000}"/>
    <cellStyle name="Normal 4 56" xfId="442" xr:uid="{00000000-0005-0000-0000-0000C8020000}"/>
    <cellStyle name="Normal 4 56 2" xfId="1054" xr:uid="{00000000-0005-0000-0000-0000C9020000}"/>
    <cellStyle name="Normal 4 56 2 2" xfId="1338" xr:uid="{00000000-0005-0000-0000-0000CA020000}"/>
    <cellStyle name="Normal 4 56 3" xfId="1199" xr:uid="{00000000-0005-0000-0000-0000CB020000}"/>
    <cellStyle name="Normal 4 57" xfId="443" xr:uid="{00000000-0005-0000-0000-0000CC020000}"/>
    <cellStyle name="Normal 4 57 2" xfId="1055" xr:uid="{00000000-0005-0000-0000-0000CD020000}"/>
    <cellStyle name="Normal 4 57 2 2" xfId="1339" xr:uid="{00000000-0005-0000-0000-0000CE020000}"/>
    <cellStyle name="Normal 4 57 3" xfId="1200" xr:uid="{00000000-0005-0000-0000-0000CF020000}"/>
    <cellStyle name="Normal 4 58" xfId="444" xr:uid="{00000000-0005-0000-0000-0000D0020000}"/>
    <cellStyle name="Normal 4 58 2" xfId="1056" xr:uid="{00000000-0005-0000-0000-0000D1020000}"/>
    <cellStyle name="Normal 4 58 2 2" xfId="1340" xr:uid="{00000000-0005-0000-0000-0000D2020000}"/>
    <cellStyle name="Normal 4 58 3" xfId="1201" xr:uid="{00000000-0005-0000-0000-0000D3020000}"/>
    <cellStyle name="Normal 4 59" xfId="445" xr:uid="{00000000-0005-0000-0000-0000D4020000}"/>
    <cellStyle name="Normal 4 59 2" xfId="1057" xr:uid="{00000000-0005-0000-0000-0000D5020000}"/>
    <cellStyle name="Normal 4 59 2 2" xfId="1341" xr:uid="{00000000-0005-0000-0000-0000D6020000}"/>
    <cellStyle name="Normal 4 59 3" xfId="1202" xr:uid="{00000000-0005-0000-0000-0000D7020000}"/>
    <cellStyle name="Normal 4 6" xfId="446" xr:uid="{00000000-0005-0000-0000-0000D8020000}"/>
    <cellStyle name="Normal 4 6 2" xfId="1058" xr:uid="{00000000-0005-0000-0000-0000D9020000}"/>
    <cellStyle name="Normal 4 6 2 2" xfId="1342" xr:uid="{00000000-0005-0000-0000-0000DA020000}"/>
    <cellStyle name="Normal 4 6 3" xfId="1203" xr:uid="{00000000-0005-0000-0000-0000DB020000}"/>
    <cellStyle name="Normal 4 60" xfId="447" xr:uid="{00000000-0005-0000-0000-0000DC020000}"/>
    <cellStyle name="Normal 4 60 2" xfId="1059" xr:uid="{00000000-0005-0000-0000-0000DD020000}"/>
    <cellStyle name="Normal 4 60 2 2" xfId="1343" xr:uid="{00000000-0005-0000-0000-0000DE020000}"/>
    <cellStyle name="Normal 4 60 3" xfId="1204" xr:uid="{00000000-0005-0000-0000-0000DF020000}"/>
    <cellStyle name="Normal 4 61" xfId="448" xr:uid="{00000000-0005-0000-0000-0000E0020000}"/>
    <cellStyle name="Normal 4 61 2" xfId="1060" xr:uid="{00000000-0005-0000-0000-0000E1020000}"/>
    <cellStyle name="Normal 4 61 2 2" xfId="1344" xr:uid="{00000000-0005-0000-0000-0000E2020000}"/>
    <cellStyle name="Normal 4 61 3" xfId="1205" xr:uid="{00000000-0005-0000-0000-0000E3020000}"/>
    <cellStyle name="Normal 4 62" xfId="449" xr:uid="{00000000-0005-0000-0000-0000E4020000}"/>
    <cellStyle name="Normal 4 62 2" xfId="1061" xr:uid="{00000000-0005-0000-0000-0000E5020000}"/>
    <cellStyle name="Normal 4 62 2 2" xfId="1345" xr:uid="{00000000-0005-0000-0000-0000E6020000}"/>
    <cellStyle name="Normal 4 62 3" xfId="1206" xr:uid="{00000000-0005-0000-0000-0000E7020000}"/>
    <cellStyle name="Normal 4 63" xfId="450" xr:uid="{00000000-0005-0000-0000-0000E8020000}"/>
    <cellStyle name="Normal 4 63 2" xfId="1062" xr:uid="{00000000-0005-0000-0000-0000E9020000}"/>
    <cellStyle name="Normal 4 63 2 2" xfId="1346" xr:uid="{00000000-0005-0000-0000-0000EA020000}"/>
    <cellStyle name="Normal 4 63 3" xfId="1207" xr:uid="{00000000-0005-0000-0000-0000EB020000}"/>
    <cellStyle name="Normal 4 64" xfId="451" xr:uid="{00000000-0005-0000-0000-0000EC020000}"/>
    <cellStyle name="Normal 4 64 2" xfId="1063" xr:uid="{00000000-0005-0000-0000-0000ED020000}"/>
    <cellStyle name="Normal 4 64 2 2" xfId="1347" xr:uid="{00000000-0005-0000-0000-0000EE020000}"/>
    <cellStyle name="Normal 4 64 3" xfId="1208" xr:uid="{00000000-0005-0000-0000-0000EF020000}"/>
    <cellStyle name="Normal 4 65" xfId="452" xr:uid="{00000000-0005-0000-0000-0000F0020000}"/>
    <cellStyle name="Normal 4 65 2" xfId="1064" xr:uid="{00000000-0005-0000-0000-0000F1020000}"/>
    <cellStyle name="Normal 4 65 2 2" xfId="1348" xr:uid="{00000000-0005-0000-0000-0000F2020000}"/>
    <cellStyle name="Normal 4 65 3" xfId="1209" xr:uid="{00000000-0005-0000-0000-0000F3020000}"/>
    <cellStyle name="Normal 4 66" xfId="453" xr:uid="{00000000-0005-0000-0000-0000F4020000}"/>
    <cellStyle name="Normal 4 66 2" xfId="1065" xr:uid="{00000000-0005-0000-0000-0000F5020000}"/>
    <cellStyle name="Normal 4 66 2 2" xfId="1349" xr:uid="{00000000-0005-0000-0000-0000F6020000}"/>
    <cellStyle name="Normal 4 66 3" xfId="1210" xr:uid="{00000000-0005-0000-0000-0000F7020000}"/>
    <cellStyle name="Normal 4 67" xfId="454" xr:uid="{00000000-0005-0000-0000-0000F8020000}"/>
    <cellStyle name="Normal 4 67 2" xfId="1066" xr:uid="{00000000-0005-0000-0000-0000F9020000}"/>
    <cellStyle name="Normal 4 67 2 2" xfId="1350" xr:uid="{00000000-0005-0000-0000-0000FA020000}"/>
    <cellStyle name="Normal 4 67 3" xfId="1211" xr:uid="{00000000-0005-0000-0000-0000FB020000}"/>
    <cellStyle name="Normal 4 68" xfId="455" xr:uid="{00000000-0005-0000-0000-0000FC020000}"/>
    <cellStyle name="Normal 4 68 2" xfId="1067" xr:uid="{00000000-0005-0000-0000-0000FD020000}"/>
    <cellStyle name="Normal 4 68 2 2" xfId="1351" xr:uid="{00000000-0005-0000-0000-0000FE020000}"/>
    <cellStyle name="Normal 4 68 3" xfId="1212" xr:uid="{00000000-0005-0000-0000-0000FF020000}"/>
    <cellStyle name="Normal 4 69" xfId="456" xr:uid="{00000000-0005-0000-0000-000000030000}"/>
    <cellStyle name="Normal 4 69 2" xfId="1068" xr:uid="{00000000-0005-0000-0000-000001030000}"/>
    <cellStyle name="Normal 4 69 2 2" xfId="1352" xr:uid="{00000000-0005-0000-0000-000002030000}"/>
    <cellStyle name="Normal 4 69 3" xfId="1213" xr:uid="{00000000-0005-0000-0000-000003030000}"/>
    <cellStyle name="Normal 4 7" xfId="457" xr:uid="{00000000-0005-0000-0000-000004030000}"/>
    <cellStyle name="Normal 4 7 2" xfId="1069" xr:uid="{00000000-0005-0000-0000-000005030000}"/>
    <cellStyle name="Normal 4 7 2 2" xfId="1353" xr:uid="{00000000-0005-0000-0000-000006030000}"/>
    <cellStyle name="Normal 4 7 3" xfId="1214" xr:uid="{00000000-0005-0000-0000-000007030000}"/>
    <cellStyle name="Normal 4 70" xfId="458" xr:uid="{00000000-0005-0000-0000-000008030000}"/>
    <cellStyle name="Normal 4 70 2" xfId="1070" xr:uid="{00000000-0005-0000-0000-000009030000}"/>
    <cellStyle name="Normal 4 70 2 2" xfId="1354" xr:uid="{00000000-0005-0000-0000-00000A030000}"/>
    <cellStyle name="Normal 4 70 3" xfId="1215" xr:uid="{00000000-0005-0000-0000-00000B030000}"/>
    <cellStyle name="Normal 4 71" xfId="459" xr:uid="{00000000-0005-0000-0000-00000C030000}"/>
    <cellStyle name="Normal 4 71 2" xfId="1071" xr:uid="{00000000-0005-0000-0000-00000D030000}"/>
    <cellStyle name="Normal 4 71 2 2" xfId="1355" xr:uid="{00000000-0005-0000-0000-00000E030000}"/>
    <cellStyle name="Normal 4 71 3" xfId="1216" xr:uid="{00000000-0005-0000-0000-00000F030000}"/>
    <cellStyle name="Normal 4 72" xfId="460" xr:uid="{00000000-0005-0000-0000-000010030000}"/>
    <cellStyle name="Normal 4 72 2" xfId="1072" xr:uid="{00000000-0005-0000-0000-000011030000}"/>
    <cellStyle name="Normal 4 72 2 2" xfId="1356" xr:uid="{00000000-0005-0000-0000-000012030000}"/>
    <cellStyle name="Normal 4 72 3" xfId="1217" xr:uid="{00000000-0005-0000-0000-000013030000}"/>
    <cellStyle name="Normal 4 73" xfId="461" xr:uid="{00000000-0005-0000-0000-000014030000}"/>
    <cellStyle name="Normal 4 73 2" xfId="1073" xr:uid="{00000000-0005-0000-0000-000015030000}"/>
    <cellStyle name="Normal 4 73 2 2" xfId="1357" xr:uid="{00000000-0005-0000-0000-000016030000}"/>
    <cellStyle name="Normal 4 73 3" xfId="1218" xr:uid="{00000000-0005-0000-0000-000017030000}"/>
    <cellStyle name="Normal 4 74" xfId="462" xr:uid="{00000000-0005-0000-0000-000018030000}"/>
    <cellStyle name="Normal 4 74 2" xfId="1074" xr:uid="{00000000-0005-0000-0000-000019030000}"/>
    <cellStyle name="Normal 4 74 2 2" xfId="1358" xr:uid="{00000000-0005-0000-0000-00001A030000}"/>
    <cellStyle name="Normal 4 74 3" xfId="1219" xr:uid="{00000000-0005-0000-0000-00001B030000}"/>
    <cellStyle name="Normal 4 75" xfId="463" xr:uid="{00000000-0005-0000-0000-00001C030000}"/>
    <cellStyle name="Normal 4 75 2" xfId="1075" xr:uid="{00000000-0005-0000-0000-00001D030000}"/>
    <cellStyle name="Normal 4 75 2 2" xfId="1359" xr:uid="{00000000-0005-0000-0000-00001E030000}"/>
    <cellStyle name="Normal 4 75 3" xfId="1220" xr:uid="{00000000-0005-0000-0000-00001F030000}"/>
    <cellStyle name="Normal 4 76" xfId="464" xr:uid="{00000000-0005-0000-0000-000020030000}"/>
    <cellStyle name="Normal 4 76 2" xfId="1076" xr:uid="{00000000-0005-0000-0000-000021030000}"/>
    <cellStyle name="Normal 4 76 2 2" xfId="1360" xr:uid="{00000000-0005-0000-0000-000022030000}"/>
    <cellStyle name="Normal 4 76 3" xfId="1221" xr:uid="{00000000-0005-0000-0000-000023030000}"/>
    <cellStyle name="Normal 4 77" xfId="465" xr:uid="{00000000-0005-0000-0000-000024030000}"/>
    <cellStyle name="Normal 4 77 2" xfId="1077" xr:uid="{00000000-0005-0000-0000-000025030000}"/>
    <cellStyle name="Normal 4 77 2 2" xfId="1361" xr:uid="{00000000-0005-0000-0000-000026030000}"/>
    <cellStyle name="Normal 4 77 3" xfId="1222" xr:uid="{00000000-0005-0000-0000-000027030000}"/>
    <cellStyle name="Normal 4 78" xfId="466" xr:uid="{00000000-0005-0000-0000-000028030000}"/>
    <cellStyle name="Normal 4 78 2" xfId="1078" xr:uid="{00000000-0005-0000-0000-000029030000}"/>
    <cellStyle name="Normal 4 78 2 2" xfId="1362" xr:uid="{00000000-0005-0000-0000-00002A030000}"/>
    <cellStyle name="Normal 4 78 3" xfId="1223" xr:uid="{00000000-0005-0000-0000-00002B030000}"/>
    <cellStyle name="Normal 4 79" xfId="467" xr:uid="{00000000-0005-0000-0000-00002C030000}"/>
    <cellStyle name="Normal 4 79 2" xfId="1079" xr:uid="{00000000-0005-0000-0000-00002D030000}"/>
    <cellStyle name="Normal 4 79 2 2" xfId="1363" xr:uid="{00000000-0005-0000-0000-00002E030000}"/>
    <cellStyle name="Normal 4 79 3" xfId="1224" xr:uid="{00000000-0005-0000-0000-00002F030000}"/>
    <cellStyle name="Normal 4 8" xfId="468" xr:uid="{00000000-0005-0000-0000-000030030000}"/>
    <cellStyle name="Normal 4 8 2" xfId="1080" xr:uid="{00000000-0005-0000-0000-000031030000}"/>
    <cellStyle name="Normal 4 8 2 2" xfId="1364" xr:uid="{00000000-0005-0000-0000-000032030000}"/>
    <cellStyle name="Normal 4 8 3" xfId="1225" xr:uid="{00000000-0005-0000-0000-000033030000}"/>
    <cellStyle name="Normal 4 80" xfId="469" xr:uid="{00000000-0005-0000-0000-000034030000}"/>
    <cellStyle name="Normal 4 80 2" xfId="1081" xr:uid="{00000000-0005-0000-0000-000035030000}"/>
    <cellStyle name="Normal 4 80 2 2" xfId="1365" xr:uid="{00000000-0005-0000-0000-000036030000}"/>
    <cellStyle name="Normal 4 80 3" xfId="1226" xr:uid="{00000000-0005-0000-0000-000037030000}"/>
    <cellStyle name="Normal 4 81" xfId="470" xr:uid="{00000000-0005-0000-0000-000038030000}"/>
    <cellStyle name="Normal 4 81 2" xfId="1082" xr:uid="{00000000-0005-0000-0000-000039030000}"/>
    <cellStyle name="Normal 4 81 2 2" xfId="1366" xr:uid="{00000000-0005-0000-0000-00003A030000}"/>
    <cellStyle name="Normal 4 81 3" xfId="1227" xr:uid="{00000000-0005-0000-0000-00003B030000}"/>
    <cellStyle name="Normal 4 82" xfId="471" xr:uid="{00000000-0005-0000-0000-00003C030000}"/>
    <cellStyle name="Normal 4 82 2" xfId="1083" xr:uid="{00000000-0005-0000-0000-00003D030000}"/>
    <cellStyle name="Normal 4 82 2 2" xfId="1367" xr:uid="{00000000-0005-0000-0000-00003E030000}"/>
    <cellStyle name="Normal 4 82 3" xfId="1228" xr:uid="{00000000-0005-0000-0000-00003F030000}"/>
    <cellStyle name="Normal 4 83" xfId="472" xr:uid="{00000000-0005-0000-0000-000040030000}"/>
    <cellStyle name="Normal 4 83 2" xfId="1084" xr:uid="{00000000-0005-0000-0000-000041030000}"/>
    <cellStyle name="Normal 4 83 2 2" xfId="1368" xr:uid="{00000000-0005-0000-0000-000042030000}"/>
    <cellStyle name="Normal 4 83 3" xfId="1229" xr:uid="{00000000-0005-0000-0000-000043030000}"/>
    <cellStyle name="Normal 4 84" xfId="473" xr:uid="{00000000-0005-0000-0000-000044030000}"/>
    <cellStyle name="Normal 4 84 2" xfId="1085" xr:uid="{00000000-0005-0000-0000-000045030000}"/>
    <cellStyle name="Normal 4 84 2 2" xfId="1369" xr:uid="{00000000-0005-0000-0000-000046030000}"/>
    <cellStyle name="Normal 4 84 3" xfId="1230" xr:uid="{00000000-0005-0000-0000-000047030000}"/>
    <cellStyle name="Normal 4 85" xfId="474" xr:uid="{00000000-0005-0000-0000-000048030000}"/>
    <cellStyle name="Normal 4 85 2" xfId="1086" xr:uid="{00000000-0005-0000-0000-000049030000}"/>
    <cellStyle name="Normal 4 85 2 2" xfId="1370" xr:uid="{00000000-0005-0000-0000-00004A030000}"/>
    <cellStyle name="Normal 4 85 3" xfId="1231" xr:uid="{00000000-0005-0000-0000-00004B030000}"/>
    <cellStyle name="Normal 4 86" xfId="475" xr:uid="{00000000-0005-0000-0000-00004C030000}"/>
    <cellStyle name="Normal 4 86 2" xfId="1087" xr:uid="{00000000-0005-0000-0000-00004D030000}"/>
    <cellStyle name="Normal 4 86 2 2" xfId="1371" xr:uid="{00000000-0005-0000-0000-00004E030000}"/>
    <cellStyle name="Normal 4 86 3" xfId="1232" xr:uid="{00000000-0005-0000-0000-00004F030000}"/>
    <cellStyle name="Normal 4 87" xfId="476" xr:uid="{00000000-0005-0000-0000-000050030000}"/>
    <cellStyle name="Normal 4 87 2" xfId="1088" xr:uid="{00000000-0005-0000-0000-000051030000}"/>
    <cellStyle name="Normal 4 87 2 2" xfId="1372" xr:uid="{00000000-0005-0000-0000-000052030000}"/>
    <cellStyle name="Normal 4 87 3" xfId="1233" xr:uid="{00000000-0005-0000-0000-000053030000}"/>
    <cellStyle name="Normal 4 88" xfId="477" xr:uid="{00000000-0005-0000-0000-000054030000}"/>
    <cellStyle name="Normal 4 88 2" xfId="1089" xr:uid="{00000000-0005-0000-0000-000055030000}"/>
    <cellStyle name="Normal 4 88 2 2" xfId="1373" xr:uid="{00000000-0005-0000-0000-000056030000}"/>
    <cellStyle name="Normal 4 88 3" xfId="1234" xr:uid="{00000000-0005-0000-0000-000057030000}"/>
    <cellStyle name="Normal 4 89" xfId="478" xr:uid="{00000000-0005-0000-0000-000058030000}"/>
    <cellStyle name="Normal 4 89 2" xfId="1090" xr:uid="{00000000-0005-0000-0000-000059030000}"/>
    <cellStyle name="Normal 4 89 2 2" xfId="1374" xr:uid="{00000000-0005-0000-0000-00005A030000}"/>
    <cellStyle name="Normal 4 89 3" xfId="1235" xr:uid="{00000000-0005-0000-0000-00005B030000}"/>
    <cellStyle name="Normal 4 9" xfId="479" xr:uid="{00000000-0005-0000-0000-00005C030000}"/>
    <cellStyle name="Normal 4 9 2" xfId="1091" xr:uid="{00000000-0005-0000-0000-00005D030000}"/>
    <cellStyle name="Normal 4 9 2 2" xfId="1375" xr:uid="{00000000-0005-0000-0000-00005E030000}"/>
    <cellStyle name="Normal 4 9 3" xfId="1236" xr:uid="{00000000-0005-0000-0000-00005F030000}"/>
    <cellStyle name="Normal 4 90" xfId="480" xr:uid="{00000000-0005-0000-0000-000060030000}"/>
    <cellStyle name="Normal 4 90 2" xfId="1092" xr:uid="{00000000-0005-0000-0000-000061030000}"/>
    <cellStyle name="Normal 4 90 2 2" xfId="1376" xr:uid="{00000000-0005-0000-0000-000062030000}"/>
    <cellStyle name="Normal 4 90 3" xfId="1237" xr:uid="{00000000-0005-0000-0000-000063030000}"/>
    <cellStyle name="Normal 4 91" xfId="481" xr:uid="{00000000-0005-0000-0000-000064030000}"/>
    <cellStyle name="Normal 4 91 2" xfId="1093" xr:uid="{00000000-0005-0000-0000-000065030000}"/>
    <cellStyle name="Normal 4 91 2 2" xfId="1377" xr:uid="{00000000-0005-0000-0000-000066030000}"/>
    <cellStyle name="Normal 4 91 3" xfId="1238" xr:uid="{00000000-0005-0000-0000-000067030000}"/>
    <cellStyle name="Normal 4 92" xfId="482" xr:uid="{00000000-0005-0000-0000-000068030000}"/>
    <cellStyle name="Normal 4 92 2" xfId="1094" xr:uid="{00000000-0005-0000-0000-000069030000}"/>
    <cellStyle name="Normal 4 92 2 2" xfId="1378" xr:uid="{00000000-0005-0000-0000-00006A030000}"/>
    <cellStyle name="Normal 4 92 3" xfId="1239" xr:uid="{00000000-0005-0000-0000-00006B030000}"/>
    <cellStyle name="Normal 4 93" xfId="483" xr:uid="{00000000-0005-0000-0000-00006C030000}"/>
    <cellStyle name="Normal 4 93 2" xfId="1095" xr:uid="{00000000-0005-0000-0000-00006D030000}"/>
    <cellStyle name="Normal 4 93 2 2" xfId="1379" xr:uid="{00000000-0005-0000-0000-00006E030000}"/>
    <cellStyle name="Normal 4 93 3" xfId="1240" xr:uid="{00000000-0005-0000-0000-00006F030000}"/>
    <cellStyle name="Normal 4 94" xfId="484" xr:uid="{00000000-0005-0000-0000-000070030000}"/>
    <cellStyle name="Normal 4 94 2" xfId="1096" xr:uid="{00000000-0005-0000-0000-000071030000}"/>
    <cellStyle name="Normal 4 94 2 2" xfId="1380" xr:uid="{00000000-0005-0000-0000-000072030000}"/>
    <cellStyle name="Normal 4 94 3" xfId="1241" xr:uid="{00000000-0005-0000-0000-000073030000}"/>
    <cellStyle name="Normal 4 95" xfId="485" xr:uid="{00000000-0005-0000-0000-000074030000}"/>
    <cellStyle name="Normal 4 95 2" xfId="1097" xr:uid="{00000000-0005-0000-0000-000075030000}"/>
    <cellStyle name="Normal 4 95 2 2" xfId="1381" xr:uid="{00000000-0005-0000-0000-000076030000}"/>
    <cellStyle name="Normal 4 95 3" xfId="1242" xr:uid="{00000000-0005-0000-0000-000077030000}"/>
    <cellStyle name="Normal 4 96" xfId="486" xr:uid="{00000000-0005-0000-0000-000078030000}"/>
    <cellStyle name="Normal 4 96 2" xfId="1098" xr:uid="{00000000-0005-0000-0000-000079030000}"/>
    <cellStyle name="Normal 4 96 2 2" xfId="1382" xr:uid="{00000000-0005-0000-0000-00007A030000}"/>
    <cellStyle name="Normal 4 96 3" xfId="1243" xr:uid="{00000000-0005-0000-0000-00007B030000}"/>
    <cellStyle name="Normal 4 97" xfId="487" xr:uid="{00000000-0005-0000-0000-00007C030000}"/>
    <cellStyle name="Normal 4 97 2" xfId="1099" xr:uid="{00000000-0005-0000-0000-00007D030000}"/>
    <cellStyle name="Normal 4 97 2 2" xfId="1383" xr:uid="{00000000-0005-0000-0000-00007E030000}"/>
    <cellStyle name="Normal 4 97 3" xfId="1244" xr:uid="{00000000-0005-0000-0000-00007F030000}"/>
    <cellStyle name="Normal 4 98" xfId="488" xr:uid="{00000000-0005-0000-0000-000080030000}"/>
    <cellStyle name="Normal 4 98 2" xfId="1100" xr:uid="{00000000-0005-0000-0000-000081030000}"/>
    <cellStyle name="Normal 4 98 2 2" xfId="1384" xr:uid="{00000000-0005-0000-0000-000082030000}"/>
    <cellStyle name="Normal 4 98 3" xfId="1245" xr:uid="{00000000-0005-0000-0000-000083030000}"/>
    <cellStyle name="Normal 4 99" xfId="489" xr:uid="{00000000-0005-0000-0000-000084030000}"/>
    <cellStyle name="Normal 4 99 2" xfId="1101" xr:uid="{00000000-0005-0000-0000-000085030000}"/>
    <cellStyle name="Normal 4 99 2 2" xfId="1385" xr:uid="{00000000-0005-0000-0000-000086030000}"/>
    <cellStyle name="Normal 4 99 3" xfId="1246" xr:uid="{00000000-0005-0000-0000-000087030000}"/>
    <cellStyle name="Normal 40" xfId="490" xr:uid="{00000000-0005-0000-0000-000088030000}"/>
    <cellStyle name="Normal 41" xfId="491" xr:uid="{00000000-0005-0000-0000-000089030000}"/>
    <cellStyle name="Normal 42" xfId="492" xr:uid="{00000000-0005-0000-0000-00008A030000}"/>
    <cellStyle name="Normal 43" xfId="493" xr:uid="{00000000-0005-0000-0000-00008B030000}"/>
    <cellStyle name="Normal 44" xfId="494" xr:uid="{00000000-0005-0000-0000-00008C030000}"/>
    <cellStyle name="Normal 45" xfId="495" xr:uid="{00000000-0005-0000-0000-00008D030000}"/>
    <cellStyle name="Normal 46" xfId="496" xr:uid="{00000000-0005-0000-0000-00008E030000}"/>
    <cellStyle name="Normal 47" xfId="497" xr:uid="{00000000-0005-0000-0000-00008F030000}"/>
    <cellStyle name="Normal 48" xfId="498" xr:uid="{00000000-0005-0000-0000-000090030000}"/>
    <cellStyle name="Normal 49" xfId="499" xr:uid="{00000000-0005-0000-0000-000091030000}"/>
    <cellStyle name="Normal 5" xfId="965" xr:uid="{00000000-0005-0000-0000-000092030000}"/>
    <cellStyle name="Normal 5 10" xfId="500" xr:uid="{00000000-0005-0000-0000-000093030000}"/>
    <cellStyle name="Normal 5 100" xfId="501" xr:uid="{00000000-0005-0000-0000-000094030000}"/>
    <cellStyle name="Normal 5 101" xfId="502" xr:uid="{00000000-0005-0000-0000-000095030000}"/>
    <cellStyle name="Normal 5 102" xfId="503" xr:uid="{00000000-0005-0000-0000-000096030000}"/>
    <cellStyle name="Normal 5 103" xfId="504" xr:uid="{00000000-0005-0000-0000-000097030000}"/>
    <cellStyle name="Normal 5 104" xfId="505" xr:uid="{00000000-0005-0000-0000-000098030000}"/>
    <cellStyle name="Normal 5 105" xfId="506" xr:uid="{00000000-0005-0000-0000-000099030000}"/>
    <cellStyle name="Normal 5 106" xfId="507" xr:uid="{00000000-0005-0000-0000-00009A030000}"/>
    <cellStyle name="Normal 5 107" xfId="508" xr:uid="{00000000-0005-0000-0000-00009B030000}"/>
    <cellStyle name="Normal 5 108" xfId="509" xr:uid="{00000000-0005-0000-0000-00009C030000}"/>
    <cellStyle name="Normal 5 109" xfId="510" xr:uid="{00000000-0005-0000-0000-00009D030000}"/>
    <cellStyle name="Normal 5 11" xfId="511" xr:uid="{00000000-0005-0000-0000-00009E030000}"/>
    <cellStyle name="Normal 5 110" xfId="512" xr:uid="{00000000-0005-0000-0000-00009F030000}"/>
    <cellStyle name="Normal 5 111" xfId="513" xr:uid="{00000000-0005-0000-0000-0000A0030000}"/>
    <cellStyle name="Normal 5 112" xfId="514" xr:uid="{00000000-0005-0000-0000-0000A1030000}"/>
    <cellStyle name="Normal 5 113" xfId="515" xr:uid="{00000000-0005-0000-0000-0000A2030000}"/>
    <cellStyle name="Normal 5 114" xfId="516" xr:uid="{00000000-0005-0000-0000-0000A3030000}"/>
    <cellStyle name="Normal 5 115" xfId="517" xr:uid="{00000000-0005-0000-0000-0000A4030000}"/>
    <cellStyle name="Normal 5 116" xfId="518" xr:uid="{00000000-0005-0000-0000-0000A5030000}"/>
    <cellStyle name="Normal 5 117" xfId="519" xr:uid="{00000000-0005-0000-0000-0000A6030000}"/>
    <cellStyle name="Normal 5 118" xfId="520" xr:uid="{00000000-0005-0000-0000-0000A7030000}"/>
    <cellStyle name="Normal 5 119" xfId="521" xr:uid="{00000000-0005-0000-0000-0000A8030000}"/>
    <cellStyle name="Normal 5 12" xfId="522" xr:uid="{00000000-0005-0000-0000-0000A9030000}"/>
    <cellStyle name="Normal 5 120" xfId="523" xr:uid="{00000000-0005-0000-0000-0000AA030000}"/>
    <cellStyle name="Normal 5 121" xfId="524" xr:uid="{00000000-0005-0000-0000-0000AB030000}"/>
    <cellStyle name="Normal 5 122" xfId="525" xr:uid="{00000000-0005-0000-0000-0000AC030000}"/>
    <cellStyle name="Normal 5 123" xfId="526" xr:uid="{00000000-0005-0000-0000-0000AD030000}"/>
    <cellStyle name="Normal 5 124" xfId="527" xr:uid="{00000000-0005-0000-0000-0000AE030000}"/>
    <cellStyle name="Normal 5 125" xfId="528" xr:uid="{00000000-0005-0000-0000-0000AF030000}"/>
    <cellStyle name="Normal 5 126" xfId="529" xr:uid="{00000000-0005-0000-0000-0000B0030000}"/>
    <cellStyle name="Normal 5 127" xfId="530" xr:uid="{00000000-0005-0000-0000-0000B1030000}"/>
    <cellStyle name="Normal 5 128" xfId="531" xr:uid="{00000000-0005-0000-0000-0000B2030000}"/>
    <cellStyle name="Normal 5 129" xfId="532" xr:uid="{00000000-0005-0000-0000-0000B3030000}"/>
    <cellStyle name="Normal 5 13" xfId="533" xr:uid="{00000000-0005-0000-0000-0000B4030000}"/>
    <cellStyle name="Normal 5 130" xfId="534" xr:uid="{00000000-0005-0000-0000-0000B5030000}"/>
    <cellStyle name="Normal 5 131" xfId="535" xr:uid="{00000000-0005-0000-0000-0000B6030000}"/>
    <cellStyle name="Normal 5 132" xfId="536" xr:uid="{00000000-0005-0000-0000-0000B7030000}"/>
    <cellStyle name="Normal 5 133" xfId="537" xr:uid="{00000000-0005-0000-0000-0000B8030000}"/>
    <cellStyle name="Normal 5 134" xfId="538" xr:uid="{00000000-0005-0000-0000-0000B9030000}"/>
    <cellStyle name="Normal 5 135" xfId="539" xr:uid="{00000000-0005-0000-0000-0000BA030000}"/>
    <cellStyle name="Normal 5 136" xfId="540" xr:uid="{00000000-0005-0000-0000-0000BB030000}"/>
    <cellStyle name="Normal 5 137" xfId="1249" xr:uid="{00000000-0005-0000-0000-0000BC030000}"/>
    <cellStyle name="Normal 5 14" xfId="541" xr:uid="{00000000-0005-0000-0000-0000BD030000}"/>
    <cellStyle name="Normal 5 15" xfId="542" xr:uid="{00000000-0005-0000-0000-0000BE030000}"/>
    <cellStyle name="Normal 5 16" xfId="543" xr:uid="{00000000-0005-0000-0000-0000BF030000}"/>
    <cellStyle name="Normal 5 17" xfId="544" xr:uid="{00000000-0005-0000-0000-0000C0030000}"/>
    <cellStyle name="Normal 5 18" xfId="545" xr:uid="{00000000-0005-0000-0000-0000C1030000}"/>
    <cellStyle name="Normal 5 19" xfId="546" xr:uid="{00000000-0005-0000-0000-0000C2030000}"/>
    <cellStyle name="Normal 5 2" xfId="547" xr:uid="{00000000-0005-0000-0000-0000C3030000}"/>
    <cellStyle name="Normal 5 20" xfId="548" xr:uid="{00000000-0005-0000-0000-0000C4030000}"/>
    <cellStyle name="Normal 5 21" xfId="549" xr:uid="{00000000-0005-0000-0000-0000C5030000}"/>
    <cellStyle name="Normal 5 22" xfId="550" xr:uid="{00000000-0005-0000-0000-0000C6030000}"/>
    <cellStyle name="Normal 5 23" xfId="551" xr:uid="{00000000-0005-0000-0000-0000C7030000}"/>
    <cellStyle name="Normal 5 24" xfId="552" xr:uid="{00000000-0005-0000-0000-0000C8030000}"/>
    <cellStyle name="Normal 5 25" xfId="553" xr:uid="{00000000-0005-0000-0000-0000C9030000}"/>
    <cellStyle name="Normal 5 26" xfId="554" xr:uid="{00000000-0005-0000-0000-0000CA030000}"/>
    <cellStyle name="Normal 5 27" xfId="555" xr:uid="{00000000-0005-0000-0000-0000CB030000}"/>
    <cellStyle name="Normal 5 28" xfId="556" xr:uid="{00000000-0005-0000-0000-0000CC030000}"/>
    <cellStyle name="Normal 5 29" xfId="557" xr:uid="{00000000-0005-0000-0000-0000CD030000}"/>
    <cellStyle name="Normal 5 3" xfId="558" xr:uid="{00000000-0005-0000-0000-0000CE030000}"/>
    <cellStyle name="Normal 5 30" xfId="559" xr:uid="{00000000-0005-0000-0000-0000CF030000}"/>
    <cellStyle name="Normal 5 31" xfId="560" xr:uid="{00000000-0005-0000-0000-0000D0030000}"/>
    <cellStyle name="Normal 5 32" xfId="561" xr:uid="{00000000-0005-0000-0000-0000D1030000}"/>
    <cellStyle name="Normal 5 33" xfId="562" xr:uid="{00000000-0005-0000-0000-0000D2030000}"/>
    <cellStyle name="Normal 5 34" xfId="563" xr:uid="{00000000-0005-0000-0000-0000D3030000}"/>
    <cellStyle name="Normal 5 35" xfId="564" xr:uid="{00000000-0005-0000-0000-0000D4030000}"/>
    <cellStyle name="Normal 5 36" xfId="565" xr:uid="{00000000-0005-0000-0000-0000D5030000}"/>
    <cellStyle name="Normal 5 37" xfId="566" xr:uid="{00000000-0005-0000-0000-0000D6030000}"/>
    <cellStyle name="Normal 5 38" xfId="567" xr:uid="{00000000-0005-0000-0000-0000D7030000}"/>
    <cellStyle name="Normal 5 39" xfId="568" xr:uid="{00000000-0005-0000-0000-0000D8030000}"/>
    <cellStyle name="Normal 5 4" xfId="569" xr:uid="{00000000-0005-0000-0000-0000D9030000}"/>
    <cellStyle name="Normal 5 40" xfId="570" xr:uid="{00000000-0005-0000-0000-0000DA030000}"/>
    <cellStyle name="Normal 5 41" xfId="571" xr:uid="{00000000-0005-0000-0000-0000DB030000}"/>
    <cellStyle name="Normal 5 42" xfId="572" xr:uid="{00000000-0005-0000-0000-0000DC030000}"/>
    <cellStyle name="Normal 5 43" xfId="573" xr:uid="{00000000-0005-0000-0000-0000DD030000}"/>
    <cellStyle name="Normal 5 44" xfId="574" xr:uid="{00000000-0005-0000-0000-0000DE030000}"/>
    <cellStyle name="Normal 5 45" xfId="575" xr:uid="{00000000-0005-0000-0000-0000DF030000}"/>
    <cellStyle name="Normal 5 46" xfId="576" xr:uid="{00000000-0005-0000-0000-0000E0030000}"/>
    <cellStyle name="Normal 5 47" xfId="577" xr:uid="{00000000-0005-0000-0000-0000E1030000}"/>
    <cellStyle name="Normal 5 48" xfId="578" xr:uid="{00000000-0005-0000-0000-0000E2030000}"/>
    <cellStyle name="Normal 5 49" xfId="579" xr:uid="{00000000-0005-0000-0000-0000E3030000}"/>
    <cellStyle name="Normal 5 5" xfId="580" xr:uid="{00000000-0005-0000-0000-0000E4030000}"/>
    <cellStyle name="Normal 5 50" xfId="581" xr:uid="{00000000-0005-0000-0000-0000E5030000}"/>
    <cellStyle name="Normal 5 51" xfId="582" xr:uid="{00000000-0005-0000-0000-0000E6030000}"/>
    <cellStyle name="Normal 5 52" xfId="583" xr:uid="{00000000-0005-0000-0000-0000E7030000}"/>
    <cellStyle name="Normal 5 53" xfId="584" xr:uid="{00000000-0005-0000-0000-0000E8030000}"/>
    <cellStyle name="Normal 5 54" xfId="585" xr:uid="{00000000-0005-0000-0000-0000E9030000}"/>
    <cellStyle name="Normal 5 55" xfId="586" xr:uid="{00000000-0005-0000-0000-0000EA030000}"/>
    <cellStyle name="Normal 5 56" xfId="587" xr:uid="{00000000-0005-0000-0000-0000EB030000}"/>
    <cellStyle name="Normal 5 57" xfId="588" xr:uid="{00000000-0005-0000-0000-0000EC030000}"/>
    <cellStyle name="Normal 5 58" xfId="589" xr:uid="{00000000-0005-0000-0000-0000ED030000}"/>
    <cellStyle name="Normal 5 59" xfId="590" xr:uid="{00000000-0005-0000-0000-0000EE030000}"/>
    <cellStyle name="Normal 5 6" xfId="591" xr:uid="{00000000-0005-0000-0000-0000EF030000}"/>
    <cellStyle name="Normal 5 60" xfId="592" xr:uid="{00000000-0005-0000-0000-0000F0030000}"/>
    <cellStyle name="Normal 5 61" xfId="593" xr:uid="{00000000-0005-0000-0000-0000F1030000}"/>
    <cellStyle name="Normal 5 62" xfId="594" xr:uid="{00000000-0005-0000-0000-0000F2030000}"/>
    <cellStyle name="Normal 5 63" xfId="595" xr:uid="{00000000-0005-0000-0000-0000F3030000}"/>
    <cellStyle name="Normal 5 64" xfId="596" xr:uid="{00000000-0005-0000-0000-0000F4030000}"/>
    <cellStyle name="Normal 5 65" xfId="597" xr:uid="{00000000-0005-0000-0000-0000F5030000}"/>
    <cellStyle name="Normal 5 66" xfId="598" xr:uid="{00000000-0005-0000-0000-0000F6030000}"/>
    <cellStyle name="Normal 5 67" xfId="599" xr:uid="{00000000-0005-0000-0000-0000F7030000}"/>
    <cellStyle name="Normal 5 68" xfId="600" xr:uid="{00000000-0005-0000-0000-0000F8030000}"/>
    <cellStyle name="Normal 5 69" xfId="601" xr:uid="{00000000-0005-0000-0000-0000F9030000}"/>
    <cellStyle name="Normal 5 7" xfId="602" xr:uid="{00000000-0005-0000-0000-0000FA030000}"/>
    <cellStyle name="Normal 5 70" xfId="603" xr:uid="{00000000-0005-0000-0000-0000FB030000}"/>
    <cellStyle name="Normal 5 71" xfId="604" xr:uid="{00000000-0005-0000-0000-0000FC030000}"/>
    <cellStyle name="Normal 5 72" xfId="605" xr:uid="{00000000-0005-0000-0000-0000FD030000}"/>
    <cellStyle name="Normal 5 73" xfId="606" xr:uid="{00000000-0005-0000-0000-0000FE030000}"/>
    <cellStyle name="Normal 5 74" xfId="607" xr:uid="{00000000-0005-0000-0000-0000FF030000}"/>
    <cellStyle name="Normal 5 75" xfId="608" xr:uid="{00000000-0005-0000-0000-000000040000}"/>
    <cellStyle name="Normal 5 76" xfId="609" xr:uid="{00000000-0005-0000-0000-000001040000}"/>
    <cellStyle name="Normal 5 77" xfId="610" xr:uid="{00000000-0005-0000-0000-000002040000}"/>
    <cellStyle name="Normal 5 78" xfId="611" xr:uid="{00000000-0005-0000-0000-000003040000}"/>
    <cellStyle name="Normal 5 79" xfId="612" xr:uid="{00000000-0005-0000-0000-000004040000}"/>
    <cellStyle name="Normal 5 8" xfId="613" xr:uid="{00000000-0005-0000-0000-000005040000}"/>
    <cellStyle name="Normal 5 80" xfId="614" xr:uid="{00000000-0005-0000-0000-000006040000}"/>
    <cellStyle name="Normal 5 81" xfId="615" xr:uid="{00000000-0005-0000-0000-000007040000}"/>
    <cellStyle name="Normal 5 82" xfId="616" xr:uid="{00000000-0005-0000-0000-000008040000}"/>
    <cellStyle name="Normal 5 83" xfId="617" xr:uid="{00000000-0005-0000-0000-000009040000}"/>
    <cellStyle name="Normal 5 84" xfId="618" xr:uid="{00000000-0005-0000-0000-00000A040000}"/>
    <cellStyle name="Normal 5 85" xfId="619" xr:uid="{00000000-0005-0000-0000-00000B040000}"/>
    <cellStyle name="Normal 5 86" xfId="620" xr:uid="{00000000-0005-0000-0000-00000C040000}"/>
    <cellStyle name="Normal 5 87" xfId="621" xr:uid="{00000000-0005-0000-0000-00000D040000}"/>
    <cellStyle name="Normal 5 88" xfId="622" xr:uid="{00000000-0005-0000-0000-00000E040000}"/>
    <cellStyle name="Normal 5 89" xfId="623" xr:uid="{00000000-0005-0000-0000-00000F040000}"/>
    <cellStyle name="Normal 5 9" xfId="624" xr:uid="{00000000-0005-0000-0000-000010040000}"/>
    <cellStyle name="Normal 5 90" xfId="625" xr:uid="{00000000-0005-0000-0000-000011040000}"/>
    <cellStyle name="Normal 5 91" xfId="626" xr:uid="{00000000-0005-0000-0000-000012040000}"/>
    <cellStyle name="Normal 5 92" xfId="627" xr:uid="{00000000-0005-0000-0000-000013040000}"/>
    <cellStyle name="Normal 5 93" xfId="628" xr:uid="{00000000-0005-0000-0000-000014040000}"/>
    <cellStyle name="Normal 5 94" xfId="629" xr:uid="{00000000-0005-0000-0000-000015040000}"/>
    <cellStyle name="Normal 5 95" xfId="630" xr:uid="{00000000-0005-0000-0000-000016040000}"/>
    <cellStyle name="Normal 5 96" xfId="631" xr:uid="{00000000-0005-0000-0000-000017040000}"/>
    <cellStyle name="Normal 5 97" xfId="632" xr:uid="{00000000-0005-0000-0000-000018040000}"/>
    <cellStyle name="Normal 5 98" xfId="633" xr:uid="{00000000-0005-0000-0000-000019040000}"/>
    <cellStyle name="Normal 5 99" xfId="634" xr:uid="{00000000-0005-0000-0000-00001A040000}"/>
    <cellStyle name="Normal 50" xfId="635" xr:uid="{00000000-0005-0000-0000-00001B040000}"/>
    <cellStyle name="Normal 51" xfId="636" xr:uid="{00000000-0005-0000-0000-00001C040000}"/>
    <cellStyle name="Normal 52" xfId="637" xr:uid="{00000000-0005-0000-0000-00001D040000}"/>
    <cellStyle name="Normal 53" xfId="638" xr:uid="{00000000-0005-0000-0000-00001E040000}"/>
    <cellStyle name="Normal 54" xfId="639" xr:uid="{00000000-0005-0000-0000-00001F040000}"/>
    <cellStyle name="Normal 55" xfId="640" xr:uid="{00000000-0005-0000-0000-000020040000}"/>
    <cellStyle name="Normal 56" xfId="641" xr:uid="{00000000-0005-0000-0000-000021040000}"/>
    <cellStyle name="Normal 57" xfId="642" xr:uid="{00000000-0005-0000-0000-000022040000}"/>
    <cellStyle name="Normal 58" xfId="643" xr:uid="{00000000-0005-0000-0000-000023040000}"/>
    <cellStyle name="Normal 59" xfId="644" xr:uid="{00000000-0005-0000-0000-000024040000}"/>
    <cellStyle name="Normal 6" xfId="645" xr:uid="{00000000-0005-0000-0000-000025040000}"/>
    <cellStyle name="Normal 6 10" xfId="646" xr:uid="{00000000-0005-0000-0000-000026040000}"/>
    <cellStyle name="Normal 6 100" xfId="647" xr:uid="{00000000-0005-0000-0000-000027040000}"/>
    <cellStyle name="Normal 6 101" xfId="648" xr:uid="{00000000-0005-0000-0000-000028040000}"/>
    <cellStyle name="Normal 6 102" xfId="649" xr:uid="{00000000-0005-0000-0000-000029040000}"/>
    <cellStyle name="Normal 6 103" xfId="650" xr:uid="{00000000-0005-0000-0000-00002A040000}"/>
    <cellStyle name="Normal 6 104" xfId="651" xr:uid="{00000000-0005-0000-0000-00002B040000}"/>
    <cellStyle name="Normal 6 105" xfId="652" xr:uid="{00000000-0005-0000-0000-00002C040000}"/>
    <cellStyle name="Normal 6 106" xfId="653" xr:uid="{00000000-0005-0000-0000-00002D040000}"/>
    <cellStyle name="Normal 6 107" xfId="654" xr:uid="{00000000-0005-0000-0000-00002E040000}"/>
    <cellStyle name="Normal 6 108" xfId="655" xr:uid="{00000000-0005-0000-0000-00002F040000}"/>
    <cellStyle name="Normal 6 109" xfId="656" xr:uid="{00000000-0005-0000-0000-000030040000}"/>
    <cellStyle name="Normal 6 11" xfId="657" xr:uid="{00000000-0005-0000-0000-000031040000}"/>
    <cellStyle name="Normal 6 110" xfId="658" xr:uid="{00000000-0005-0000-0000-000032040000}"/>
    <cellStyle name="Normal 6 111" xfId="659" xr:uid="{00000000-0005-0000-0000-000033040000}"/>
    <cellStyle name="Normal 6 112" xfId="660" xr:uid="{00000000-0005-0000-0000-000034040000}"/>
    <cellStyle name="Normal 6 113" xfId="661" xr:uid="{00000000-0005-0000-0000-000035040000}"/>
    <cellStyle name="Normal 6 114" xfId="662" xr:uid="{00000000-0005-0000-0000-000036040000}"/>
    <cellStyle name="Normal 6 115" xfId="663" xr:uid="{00000000-0005-0000-0000-000037040000}"/>
    <cellStyle name="Normal 6 116" xfId="664" xr:uid="{00000000-0005-0000-0000-000038040000}"/>
    <cellStyle name="Normal 6 117" xfId="665" xr:uid="{00000000-0005-0000-0000-000039040000}"/>
    <cellStyle name="Normal 6 118" xfId="666" xr:uid="{00000000-0005-0000-0000-00003A040000}"/>
    <cellStyle name="Normal 6 119" xfId="667" xr:uid="{00000000-0005-0000-0000-00003B040000}"/>
    <cellStyle name="Normal 6 12" xfId="668" xr:uid="{00000000-0005-0000-0000-00003C040000}"/>
    <cellStyle name="Normal 6 120" xfId="669" xr:uid="{00000000-0005-0000-0000-00003D040000}"/>
    <cellStyle name="Normal 6 121" xfId="670" xr:uid="{00000000-0005-0000-0000-00003E040000}"/>
    <cellStyle name="Normal 6 122" xfId="671" xr:uid="{00000000-0005-0000-0000-00003F040000}"/>
    <cellStyle name="Normal 6 123" xfId="672" xr:uid="{00000000-0005-0000-0000-000040040000}"/>
    <cellStyle name="Normal 6 124" xfId="673" xr:uid="{00000000-0005-0000-0000-000041040000}"/>
    <cellStyle name="Normal 6 125" xfId="674" xr:uid="{00000000-0005-0000-0000-000042040000}"/>
    <cellStyle name="Normal 6 126" xfId="675" xr:uid="{00000000-0005-0000-0000-000043040000}"/>
    <cellStyle name="Normal 6 127" xfId="676" xr:uid="{00000000-0005-0000-0000-000044040000}"/>
    <cellStyle name="Normal 6 128" xfId="677" xr:uid="{00000000-0005-0000-0000-000045040000}"/>
    <cellStyle name="Normal 6 129" xfId="678" xr:uid="{00000000-0005-0000-0000-000046040000}"/>
    <cellStyle name="Normal 6 13" xfId="679" xr:uid="{00000000-0005-0000-0000-000047040000}"/>
    <cellStyle name="Normal 6 130" xfId="680" xr:uid="{00000000-0005-0000-0000-000048040000}"/>
    <cellStyle name="Normal 6 131" xfId="681" xr:uid="{00000000-0005-0000-0000-000049040000}"/>
    <cellStyle name="Normal 6 132" xfId="682" xr:uid="{00000000-0005-0000-0000-00004A040000}"/>
    <cellStyle name="Normal 6 14" xfId="683" xr:uid="{00000000-0005-0000-0000-00004B040000}"/>
    <cellStyle name="Normal 6 15" xfId="684" xr:uid="{00000000-0005-0000-0000-00004C040000}"/>
    <cellStyle name="Normal 6 16" xfId="685" xr:uid="{00000000-0005-0000-0000-00004D040000}"/>
    <cellStyle name="Normal 6 17" xfId="686" xr:uid="{00000000-0005-0000-0000-00004E040000}"/>
    <cellStyle name="Normal 6 18" xfId="687" xr:uid="{00000000-0005-0000-0000-00004F040000}"/>
    <cellStyle name="Normal 6 19" xfId="688" xr:uid="{00000000-0005-0000-0000-000050040000}"/>
    <cellStyle name="Normal 6 2" xfId="689" xr:uid="{00000000-0005-0000-0000-000051040000}"/>
    <cellStyle name="Normal 6 20" xfId="690" xr:uid="{00000000-0005-0000-0000-000052040000}"/>
    <cellStyle name="Normal 6 21" xfId="691" xr:uid="{00000000-0005-0000-0000-000053040000}"/>
    <cellStyle name="Normal 6 22" xfId="692" xr:uid="{00000000-0005-0000-0000-000054040000}"/>
    <cellStyle name="Normal 6 23" xfId="693" xr:uid="{00000000-0005-0000-0000-000055040000}"/>
    <cellStyle name="Normal 6 24" xfId="694" xr:uid="{00000000-0005-0000-0000-000056040000}"/>
    <cellStyle name="Normal 6 25" xfId="695" xr:uid="{00000000-0005-0000-0000-000057040000}"/>
    <cellStyle name="Normal 6 26" xfId="696" xr:uid="{00000000-0005-0000-0000-000058040000}"/>
    <cellStyle name="Normal 6 27" xfId="697" xr:uid="{00000000-0005-0000-0000-000059040000}"/>
    <cellStyle name="Normal 6 28" xfId="698" xr:uid="{00000000-0005-0000-0000-00005A040000}"/>
    <cellStyle name="Normal 6 29" xfId="699" xr:uid="{00000000-0005-0000-0000-00005B040000}"/>
    <cellStyle name="Normal 6 3" xfId="700" xr:uid="{00000000-0005-0000-0000-00005C040000}"/>
    <cellStyle name="Normal 6 30" xfId="701" xr:uid="{00000000-0005-0000-0000-00005D040000}"/>
    <cellStyle name="Normal 6 31" xfId="702" xr:uid="{00000000-0005-0000-0000-00005E040000}"/>
    <cellStyle name="Normal 6 32" xfId="703" xr:uid="{00000000-0005-0000-0000-00005F040000}"/>
    <cellStyle name="Normal 6 33" xfId="704" xr:uid="{00000000-0005-0000-0000-000060040000}"/>
    <cellStyle name="Normal 6 34" xfId="705" xr:uid="{00000000-0005-0000-0000-000061040000}"/>
    <cellStyle name="Normal 6 35" xfId="706" xr:uid="{00000000-0005-0000-0000-000062040000}"/>
    <cellStyle name="Normal 6 36" xfId="707" xr:uid="{00000000-0005-0000-0000-000063040000}"/>
    <cellStyle name="Normal 6 37" xfId="708" xr:uid="{00000000-0005-0000-0000-000064040000}"/>
    <cellStyle name="Normal 6 38" xfId="709" xr:uid="{00000000-0005-0000-0000-000065040000}"/>
    <cellStyle name="Normal 6 39" xfId="710" xr:uid="{00000000-0005-0000-0000-000066040000}"/>
    <cellStyle name="Normal 6 4" xfId="711" xr:uid="{00000000-0005-0000-0000-000067040000}"/>
    <cellStyle name="Normal 6 40" xfId="712" xr:uid="{00000000-0005-0000-0000-000068040000}"/>
    <cellStyle name="Normal 6 41" xfId="713" xr:uid="{00000000-0005-0000-0000-000069040000}"/>
    <cellStyle name="Normal 6 42" xfId="714" xr:uid="{00000000-0005-0000-0000-00006A040000}"/>
    <cellStyle name="Normal 6 43" xfId="715" xr:uid="{00000000-0005-0000-0000-00006B040000}"/>
    <cellStyle name="Normal 6 44" xfId="716" xr:uid="{00000000-0005-0000-0000-00006C040000}"/>
    <cellStyle name="Normal 6 45" xfId="717" xr:uid="{00000000-0005-0000-0000-00006D040000}"/>
    <cellStyle name="Normal 6 46" xfId="718" xr:uid="{00000000-0005-0000-0000-00006E040000}"/>
    <cellStyle name="Normal 6 47" xfId="719" xr:uid="{00000000-0005-0000-0000-00006F040000}"/>
    <cellStyle name="Normal 6 48" xfId="720" xr:uid="{00000000-0005-0000-0000-000070040000}"/>
    <cellStyle name="Normal 6 49" xfId="721" xr:uid="{00000000-0005-0000-0000-000071040000}"/>
    <cellStyle name="Normal 6 5" xfId="722" xr:uid="{00000000-0005-0000-0000-000072040000}"/>
    <cellStyle name="Normal 6 50" xfId="723" xr:uid="{00000000-0005-0000-0000-000073040000}"/>
    <cellStyle name="Normal 6 51" xfId="724" xr:uid="{00000000-0005-0000-0000-000074040000}"/>
    <cellStyle name="Normal 6 52" xfId="725" xr:uid="{00000000-0005-0000-0000-000075040000}"/>
    <cellStyle name="Normal 6 53" xfId="726" xr:uid="{00000000-0005-0000-0000-000076040000}"/>
    <cellStyle name="Normal 6 54" xfId="727" xr:uid="{00000000-0005-0000-0000-000077040000}"/>
    <cellStyle name="Normal 6 55" xfId="728" xr:uid="{00000000-0005-0000-0000-000078040000}"/>
    <cellStyle name="Normal 6 56" xfId="729" xr:uid="{00000000-0005-0000-0000-000079040000}"/>
    <cellStyle name="Normal 6 57" xfId="730" xr:uid="{00000000-0005-0000-0000-00007A040000}"/>
    <cellStyle name="Normal 6 58" xfId="731" xr:uid="{00000000-0005-0000-0000-00007B040000}"/>
    <cellStyle name="Normal 6 59" xfId="732" xr:uid="{00000000-0005-0000-0000-00007C040000}"/>
    <cellStyle name="Normal 6 6" xfId="733" xr:uid="{00000000-0005-0000-0000-00007D040000}"/>
    <cellStyle name="Normal 6 60" xfId="734" xr:uid="{00000000-0005-0000-0000-00007E040000}"/>
    <cellStyle name="Normal 6 61" xfId="735" xr:uid="{00000000-0005-0000-0000-00007F040000}"/>
    <cellStyle name="Normal 6 62" xfId="736" xr:uid="{00000000-0005-0000-0000-000080040000}"/>
    <cellStyle name="Normal 6 63" xfId="737" xr:uid="{00000000-0005-0000-0000-000081040000}"/>
    <cellStyle name="Normal 6 64" xfId="738" xr:uid="{00000000-0005-0000-0000-000082040000}"/>
    <cellStyle name="Normal 6 65" xfId="739" xr:uid="{00000000-0005-0000-0000-000083040000}"/>
    <cellStyle name="Normal 6 66" xfId="740" xr:uid="{00000000-0005-0000-0000-000084040000}"/>
    <cellStyle name="Normal 6 67" xfId="741" xr:uid="{00000000-0005-0000-0000-000085040000}"/>
    <cellStyle name="Normal 6 68" xfId="742" xr:uid="{00000000-0005-0000-0000-000086040000}"/>
    <cellStyle name="Normal 6 69" xfId="743" xr:uid="{00000000-0005-0000-0000-000087040000}"/>
    <cellStyle name="Normal 6 7" xfId="744" xr:uid="{00000000-0005-0000-0000-000088040000}"/>
    <cellStyle name="Normal 6 70" xfId="745" xr:uid="{00000000-0005-0000-0000-000089040000}"/>
    <cellStyle name="Normal 6 71" xfId="746" xr:uid="{00000000-0005-0000-0000-00008A040000}"/>
    <cellStyle name="Normal 6 72" xfId="747" xr:uid="{00000000-0005-0000-0000-00008B040000}"/>
    <cellStyle name="Normal 6 73" xfId="748" xr:uid="{00000000-0005-0000-0000-00008C040000}"/>
    <cellStyle name="Normal 6 74" xfId="749" xr:uid="{00000000-0005-0000-0000-00008D040000}"/>
    <cellStyle name="Normal 6 75" xfId="750" xr:uid="{00000000-0005-0000-0000-00008E040000}"/>
    <cellStyle name="Normal 6 76" xfId="751" xr:uid="{00000000-0005-0000-0000-00008F040000}"/>
    <cellStyle name="Normal 6 77" xfId="752" xr:uid="{00000000-0005-0000-0000-000090040000}"/>
    <cellStyle name="Normal 6 78" xfId="753" xr:uid="{00000000-0005-0000-0000-000091040000}"/>
    <cellStyle name="Normal 6 79" xfId="754" xr:uid="{00000000-0005-0000-0000-000092040000}"/>
    <cellStyle name="Normal 6 8" xfId="755" xr:uid="{00000000-0005-0000-0000-000093040000}"/>
    <cellStyle name="Normal 6 80" xfId="756" xr:uid="{00000000-0005-0000-0000-000094040000}"/>
    <cellStyle name="Normal 6 81" xfId="757" xr:uid="{00000000-0005-0000-0000-000095040000}"/>
    <cellStyle name="Normal 6 82" xfId="758" xr:uid="{00000000-0005-0000-0000-000096040000}"/>
    <cellStyle name="Normal 6 83" xfId="759" xr:uid="{00000000-0005-0000-0000-000097040000}"/>
    <cellStyle name="Normal 6 84" xfId="760" xr:uid="{00000000-0005-0000-0000-000098040000}"/>
    <cellStyle name="Normal 6 85" xfId="761" xr:uid="{00000000-0005-0000-0000-000099040000}"/>
    <cellStyle name="Normal 6 86" xfId="762" xr:uid="{00000000-0005-0000-0000-00009A040000}"/>
    <cellStyle name="Normal 6 87" xfId="763" xr:uid="{00000000-0005-0000-0000-00009B040000}"/>
    <cellStyle name="Normal 6 88" xfId="764" xr:uid="{00000000-0005-0000-0000-00009C040000}"/>
    <cellStyle name="Normal 6 89" xfId="765" xr:uid="{00000000-0005-0000-0000-00009D040000}"/>
    <cellStyle name="Normal 6 9" xfId="766" xr:uid="{00000000-0005-0000-0000-00009E040000}"/>
    <cellStyle name="Normal 6 90" xfId="767" xr:uid="{00000000-0005-0000-0000-00009F040000}"/>
    <cellStyle name="Normal 6 91" xfId="768" xr:uid="{00000000-0005-0000-0000-0000A0040000}"/>
    <cellStyle name="Normal 6 92" xfId="769" xr:uid="{00000000-0005-0000-0000-0000A1040000}"/>
    <cellStyle name="Normal 6 93" xfId="770" xr:uid="{00000000-0005-0000-0000-0000A2040000}"/>
    <cellStyle name="Normal 6 94" xfId="771" xr:uid="{00000000-0005-0000-0000-0000A3040000}"/>
    <cellStyle name="Normal 6 95" xfId="772" xr:uid="{00000000-0005-0000-0000-0000A4040000}"/>
    <cellStyle name="Normal 6 96" xfId="773" xr:uid="{00000000-0005-0000-0000-0000A5040000}"/>
    <cellStyle name="Normal 6 97" xfId="774" xr:uid="{00000000-0005-0000-0000-0000A6040000}"/>
    <cellStyle name="Normal 6 98" xfId="775" xr:uid="{00000000-0005-0000-0000-0000A7040000}"/>
    <cellStyle name="Normal 6 99" xfId="776" xr:uid="{00000000-0005-0000-0000-0000A8040000}"/>
    <cellStyle name="Normal 60" xfId="777" xr:uid="{00000000-0005-0000-0000-0000A9040000}"/>
    <cellStyle name="Normal 61" xfId="778" xr:uid="{00000000-0005-0000-0000-0000AA040000}"/>
    <cellStyle name="Normal 62" xfId="779" xr:uid="{00000000-0005-0000-0000-0000AB040000}"/>
    <cellStyle name="Normal 63" xfId="780" xr:uid="{00000000-0005-0000-0000-0000AC040000}"/>
    <cellStyle name="Normal 64" xfId="781" xr:uid="{00000000-0005-0000-0000-0000AD040000}"/>
    <cellStyle name="Normal 65" xfId="782" xr:uid="{00000000-0005-0000-0000-0000AE040000}"/>
    <cellStyle name="Normal 66" xfId="783" xr:uid="{00000000-0005-0000-0000-0000AF040000}"/>
    <cellStyle name="Normal 67" xfId="784" xr:uid="{00000000-0005-0000-0000-0000B0040000}"/>
    <cellStyle name="Normal 68" xfId="785" xr:uid="{00000000-0005-0000-0000-0000B1040000}"/>
    <cellStyle name="Normal 69" xfId="786" xr:uid="{00000000-0005-0000-0000-0000B2040000}"/>
    <cellStyle name="Normal 7" xfId="787" xr:uid="{00000000-0005-0000-0000-0000B3040000}"/>
    <cellStyle name="Normal 7 10" xfId="788" xr:uid="{00000000-0005-0000-0000-0000B4040000}"/>
    <cellStyle name="Normal 7 100" xfId="789" xr:uid="{00000000-0005-0000-0000-0000B5040000}"/>
    <cellStyle name="Normal 7 101" xfId="790" xr:uid="{00000000-0005-0000-0000-0000B6040000}"/>
    <cellStyle name="Normal 7 102" xfId="791" xr:uid="{00000000-0005-0000-0000-0000B7040000}"/>
    <cellStyle name="Normal 7 103" xfId="792" xr:uid="{00000000-0005-0000-0000-0000B8040000}"/>
    <cellStyle name="Normal 7 104" xfId="793" xr:uid="{00000000-0005-0000-0000-0000B9040000}"/>
    <cellStyle name="Normal 7 105" xfId="794" xr:uid="{00000000-0005-0000-0000-0000BA040000}"/>
    <cellStyle name="Normal 7 106" xfId="795" xr:uid="{00000000-0005-0000-0000-0000BB040000}"/>
    <cellStyle name="Normal 7 107" xfId="796" xr:uid="{00000000-0005-0000-0000-0000BC040000}"/>
    <cellStyle name="Normal 7 108" xfId="797" xr:uid="{00000000-0005-0000-0000-0000BD040000}"/>
    <cellStyle name="Normal 7 109" xfId="798" xr:uid="{00000000-0005-0000-0000-0000BE040000}"/>
    <cellStyle name="Normal 7 11" xfId="799" xr:uid="{00000000-0005-0000-0000-0000BF040000}"/>
    <cellStyle name="Normal 7 110" xfId="800" xr:uid="{00000000-0005-0000-0000-0000C0040000}"/>
    <cellStyle name="Normal 7 111" xfId="801" xr:uid="{00000000-0005-0000-0000-0000C1040000}"/>
    <cellStyle name="Normal 7 112" xfId="802" xr:uid="{00000000-0005-0000-0000-0000C2040000}"/>
    <cellStyle name="Normal 7 113" xfId="803" xr:uid="{00000000-0005-0000-0000-0000C3040000}"/>
    <cellStyle name="Normal 7 114" xfId="804" xr:uid="{00000000-0005-0000-0000-0000C4040000}"/>
    <cellStyle name="Normal 7 115" xfId="805" xr:uid="{00000000-0005-0000-0000-0000C5040000}"/>
    <cellStyle name="Normal 7 116" xfId="806" xr:uid="{00000000-0005-0000-0000-0000C6040000}"/>
    <cellStyle name="Normal 7 117" xfId="807" xr:uid="{00000000-0005-0000-0000-0000C7040000}"/>
    <cellStyle name="Normal 7 118" xfId="808" xr:uid="{00000000-0005-0000-0000-0000C8040000}"/>
    <cellStyle name="Normal 7 119" xfId="809" xr:uid="{00000000-0005-0000-0000-0000C9040000}"/>
    <cellStyle name="Normal 7 12" xfId="810" xr:uid="{00000000-0005-0000-0000-0000CA040000}"/>
    <cellStyle name="Normal 7 120" xfId="811" xr:uid="{00000000-0005-0000-0000-0000CB040000}"/>
    <cellStyle name="Normal 7 121" xfId="812" xr:uid="{00000000-0005-0000-0000-0000CC040000}"/>
    <cellStyle name="Normal 7 122" xfId="813" xr:uid="{00000000-0005-0000-0000-0000CD040000}"/>
    <cellStyle name="Normal 7 123" xfId="814" xr:uid="{00000000-0005-0000-0000-0000CE040000}"/>
    <cellStyle name="Normal 7 124" xfId="815" xr:uid="{00000000-0005-0000-0000-0000CF040000}"/>
    <cellStyle name="Normal 7 125" xfId="816" xr:uid="{00000000-0005-0000-0000-0000D0040000}"/>
    <cellStyle name="Normal 7 126" xfId="817" xr:uid="{00000000-0005-0000-0000-0000D1040000}"/>
    <cellStyle name="Normal 7 127" xfId="818" xr:uid="{00000000-0005-0000-0000-0000D2040000}"/>
    <cellStyle name="Normal 7 128" xfId="819" xr:uid="{00000000-0005-0000-0000-0000D3040000}"/>
    <cellStyle name="Normal 7 129" xfId="820" xr:uid="{00000000-0005-0000-0000-0000D4040000}"/>
    <cellStyle name="Normal 7 13" xfId="821" xr:uid="{00000000-0005-0000-0000-0000D5040000}"/>
    <cellStyle name="Normal 7 130" xfId="822" xr:uid="{00000000-0005-0000-0000-0000D6040000}"/>
    <cellStyle name="Normal 7 131" xfId="823" xr:uid="{00000000-0005-0000-0000-0000D7040000}"/>
    <cellStyle name="Normal 7 132" xfId="824" xr:uid="{00000000-0005-0000-0000-0000D8040000}"/>
    <cellStyle name="Normal 7 14" xfId="825" xr:uid="{00000000-0005-0000-0000-0000D9040000}"/>
    <cellStyle name="Normal 7 15" xfId="826" xr:uid="{00000000-0005-0000-0000-0000DA040000}"/>
    <cellStyle name="Normal 7 16" xfId="827" xr:uid="{00000000-0005-0000-0000-0000DB040000}"/>
    <cellStyle name="Normal 7 17" xfId="828" xr:uid="{00000000-0005-0000-0000-0000DC040000}"/>
    <cellStyle name="Normal 7 18" xfId="829" xr:uid="{00000000-0005-0000-0000-0000DD040000}"/>
    <cellStyle name="Normal 7 19" xfId="830" xr:uid="{00000000-0005-0000-0000-0000DE040000}"/>
    <cellStyle name="Normal 7 2" xfId="831" xr:uid="{00000000-0005-0000-0000-0000DF040000}"/>
    <cellStyle name="Normal 7 20" xfId="832" xr:uid="{00000000-0005-0000-0000-0000E0040000}"/>
    <cellStyle name="Normal 7 21" xfId="833" xr:uid="{00000000-0005-0000-0000-0000E1040000}"/>
    <cellStyle name="Normal 7 22" xfId="834" xr:uid="{00000000-0005-0000-0000-0000E2040000}"/>
    <cellStyle name="Normal 7 23" xfId="835" xr:uid="{00000000-0005-0000-0000-0000E3040000}"/>
    <cellStyle name="Normal 7 24" xfId="836" xr:uid="{00000000-0005-0000-0000-0000E4040000}"/>
    <cellStyle name="Normal 7 25" xfId="837" xr:uid="{00000000-0005-0000-0000-0000E5040000}"/>
    <cellStyle name="Normal 7 26" xfId="838" xr:uid="{00000000-0005-0000-0000-0000E6040000}"/>
    <cellStyle name="Normal 7 27" xfId="839" xr:uid="{00000000-0005-0000-0000-0000E7040000}"/>
    <cellStyle name="Normal 7 28" xfId="840" xr:uid="{00000000-0005-0000-0000-0000E8040000}"/>
    <cellStyle name="Normal 7 29" xfId="841" xr:uid="{00000000-0005-0000-0000-0000E9040000}"/>
    <cellStyle name="Normal 7 3" xfId="842" xr:uid="{00000000-0005-0000-0000-0000EA040000}"/>
    <cellStyle name="Normal 7 30" xfId="843" xr:uid="{00000000-0005-0000-0000-0000EB040000}"/>
    <cellStyle name="Normal 7 31" xfId="844" xr:uid="{00000000-0005-0000-0000-0000EC040000}"/>
    <cellStyle name="Normal 7 32" xfId="845" xr:uid="{00000000-0005-0000-0000-0000ED040000}"/>
    <cellStyle name="Normal 7 33" xfId="846" xr:uid="{00000000-0005-0000-0000-0000EE040000}"/>
    <cellStyle name="Normal 7 34" xfId="847" xr:uid="{00000000-0005-0000-0000-0000EF040000}"/>
    <cellStyle name="Normal 7 35" xfId="848" xr:uid="{00000000-0005-0000-0000-0000F0040000}"/>
    <cellStyle name="Normal 7 36" xfId="849" xr:uid="{00000000-0005-0000-0000-0000F1040000}"/>
    <cellStyle name="Normal 7 37" xfId="850" xr:uid="{00000000-0005-0000-0000-0000F2040000}"/>
    <cellStyle name="Normal 7 38" xfId="851" xr:uid="{00000000-0005-0000-0000-0000F3040000}"/>
    <cellStyle name="Normal 7 39" xfId="852" xr:uid="{00000000-0005-0000-0000-0000F4040000}"/>
    <cellStyle name="Normal 7 4" xfId="853" xr:uid="{00000000-0005-0000-0000-0000F5040000}"/>
    <cellStyle name="Normal 7 40" xfId="854" xr:uid="{00000000-0005-0000-0000-0000F6040000}"/>
    <cellStyle name="Normal 7 41" xfId="855" xr:uid="{00000000-0005-0000-0000-0000F7040000}"/>
    <cellStyle name="Normal 7 42" xfId="856" xr:uid="{00000000-0005-0000-0000-0000F8040000}"/>
    <cellStyle name="Normal 7 43" xfId="857" xr:uid="{00000000-0005-0000-0000-0000F9040000}"/>
    <cellStyle name="Normal 7 44" xfId="858" xr:uid="{00000000-0005-0000-0000-0000FA040000}"/>
    <cellStyle name="Normal 7 45" xfId="859" xr:uid="{00000000-0005-0000-0000-0000FB040000}"/>
    <cellStyle name="Normal 7 46" xfId="860" xr:uid="{00000000-0005-0000-0000-0000FC040000}"/>
    <cellStyle name="Normal 7 47" xfId="861" xr:uid="{00000000-0005-0000-0000-0000FD040000}"/>
    <cellStyle name="Normal 7 48" xfId="862" xr:uid="{00000000-0005-0000-0000-0000FE040000}"/>
    <cellStyle name="Normal 7 49" xfId="863" xr:uid="{00000000-0005-0000-0000-0000FF040000}"/>
    <cellStyle name="Normal 7 5" xfId="864" xr:uid="{00000000-0005-0000-0000-000000050000}"/>
    <cellStyle name="Normal 7 50" xfId="865" xr:uid="{00000000-0005-0000-0000-000001050000}"/>
    <cellStyle name="Normal 7 51" xfId="866" xr:uid="{00000000-0005-0000-0000-000002050000}"/>
    <cellStyle name="Normal 7 52" xfId="867" xr:uid="{00000000-0005-0000-0000-000003050000}"/>
    <cellStyle name="Normal 7 53" xfId="868" xr:uid="{00000000-0005-0000-0000-000004050000}"/>
    <cellStyle name="Normal 7 54" xfId="869" xr:uid="{00000000-0005-0000-0000-000005050000}"/>
    <cellStyle name="Normal 7 55" xfId="870" xr:uid="{00000000-0005-0000-0000-000006050000}"/>
    <cellStyle name="Normal 7 56" xfId="871" xr:uid="{00000000-0005-0000-0000-000007050000}"/>
    <cellStyle name="Normal 7 57" xfId="872" xr:uid="{00000000-0005-0000-0000-000008050000}"/>
    <cellStyle name="Normal 7 58" xfId="873" xr:uid="{00000000-0005-0000-0000-000009050000}"/>
    <cellStyle name="Normal 7 59" xfId="874" xr:uid="{00000000-0005-0000-0000-00000A050000}"/>
    <cellStyle name="Normal 7 6" xfId="875" xr:uid="{00000000-0005-0000-0000-00000B050000}"/>
    <cellStyle name="Normal 7 60" xfId="876" xr:uid="{00000000-0005-0000-0000-00000C050000}"/>
    <cellStyle name="Normal 7 61" xfId="877" xr:uid="{00000000-0005-0000-0000-00000D050000}"/>
    <cellStyle name="Normal 7 62" xfId="878" xr:uid="{00000000-0005-0000-0000-00000E050000}"/>
    <cellStyle name="Normal 7 63" xfId="879" xr:uid="{00000000-0005-0000-0000-00000F050000}"/>
    <cellStyle name="Normal 7 64" xfId="880" xr:uid="{00000000-0005-0000-0000-000010050000}"/>
    <cellStyle name="Normal 7 65" xfId="881" xr:uid="{00000000-0005-0000-0000-000011050000}"/>
    <cellStyle name="Normal 7 66" xfId="882" xr:uid="{00000000-0005-0000-0000-000012050000}"/>
    <cellStyle name="Normal 7 67" xfId="883" xr:uid="{00000000-0005-0000-0000-000013050000}"/>
    <cellStyle name="Normal 7 68" xfId="884" xr:uid="{00000000-0005-0000-0000-000014050000}"/>
    <cellStyle name="Normal 7 69" xfId="885" xr:uid="{00000000-0005-0000-0000-000015050000}"/>
    <cellStyle name="Normal 7 7" xfId="886" xr:uid="{00000000-0005-0000-0000-000016050000}"/>
    <cellStyle name="Normal 7 70" xfId="887" xr:uid="{00000000-0005-0000-0000-000017050000}"/>
    <cellStyle name="Normal 7 71" xfId="888" xr:uid="{00000000-0005-0000-0000-000018050000}"/>
    <cellStyle name="Normal 7 72" xfId="889" xr:uid="{00000000-0005-0000-0000-000019050000}"/>
    <cellStyle name="Normal 7 73" xfId="890" xr:uid="{00000000-0005-0000-0000-00001A050000}"/>
    <cellStyle name="Normal 7 74" xfId="891" xr:uid="{00000000-0005-0000-0000-00001B050000}"/>
    <cellStyle name="Normal 7 75" xfId="892" xr:uid="{00000000-0005-0000-0000-00001C050000}"/>
    <cellStyle name="Normal 7 76" xfId="893" xr:uid="{00000000-0005-0000-0000-00001D050000}"/>
    <cellStyle name="Normal 7 77" xfId="894" xr:uid="{00000000-0005-0000-0000-00001E050000}"/>
    <cellStyle name="Normal 7 78" xfId="895" xr:uid="{00000000-0005-0000-0000-00001F050000}"/>
    <cellStyle name="Normal 7 79" xfId="896" xr:uid="{00000000-0005-0000-0000-000020050000}"/>
    <cellStyle name="Normal 7 8" xfId="897" xr:uid="{00000000-0005-0000-0000-000021050000}"/>
    <cellStyle name="Normal 7 80" xfId="898" xr:uid="{00000000-0005-0000-0000-000022050000}"/>
    <cellStyle name="Normal 7 81" xfId="899" xr:uid="{00000000-0005-0000-0000-000023050000}"/>
    <cellStyle name="Normal 7 82" xfId="900" xr:uid="{00000000-0005-0000-0000-000024050000}"/>
    <cellStyle name="Normal 7 83" xfId="901" xr:uid="{00000000-0005-0000-0000-000025050000}"/>
    <cellStyle name="Normal 7 84" xfId="902" xr:uid="{00000000-0005-0000-0000-000026050000}"/>
    <cellStyle name="Normal 7 85" xfId="903" xr:uid="{00000000-0005-0000-0000-000027050000}"/>
    <cellStyle name="Normal 7 86" xfId="904" xr:uid="{00000000-0005-0000-0000-000028050000}"/>
    <cellStyle name="Normal 7 87" xfId="905" xr:uid="{00000000-0005-0000-0000-000029050000}"/>
    <cellStyle name="Normal 7 88" xfId="906" xr:uid="{00000000-0005-0000-0000-00002A050000}"/>
    <cellStyle name="Normal 7 89" xfId="907" xr:uid="{00000000-0005-0000-0000-00002B050000}"/>
    <cellStyle name="Normal 7 9" xfId="908" xr:uid="{00000000-0005-0000-0000-00002C050000}"/>
    <cellStyle name="Normal 7 90" xfId="909" xr:uid="{00000000-0005-0000-0000-00002D050000}"/>
    <cellStyle name="Normal 7 91" xfId="910" xr:uid="{00000000-0005-0000-0000-00002E050000}"/>
    <cellStyle name="Normal 7 92" xfId="911" xr:uid="{00000000-0005-0000-0000-00002F050000}"/>
    <cellStyle name="Normal 7 93" xfId="912" xr:uid="{00000000-0005-0000-0000-000030050000}"/>
    <cellStyle name="Normal 7 94" xfId="913" xr:uid="{00000000-0005-0000-0000-000031050000}"/>
    <cellStyle name="Normal 7 95" xfId="914" xr:uid="{00000000-0005-0000-0000-000032050000}"/>
    <cellStyle name="Normal 7 96" xfId="915" xr:uid="{00000000-0005-0000-0000-000033050000}"/>
    <cellStyle name="Normal 7 97" xfId="916" xr:uid="{00000000-0005-0000-0000-000034050000}"/>
    <cellStyle name="Normal 7 98" xfId="917" xr:uid="{00000000-0005-0000-0000-000035050000}"/>
    <cellStyle name="Normal 7 99" xfId="918" xr:uid="{00000000-0005-0000-0000-000036050000}"/>
    <cellStyle name="Normal 70" xfId="919" xr:uid="{00000000-0005-0000-0000-000037050000}"/>
    <cellStyle name="Normal 71" xfId="920" xr:uid="{00000000-0005-0000-0000-000038050000}"/>
    <cellStyle name="Normal 72" xfId="921" xr:uid="{00000000-0005-0000-0000-000039050000}"/>
    <cellStyle name="Normal 73" xfId="922" xr:uid="{00000000-0005-0000-0000-00003A050000}"/>
    <cellStyle name="Normal 74" xfId="923" xr:uid="{00000000-0005-0000-0000-00003B050000}"/>
    <cellStyle name="Normal 75" xfId="924" xr:uid="{00000000-0005-0000-0000-00003C050000}"/>
    <cellStyle name="Normal 76" xfId="925" xr:uid="{00000000-0005-0000-0000-00003D050000}"/>
    <cellStyle name="Normal 77" xfId="926" xr:uid="{00000000-0005-0000-0000-00003E050000}"/>
    <cellStyle name="Normal 78" xfId="927" xr:uid="{00000000-0005-0000-0000-00003F050000}"/>
    <cellStyle name="Normal 79" xfId="928" xr:uid="{00000000-0005-0000-0000-000040050000}"/>
    <cellStyle name="Normal 8" xfId="929" xr:uid="{00000000-0005-0000-0000-000041050000}"/>
    <cellStyle name="Normal 80" xfId="930" xr:uid="{00000000-0005-0000-0000-000042050000}"/>
    <cellStyle name="Normal 81" xfId="931" xr:uid="{00000000-0005-0000-0000-000043050000}"/>
    <cellStyle name="Normal 82" xfId="932" xr:uid="{00000000-0005-0000-0000-000044050000}"/>
    <cellStyle name="Normal 83" xfId="933" xr:uid="{00000000-0005-0000-0000-000045050000}"/>
    <cellStyle name="Normal 84" xfId="934" xr:uid="{00000000-0005-0000-0000-000046050000}"/>
    <cellStyle name="Normal 85" xfId="935" xr:uid="{00000000-0005-0000-0000-000047050000}"/>
    <cellStyle name="Normal 86" xfId="936" xr:uid="{00000000-0005-0000-0000-000048050000}"/>
    <cellStyle name="Normal 87" xfId="937" xr:uid="{00000000-0005-0000-0000-000049050000}"/>
    <cellStyle name="Normal 88" xfId="938" xr:uid="{00000000-0005-0000-0000-00004A050000}"/>
    <cellStyle name="Normal 89" xfId="939" xr:uid="{00000000-0005-0000-0000-00004B050000}"/>
    <cellStyle name="Normal 9" xfId="940" xr:uid="{00000000-0005-0000-0000-00004C050000}"/>
    <cellStyle name="Normal 90" xfId="941" xr:uid="{00000000-0005-0000-0000-00004D050000}"/>
    <cellStyle name="Normal 91" xfId="942" xr:uid="{00000000-0005-0000-0000-00004E050000}"/>
    <cellStyle name="Normal 92" xfId="943" xr:uid="{00000000-0005-0000-0000-00004F050000}"/>
    <cellStyle name="Normal 93" xfId="944" xr:uid="{00000000-0005-0000-0000-000050050000}"/>
    <cellStyle name="Normal 94" xfId="945" xr:uid="{00000000-0005-0000-0000-000051050000}"/>
    <cellStyle name="Normal 95" xfId="946" xr:uid="{00000000-0005-0000-0000-000052050000}"/>
    <cellStyle name="Normal 96" xfId="947" xr:uid="{00000000-0005-0000-0000-000053050000}"/>
    <cellStyle name="Normal 97" xfId="948" xr:uid="{00000000-0005-0000-0000-000054050000}"/>
    <cellStyle name="Normal 98" xfId="949" xr:uid="{00000000-0005-0000-0000-000055050000}"/>
    <cellStyle name="Normal 99" xfId="950" xr:uid="{00000000-0005-0000-0000-000056050000}"/>
    <cellStyle name="Separador de milhares 2" xfId="951" xr:uid="{00000000-0005-0000-0000-000057050000}"/>
    <cellStyle name="Separador de milhares 2 2" xfId="952" xr:uid="{00000000-0005-0000-0000-000058050000}"/>
    <cellStyle name="Separador de milhares 2 2 2" xfId="957" xr:uid="{00000000-0005-0000-0000-000059050000}"/>
    <cellStyle name="Separador de milhares 2 2 2 2" xfId="1392" xr:uid="{00000000-0005-0000-0000-00005A050000}"/>
    <cellStyle name="Separador de milhares 2 2 2 3" xfId="1108" xr:uid="{00000000-0005-0000-0000-00005B050000}"/>
    <cellStyle name="Separador de milhares 2 2 3" xfId="1103" xr:uid="{00000000-0005-0000-0000-00005C050000}"/>
    <cellStyle name="Separador de milhares 2 2 3 2" xfId="1387" xr:uid="{00000000-0005-0000-0000-00005D050000}"/>
    <cellStyle name="Separador de milhares 2 3" xfId="953" xr:uid="{00000000-0005-0000-0000-00005E050000}"/>
    <cellStyle name="Separador de milhares 2 3 2" xfId="958" xr:uid="{00000000-0005-0000-0000-00005F050000}"/>
    <cellStyle name="Separador de milhares 2 3 2 2" xfId="1393" xr:uid="{00000000-0005-0000-0000-000060050000}"/>
    <cellStyle name="Separador de milhares 2 3 2 3" xfId="1109" xr:uid="{00000000-0005-0000-0000-000061050000}"/>
    <cellStyle name="Separador de milhares 2 3 3" xfId="1104" xr:uid="{00000000-0005-0000-0000-000062050000}"/>
    <cellStyle name="Separador de milhares 2 3 3 2" xfId="1388" xr:uid="{00000000-0005-0000-0000-000063050000}"/>
    <cellStyle name="Separador de milhares 2 4" xfId="954" xr:uid="{00000000-0005-0000-0000-000064050000}"/>
    <cellStyle name="Separador de milhares 2 4 2" xfId="959" xr:uid="{00000000-0005-0000-0000-000065050000}"/>
    <cellStyle name="Separador de milhares 2 4 2 2" xfId="1394" xr:uid="{00000000-0005-0000-0000-000066050000}"/>
    <cellStyle name="Separador de milhares 2 4 2 3" xfId="1110" xr:uid="{00000000-0005-0000-0000-000067050000}"/>
    <cellStyle name="Separador de milhares 2 4 3" xfId="1105" xr:uid="{00000000-0005-0000-0000-000068050000}"/>
    <cellStyle name="Separador de milhares 2 4 3 2" xfId="1389" xr:uid="{00000000-0005-0000-0000-000069050000}"/>
    <cellStyle name="Separador de milhares 2 5" xfId="956" xr:uid="{00000000-0005-0000-0000-00006A050000}"/>
    <cellStyle name="Separador de milhares 2 5 2" xfId="1391" xr:uid="{00000000-0005-0000-0000-00006B050000}"/>
    <cellStyle name="Separador de milhares 2 5 3" xfId="1107" xr:uid="{00000000-0005-0000-0000-00006C050000}"/>
    <cellStyle name="Separador de milhares 2 6" xfId="1102" xr:uid="{00000000-0005-0000-0000-00006D050000}"/>
    <cellStyle name="Separador de milhares 2 6 2" xfId="1386" xr:uid="{00000000-0005-0000-0000-00006E050000}"/>
    <cellStyle name="Separador de milhares 3" xfId="955" xr:uid="{00000000-0005-0000-0000-00006F050000}"/>
    <cellStyle name="Separador de milhares 3 2" xfId="960" xr:uid="{00000000-0005-0000-0000-000070050000}"/>
    <cellStyle name="Separador de milhares 3 2 2" xfId="1395" xr:uid="{00000000-0005-0000-0000-000071050000}"/>
    <cellStyle name="Separador de milhares 3 2 3" xfId="1111" xr:uid="{00000000-0005-0000-0000-000072050000}"/>
    <cellStyle name="Separador de milhares 3 3" xfId="1106" xr:uid="{00000000-0005-0000-0000-000073050000}"/>
    <cellStyle name="Separador de milhares 3 3 2" xfId="1390" xr:uid="{00000000-0005-0000-0000-000074050000}"/>
  </cellStyles>
  <dxfs count="435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33CC33"/>
      <color rgb="FFCC66FF"/>
      <color rgb="FF339933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215675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195383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asm/Documents/LISTAS/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6"/>
  <sheetViews>
    <sheetView tabSelected="1" view="pageBreakPreview" zoomScale="70" zoomScaleNormal="85" zoomScaleSheetLayoutView="70" workbookViewId="0">
      <pane xSplit="2" ySplit="1" topLeftCell="C372" activePane="bottomRight" state="frozen"/>
      <selection activeCell="B7" sqref="B7"/>
      <selection pane="topRight" activeCell="B7" sqref="B7"/>
      <selection pane="bottomLeft" activeCell="B7" sqref="B7"/>
      <selection pane="bottomRight" activeCell="P405" sqref="P405"/>
    </sheetView>
  </sheetViews>
  <sheetFormatPr defaultRowHeight="15" x14ac:dyDescent="0.25"/>
  <cols>
    <col min="1" max="1" width="12.140625" style="269" bestFit="1" customWidth="1"/>
    <col min="2" max="2" width="3.28515625" style="270" customWidth="1"/>
    <col min="3" max="3" width="8.140625" style="270" customWidth="1"/>
    <col min="4" max="4" width="38.28515625" style="465" customWidth="1"/>
    <col min="5" max="5" width="3" style="92" customWidth="1"/>
    <col min="6" max="6" width="4.7109375" style="92" customWidth="1"/>
    <col min="7" max="7" width="13" style="271" customWidth="1"/>
    <col min="8" max="8" width="13.140625" style="464" customWidth="1"/>
    <col min="9" max="9" width="15.85546875" style="272" customWidth="1"/>
    <col min="10" max="10" width="15.42578125" style="464" hidden="1" customWidth="1"/>
    <col min="11" max="11" width="17.42578125" style="465" customWidth="1"/>
    <col min="12" max="12" width="14.42578125" style="272" customWidth="1"/>
    <col min="13" max="13" width="14" style="466" hidden="1" customWidth="1"/>
    <col min="14" max="14" width="8" style="466" customWidth="1"/>
    <col min="15" max="15" width="30.7109375" style="467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</cols>
  <sheetData>
    <row r="1" spans="1:27" s="19" customFormat="1" ht="16.5" thickBot="1" x14ac:dyDescent="0.3">
      <c r="A1" s="249" t="s">
        <v>37</v>
      </c>
      <c r="B1" s="250" t="s">
        <v>7</v>
      </c>
      <c r="C1" s="251" t="s">
        <v>8</v>
      </c>
      <c r="D1" s="455" t="s">
        <v>9</v>
      </c>
      <c r="E1" s="252" t="s">
        <v>10</v>
      </c>
      <c r="F1" s="253" t="s">
        <v>11</v>
      </c>
      <c r="G1" s="254" t="s">
        <v>12</v>
      </c>
      <c r="H1" s="454" t="s">
        <v>13</v>
      </c>
      <c r="I1" s="255" t="s">
        <v>14</v>
      </c>
      <c r="J1" s="456" t="s">
        <v>117</v>
      </c>
      <c r="K1" s="457" t="s">
        <v>15</v>
      </c>
      <c r="L1" s="458" t="s">
        <v>28</v>
      </c>
      <c r="M1" s="459" t="s">
        <v>118</v>
      </c>
      <c r="N1" s="459" t="s">
        <v>36</v>
      </c>
      <c r="O1" s="459" t="s">
        <v>119</v>
      </c>
      <c r="P1" s="19" t="s">
        <v>121</v>
      </c>
      <c r="Q1" s="19" t="s">
        <v>123</v>
      </c>
      <c r="R1" s="503" t="s">
        <v>6</v>
      </c>
      <c r="S1" s="503" t="s">
        <v>466</v>
      </c>
      <c r="T1" s="503" t="s">
        <v>467</v>
      </c>
      <c r="U1" s="503" t="s">
        <v>468</v>
      </c>
      <c r="V1" s="503" t="s">
        <v>469</v>
      </c>
      <c r="W1" s="503" t="s">
        <v>470</v>
      </c>
      <c r="X1" s="503" t="s">
        <v>471</v>
      </c>
      <c r="Y1" s="503" t="s">
        <v>472</v>
      </c>
      <c r="Z1" s="518" t="s">
        <v>493</v>
      </c>
      <c r="AA1" s="519" t="s">
        <v>494</v>
      </c>
    </row>
    <row r="2" spans="1:27" s="263" customFormat="1" ht="15.75" x14ac:dyDescent="0.25">
      <c r="A2" s="256" t="str">
        <f>RIGHT('[1]1ª'!$A$5:$D$5,12)</f>
        <v>1ª SÉRIE E.F</v>
      </c>
      <c r="B2" s="257">
        <v>1</v>
      </c>
      <c r="C2" s="258">
        <f>'1ª'!$B7</f>
        <v>18704</v>
      </c>
      <c r="D2" s="460" t="str">
        <f>'1ª'!$C7</f>
        <v>CICERO ALVES DA SILVA</v>
      </c>
      <c r="E2" s="259" t="str">
        <f>'1ª'!$D7</f>
        <v>M</v>
      </c>
      <c r="F2" s="259" t="str">
        <f>'1ª'!$E7</f>
        <v>MA</v>
      </c>
      <c r="G2" s="260">
        <f>'1ª'!$F7</f>
        <v>20498</v>
      </c>
      <c r="H2" s="461">
        <f>'1ª'!$G7</f>
        <v>0</v>
      </c>
      <c r="I2" s="460" t="str">
        <f>'1ª'!$H7</f>
        <v>28085145-5</v>
      </c>
      <c r="J2" s="460"/>
      <c r="K2" s="460" t="str">
        <f>'1ª'!$I7</f>
        <v>TR 22/01</v>
      </c>
      <c r="L2" s="460" t="str">
        <f ca="1">'1ª'!$J7</f>
        <v>DISP.IDADE</v>
      </c>
      <c r="M2" s="460"/>
      <c r="N2" s="460">
        <f ca="1">'1ª'!$K7</f>
        <v>69</v>
      </c>
      <c r="O2" s="460"/>
      <c r="P2" s="496" t="s">
        <v>122</v>
      </c>
      <c r="Q2" s="276" t="s">
        <v>307</v>
      </c>
      <c r="R2" s="498" t="str">
        <f>'1ª'!L7</f>
        <v>Não</v>
      </c>
      <c r="S2" s="498" t="str">
        <f>'1ª'!M7</f>
        <v>Eliane</v>
      </c>
      <c r="T2" s="498" t="str">
        <f>'1ª'!N7</f>
        <v>-</v>
      </c>
      <c r="U2" s="498" t="str">
        <f>'1ª'!O7</f>
        <v>-</v>
      </c>
      <c r="V2" s="498" t="str">
        <f>'1ª'!P7</f>
        <v>-</v>
      </c>
      <c r="W2" s="498" t="str">
        <f>'1ª'!Q7</f>
        <v>-</v>
      </c>
      <c r="X2" s="498" t="str">
        <f>'1ª'!R7</f>
        <v>-</v>
      </c>
      <c r="Y2" s="498" t="str">
        <f>'1ª'!S7</f>
        <v>-</v>
      </c>
      <c r="Z2" s="526"/>
      <c r="AA2" s="526"/>
    </row>
    <row r="3" spans="1:27" ht="15.75" x14ac:dyDescent="0.25">
      <c r="A3" s="256" t="str">
        <f>RIGHT('[1]1ª'!$A$5:$D$5,12)</f>
        <v>1ª SÉRIE E.F</v>
      </c>
      <c r="B3" s="169">
        <v>2</v>
      </c>
      <c r="C3" s="264">
        <f>'1ª'!$B8</f>
        <v>17553</v>
      </c>
      <c r="D3" s="461" t="str">
        <f>'1ª'!$C8</f>
        <v>CLAUDINHO MARTINS DE CARVALHO</v>
      </c>
      <c r="E3" s="265" t="str">
        <f>'1ª'!$D8</f>
        <v>M</v>
      </c>
      <c r="F3" s="265" t="str">
        <f>'1ª'!$E8</f>
        <v>MA</v>
      </c>
      <c r="G3" s="266">
        <f>'1ª'!$F8</f>
        <v>31076</v>
      </c>
      <c r="H3" s="461">
        <f>'1ª'!$G8</f>
        <v>0</v>
      </c>
      <c r="I3" s="461" t="str">
        <f>'1ª'!$H8</f>
        <v>67153659-X</v>
      </c>
      <c r="J3" s="461"/>
      <c r="K3" s="461" t="str">
        <f>'1ª'!$I8</f>
        <v>TR 03/02</v>
      </c>
      <c r="L3" s="461" t="str">
        <f ca="1">'1ª'!$J8</f>
        <v>DISP.IDADE</v>
      </c>
      <c r="M3" s="461"/>
      <c r="N3" s="461">
        <f ca="1">'1ª'!$K8</f>
        <v>40</v>
      </c>
      <c r="O3" s="461"/>
      <c r="P3" s="19" t="s">
        <v>122</v>
      </c>
      <c r="Q3" t="s">
        <v>307</v>
      </c>
      <c r="R3" s="498" t="str">
        <f>'1ª'!L8</f>
        <v>Não</v>
      </c>
      <c r="S3" s="498" t="str">
        <f>'1ª'!M8</f>
        <v>Eliane</v>
      </c>
      <c r="T3" s="498" t="str">
        <f>'1ª'!N8</f>
        <v>-</v>
      </c>
      <c r="U3" s="498" t="str">
        <f>'1ª'!O8</f>
        <v>-</v>
      </c>
      <c r="V3" s="498" t="str">
        <f>'1ª'!P8</f>
        <v>-</v>
      </c>
      <c r="W3" s="498" t="str">
        <f>'1ª'!Q8</f>
        <v>-</v>
      </c>
      <c r="X3" s="498" t="str">
        <f>'1ª'!R8</f>
        <v>-</v>
      </c>
      <c r="Y3" s="498" t="str">
        <f>'1ª'!S8</f>
        <v>-</v>
      </c>
      <c r="Z3" s="109"/>
      <c r="AA3" s="109"/>
    </row>
    <row r="4" spans="1:27" ht="15.75" x14ac:dyDescent="0.25">
      <c r="A4" s="256" t="str">
        <f>RIGHT('[1]1ª'!$A$5:$D$5,12)</f>
        <v>1ª SÉRIE E.F</v>
      </c>
      <c r="B4" s="169">
        <v>3</v>
      </c>
      <c r="C4" s="264">
        <f>'1ª'!$B9</f>
        <v>18834</v>
      </c>
      <c r="D4" s="461" t="str">
        <f>'1ª'!$C9</f>
        <v>ELISANGELA DA SILVA SIMOES</v>
      </c>
      <c r="E4" s="265" t="str">
        <f>'1ª'!$D9</f>
        <v>F</v>
      </c>
      <c r="F4" s="265" t="str">
        <f>'1ª'!$E9</f>
        <v>MA</v>
      </c>
      <c r="G4" s="266">
        <f>'1ª'!$F9</f>
        <v>29038</v>
      </c>
      <c r="H4" s="461">
        <f>'1ª'!$G9</f>
        <v>0</v>
      </c>
      <c r="I4" s="461">
        <f>'1ª'!$H9</f>
        <v>0</v>
      </c>
      <c r="J4" s="461"/>
      <c r="K4" s="461" t="str">
        <f>'1ª'!$I9</f>
        <v>TR 26/02</v>
      </c>
      <c r="L4" s="461" t="str">
        <f ca="1">'1ª'!$J9</f>
        <v>DISP.IDADE</v>
      </c>
      <c r="M4" s="461"/>
      <c r="N4" s="461">
        <f ca="1">'1ª'!$K9</f>
        <v>45</v>
      </c>
      <c r="O4" s="461"/>
      <c r="P4" s="19" t="s">
        <v>122</v>
      </c>
      <c r="Q4" t="s">
        <v>307</v>
      </c>
      <c r="R4" s="498" t="str">
        <f>'1ª'!L9</f>
        <v>Não</v>
      </c>
      <c r="S4" s="498" t="str">
        <f>'1ª'!M9</f>
        <v>Eliane</v>
      </c>
      <c r="T4" s="498" t="str">
        <f>'1ª'!N9</f>
        <v>-</v>
      </c>
      <c r="U4" s="498" t="str">
        <f>'1ª'!O9</f>
        <v>-</v>
      </c>
      <c r="V4" s="498" t="str">
        <f>'1ª'!P9</f>
        <v>-</v>
      </c>
      <c r="W4" s="498" t="str">
        <f>'1ª'!Q9</f>
        <v>-</v>
      </c>
      <c r="X4" s="498" t="str">
        <f>'1ª'!R9</f>
        <v>-</v>
      </c>
      <c r="Y4" s="498" t="str">
        <f>'1ª'!S9</f>
        <v>-</v>
      </c>
      <c r="Z4" s="109"/>
      <c r="AA4" s="109"/>
    </row>
    <row r="5" spans="1:27" ht="15.75" x14ac:dyDescent="0.25">
      <c r="A5" s="256" t="str">
        <f>RIGHT('[1]1ª'!$A$5:$D$5,12)</f>
        <v>1ª SÉRIE E.F</v>
      </c>
      <c r="B5" s="169">
        <v>4</v>
      </c>
      <c r="C5" s="264">
        <f>'1ª'!$B10</f>
        <v>18765</v>
      </c>
      <c r="D5" s="461" t="str">
        <f>'1ª'!$C10</f>
        <v>JOSE WELLINGTON DE OLIVEIRA</v>
      </c>
      <c r="E5" s="265" t="str">
        <f>'1ª'!$D10</f>
        <v>M</v>
      </c>
      <c r="F5" s="265" t="str">
        <f>'1ª'!$E10</f>
        <v>MA</v>
      </c>
      <c r="G5" s="266">
        <f>'1ª'!$F10</f>
        <v>28701</v>
      </c>
      <c r="H5" s="461">
        <f>'1ª'!$G10</f>
        <v>0</v>
      </c>
      <c r="I5" s="461" t="str">
        <f>'1ª'!$H10</f>
        <v>38375141-X</v>
      </c>
      <c r="J5" s="461"/>
      <c r="K5" s="461" t="str">
        <f>'1ª'!$I10</f>
        <v>TR 03/02</v>
      </c>
      <c r="L5" s="461" t="str">
        <f ca="1">'1ª'!$J10</f>
        <v>DISP.IDADE</v>
      </c>
      <c r="M5" s="461"/>
      <c r="N5" s="461">
        <f ca="1">'1ª'!$K10</f>
        <v>46</v>
      </c>
      <c r="O5" s="461"/>
      <c r="P5" s="19" t="s">
        <v>122</v>
      </c>
      <c r="Q5" t="s">
        <v>307</v>
      </c>
      <c r="R5" s="498" t="str">
        <f>'1ª'!L10</f>
        <v>Não</v>
      </c>
      <c r="S5" s="498" t="str">
        <f>'1ª'!M10</f>
        <v>Eliane</v>
      </c>
      <c r="T5" s="498" t="str">
        <f>'1ª'!N10</f>
        <v>-</v>
      </c>
      <c r="U5" s="498" t="str">
        <f>'1ª'!O10</f>
        <v>-</v>
      </c>
      <c r="V5" s="498" t="str">
        <f>'1ª'!P10</f>
        <v>-</v>
      </c>
      <c r="W5" s="498" t="str">
        <f>'1ª'!Q10</f>
        <v>-</v>
      </c>
      <c r="X5" s="498" t="str">
        <f>'1ª'!R10</f>
        <v>-</v>
      </c>
      <c r="Y5" s="498" t="str">
        <f>'1ª'!S10</f>
        <v>-</v>
      </c>
      <c r="Z5" s="109"/>
      <c r="AA5" s="109"/>
    </row>
    <row r="6" spans="1:27" ht="15.75" x14ac:dyDescent="0.25">
      <c r="A6" s="256" t="str">
        <f>RIGHT('[1]1ª'!$A$5:$D$5,12)</f>
        <v>1ª SÉRIE E.F</v>
      </c>
      <c r="B6" s="169">
        <v>5</v>
      </c>
      <c r="C6" s="264">
        <f>'1ª'!$B11</f>
        <v>18828</v>
      </c>
      <c r="D6" s="461" t="str">
        <f>'1ª'!$C11</f>
        <v>MARIA DA SOLEDADE PENHA SILVA</v>
      </c>
      <c r="E6" s="265" t="str">
        <f>'1ª'!$D11</f>
        <v>F</v>
      </c>
      <c r="F6" s="265" t="str">
        <f>'1ª'!$E11</f>
        <v>MA</v>
      </c>
      <c r="G6" s="266">
        <f>'1ª'!$F11</f>
        <v>25983</v>
      </c>
      <c r="H6" s="461">
        <f>'1ª'!$G11</f>
        <v>0</v>
      </c>
      <c r="I6" s="461">
        <f>'1ª'!$H11</f>
        <v>0</v>
      </c>
      <c r="J6" s="461"/>
      <c r="K6" s="461" t="str">
        <f>'1ª'!$I11</f>
        <v>TR 25/02</v>
      </c>
      <c r="L6" s="461" t="str">
        <f ca="1">'1ª'!$J11</f>
        <v>DISP.IDADE</v>
      </c>
      <c r="M6" s="461"/>
      <c r="N6" s="461">
        <f ca="1">'1ª'!$K11</f>
        <v>54</v>
      </c>
      <c r="O6" s="461"/>
      <c r="P6" s="19" t="s">
        <v>122</v>
      </c>
      <c r="Q6" t="s">
        <v>307</v>
      </c>
      <c r="R6" s="498" t="str">
        <f>'1ª'!L11</f>
        <v>Não</v>
      </c>
      <c r="S6" s="498" t="str">
        <f>'1ª'!M11</f>
        <v>Eliane</v>
      </c>
      <c r="T6" s="498" t="str">
        <f>'1ª'!N11</f>
        <v>-</v>
      </c>
      <c r="U6" s="498" t="str">
        <f>'1ª'!O11</f>
        <v>-</v>
      </c>
      <c r="V6" s="498" t="str">
        <f>'1ª'!P11</f>
        <v>-</v>
      </c>
      <c r="W6" s="498" t="str">
        <f>'1ª'!Q11</f>
        <v>-</v>
      </c>
      <c r="X6" s="498" t="str">
        <f>'1ª'!R11</f>
        <v>-</v>
      </c>
      <c r="Y6" s="498" t="str">
        <f>'1ª'!S11</f>
        <v>-</v>
      </c>
      <c r="Z6" s="109"/>
      <c r="AA6" s="109"/>
    </row>
    <row r="7" spans="1:27" ht="15.75" x14ac:dyDescent="0.25">
      <c r="A7" s="256" t="str">
        <f>RIGHT('[1]1ª'!$A$5:$D$5,12)</f>
        <v>1ª SÉRIE E.F</v>
      </c>
      <c r="B7" s="169">
        <v>6</v>
      </c>
      <c r="C7" s="264">
        <f>'1ª'!$B12</f>
        <v>18829</v>
      </c>
      <c r="D7" s="461" t="str">
        <f>'1ª'!$C12</f>
        <v>ORIEL SOARES DE SOUSA</v>
      </c>
      <c r="E7" s="265" t="str">
        <f>'1ª'!$D12</f>
        <v>M</v>
      </c>
      <c r="F7" s="265" t="str">
        <f>'1ª'!$E12</f>
        <v>MA</v>
      </c>
      <c r="G7" s="266">
        <f>'1ª'!$F12</f>
        <v>21952</v>
      </c>
      <c r="H7" s="461">
        <f>'1ª'!$G12</f>
        <v>0</v>
      </c>
      <c r="I7" s="461">
        <f>'1ª'!$H12</f>
        <v>0</v>
      </c>
      <c r="J7" s="461"/>
      <c r="K7" s="461" t="str">
        <f>'1ª'!$I12</f>
        <v>TR 25/02</v>
      </c>
      <c r="L7" s="461" t="str">
        <f ca="1">'1ª'!$J12</f>
        <v>DISP.IDADE</v>
      </c>
      <c r="M7" s="461"/>
      <c r="N7" s="461">
        <f ca="1">'1ª'!$K12</f>
        <v>65</v>
      </c>
      <c r="O7" s="461"/>
      <c r="P7" s="19" t="s">
        <v>122</v>
      </c>
      <c r="Q7" t="s">
        <v>307</v>
      </c>
      <c r="R7" s="498" t="str">
        <f>'1ª'!L12</f>
        <v>Não</v>
      </c>
      <c r="S7" s="498" t="str">
        <f>'1ª'!M12</f>
        <v>Eliane</v>
      </c>
      <c r="T7" s="498" t="str">
        <f>'1ª'!N12</f>
        <v>-</v>
      </c>
      <c r="U7" s="498" t="str">
        <f>'1ª'!O12</f>
        <v>-</v>
      </c>
      <c r="V7" s="498" t="str">
        <f>'1ª'!P12</f>
        <v>-</v>
      </c>
      <c r="W7" s="498" t="str">
        <f>'1ª'!Q12</f>
        <v>-</v>
      </c>
      <c r="X7" s="498" t="str">
        <f>'1ª'!R12</f>
        <v>-</v>
      </c>
      <c r="Y7" s="498" t="str">
        <f>'1ª'!S12</f>
        <v>-</v>
      </c>
      <c r="Z7" s="109"/>
      <c r="AA7" s="109"/>
    </row>
    <row r="8" spans="1:27" ht="15.75" x14ac:dyDescent="0.25">
      <c r="A8" s="256" t="str">
        <f>RIGHT('[1]1ª'!$A$5:$D$5,12)</f>
        <v>1ª SÉRIE E.F</v>
      </c>
      <c r="B8" s="169">
        <v>7</v>
      </c>
      <c r="C8" s="264">
        <f>'1ª'!$B13</f>
        <v>0</v>
      </c>
      <c r="D8" s="461">
        <f>'1ª'!$C13</f>
        <v>0</v>
      </c>
      <c r="E8" s="265">
        <f>'1ª'!$D13</f>
        <v>0</v>
      </c>
      <c r="F8" s="265" t="str">
        <f>'1ª'!$E13</f>
        <v/>
      </c>
      <c r="G8" s="266">
        <f>'1ª'!$F13</f>
        <v>0</v>
      </c>
      <c r="H8" s="461">
        <f>'1ª'!$G13</f>
        <v>0</v>
      </c>
      <c r="I8" s="461">
        <f>'1ª'!$H13</f>
        <v>0</v>
      </c>
      <c r="J8" s="461"/>
      <c r="K8" s="461">
        <f>'1ª'!$I13</f>
        <v>0</v>
      </c>
      <c r="L8" s="461" t="str">
        <f ca="1">'1ª'!$J13</f>
        <v/>
      </c>
      <c r="M8" s="461"/>
      <c r="N8" s="461" t="str">
        <f ca="1">'1ª'!$K13</f>
        <v/>
      </c>
      <c r="O8" s="461"/>
      <c r="P8" s="19" t="s">
        <v>122</v>
      </c>
      <c r="Q8" t="s">
        <v>307</v>
      </c>
      <c r="R8" s="498" t="str">
        <f>'1ª'!L13</f>
        <v>Não</v>
      </c>
      <c r="S8" s="498" t="str">
        <f>'1ª'!M13</f>
        <v>Eliane</v>
      </c>
      <c r="T8" s="498" t="str">
        <f>'1ª'!N13</f>
        <v>-</v>
      </c>
      <c r="U8" s="498" t="str">
        <f>'1ª'!O13</f>
        <v>-</v>
      </c>
      <c r="V8" s="498" t="str">
        <f>'1ª'!P13</f>
        <v>-</v>
      </c>
      <c r="W8" s="498" t="str">
        <f>'1ª'!Q13</f>
        <v>-</v>
      </c>
      <c r="X8" s="498" t="str">
        <f>'1ª'!R13</f>
        <v>-</v>
      </c>
      <c r="Y8" s="498" t="str">
        <f>'1ª'!S13</f>
        <v>-</v>
      </c>
      <c r="Z8" s="109"/>
      <c r="AA8" s="109"/>
    </row>
    <row r="9" spans="1:27" ht="15.75" x14ac:dyDescent="0.25">
      <c r="A9" s="256" t="str">
        <f>RIGHT('[1]1ª'!$A$5:$D$5,12)</f>
        <v>1ª SÉRIE E.F</v>
      </c>
      <c r="B9" s="169">
        <v>8</v>
      </c>
      <c r="C9" s="264">
        <f>'1ª'!$B14</f>
        <v>0</v>
      </c>
      <c r="D9" s="461">
        <f>'1ª'!$C14</f>
        <v>0</v>
      </c>
      <c r="E9" s="265">
        <f>'1ª'!$D14</f>
        <v>0</v>
      </c>
      <c r="F9" s="265" t="str">
        <f>'1ª'!$E14</f>
        <v/>
      </c>
      <c r="G9" s="266">
        <f>'1ª'!$F14</f>
        <v>0</v>
      </c>
      <c r="H9" s="461">
        <f>'1ª'!$G14</f>
        <v>0</v>
      </c>
      <c r="I9" s="461">
        <f>'1ª'!$H14</f>
        <v>0</v>
      </c>
      <c r="J9" s="461"/>
      <c r="K9" s="461">
        <f>'1ª'!$I14</f>
        <v>0</v>
      </c>
      <c r="L9" s="461" t="str">
        <f ca="1">'1ª'!$J14</f>
        <v/>
      </c>
      <c r="M9" s="461"/>
      <c r="N9" s="461" t="str">
        <f ca="1">'1ª'!$K14</f>
        <v/>
      </c>
      <c r="O9" s="461"/>
      <c r="P9" s="19" t="s">
        <v>122</v>
      </c>
      <c r="Q9" t="s">
        <v>307</v>
      </c>
      <c r="R9" s="498" t="str">
        <f>'1ª'!L14</f>
        <v>Não</v>
      </c>
      <c r="S9" s="498" t="str">
        <f>'1ª'!M14</f>
        <v>Eliane</v>
      </c>
      <c r="T9" s="498" t="str">
        <f>'1ª'!N14</f>
        <v>-</v>
      </c>
      <c r="U9" s="498" t="str">
        <f>'1ª'!O14</f>
        <v>-</v>
      </c>
      <c r="V9" s="498" t="str">
        <f>'1ª'!P14</f>
        <v>-</v>
      </c>
      <c r="W9" s="498" t="str">
        <f>'1ª'!Q14</f>
        <v>-</v>
      </c>
      <c r="X9" s="498" t="str">
        <f>'1ª'!R14</f>
        <v>-</v>
      </c>
      <c r="Y9" s="498" t="str">
        <f>'1ª'!S14</f>
        <v>-</v>
      </c>
      <c r="Z9" s="109"/>
      <c r="AA9" s="109"/>
    </row>
    <row r="10" spans="1:27" ht="15.75" x14ac:dyDescent="0.25">
      <c r="A10" s="256" t="str">
        <f>RIGHT('[1]1ª'!$A$5:$D$5,12)</f>
        <v>1ª SÉRIE E.F</v>
      </c>
      <c r="B10" s="169">
        <v>9</v>
      </c>
      <c r="C10" s="264">
        <f>'1ª'!$B15</f>
        <v>0</v>
      </c>
      <c r="D10" s="461">
        <f>'1ª'!$C15</f>
        <v>0</v>
      </c>
      <c r="E10" s="265">
        <f>'1ª'!$D15</f>
        <v>0</v>
      </c>
      <c r="F10" s="265" t="str">
        <f>'1ª'!$E15</f>
        <v/>
      </c>
      <c r="G10" s="266">
        <f>'1ª'!$F15</f>
        <v>0</v>
      </c>
      <c r="H10" s="461">
        <f>'1ª'!$G15</f>
        <v>0</v>
      </c>
      <c r="I10" s="461">
        <f>'1ª'!$H15</f>
        <v>0</v>
      </c>
      <c r="J10" s="461"/>
      <c r="K10" s="461">
        <f>'1ª'!$I15</f>
        <v>0</v>
      </c>
      <c r="L10" s="461" t="str">
        <f ca="1">'1ª'!$J15</f>
        <v/>
      </c>
      <c r="M10" s="461"/>
      <c r="N10" s="461" t="str">
        <f ca="1">'1ª'!$K15</f>
        <v/>
      </c>
      <c r="O10" s="461"/>
      <c r="P10" s="19" t="s">
        <v>122</v>
      </c>
      <c r="Q10" t="s">
        <v>307</v>
      </c>
      <c r="R10" s="498" t="str">
        <f>'1ª'!L15</f>
        <v>Não</v>
      </c>
      <c r="S10" s="498" t="str">
        <f>'1ª'!M15</f>
        <v>Eliane</v>
      </c>
      <c r="T10" s="498" t="str">
        <f>'1ª'!N15</f>
        <v>-</v>
      </c>
      <c r="U10" s="498" t="str">
        <f>'1ª'!O15</f>
        <v>-</v>
      </c>
      <c r="V10" s="498" t="str">
        <f>'1ª'!P15</f>
        <v>-</v>
      </c>
      <c r="W10" s="498" t="str">
        <f>'1ª'!Q15</f>
        <v>-</v>
      </c>
      <c r="X10" s="498" t="str">
        <f>'1ª'!R15</f>
        <v>-</v>
      </c>
      <c r="Y10" s="498" t="str">
        <f>'1ª'!S15</f>
        <v>-</v>
      </c>
      <c r="Z10" s="109"/>
      <c r="AA10" s="109"/>
    </row>
    <row r="11" spans="1:27" ht="15.75" x14ac:dyDescent="0.25">
      <c r="A11" s="256" t="str">
        <f>RIGHT('[1]1ª'!$A$5:$D$5,12)</f>
        <v>1ª SÉRIE E.F</v>
      </c>
      <c r="B11" s="169">
        <v>10</v>
      </c>
      <c r="C11" s="264">
        <f>'1ª'!$B16</f>
        <v>0</v>
      </c>
      <c r="D11" s="461">
        <f>'1ª'!$C16</f>
        <v>0</v>
      </c>
      <c r="E11" s="265">
        <f>'1ª'!$D16</f>
        <v>0</v>
      </c>
      <c r="F11" s="265" t="str">
        <f>'1ª'!$E16</f>
        <v/>
      </c>
      <c r="G11" s="266">
        <f>'1ª'!$F16</f>
        <v>0</v>
      </c>
      <c r="H11" s="461">
        <f>'1ª'!$G16</f>
        <v>0</v>
      </c>
      <c r="I11" s="461">
        <f>'1ª'!$H16</f>
        <v>0</v>
      </c>
      <c r="J11" s="461"/>
      <c r="K11" s="461">
        <f>'1ª'!$I16</f>
        <v>0</v>
      </c>
      <c r="L11" s="461" t="str">
        <f ca="1">'1ª'!$J16</f>
        <v/>
      </c>
      <c r="M11" s="461"/>
      <c r="N11" s="461" t="str">
        <f ca="1">'1ª'!$K16</f>
        <v/>
      </c>
      <c r="O11" s="461"/>
      <c r="P11" s="19" t="s">
        <v>122</v>
      </c>
      <c r="Q11" t="s">
        <v>307</v>
      </c>
      <c r="R11" s="498" t="str">
        <f>'1ª'!L16</f>
        <v>Não</v>
      </c>
      <c r="S11" s="498" t="str">
        <f>'1ª'!M16</f>
        <v>Eliane</v>
      </c>
      <c r="T11" s="498" t="str">
        <f>'1ª'!N16</f>
        <v>-</v>
      </c>
      <c r="U11" s="498" t="str">
        <f>'1ª'!O16</f>
        <v>-</v>
      </c>
      <c r="V11" s="498" t="str">
        <f>'1ª'!P16</f>
        <v>-</v>
      </c>
      <c r="W11" s="498" t="str">
        <f>'1ª'!Q16</f>
        <v>-</v>
      </c>
      <c r="X11" s="498" t="str">
        <f>'1ª'!R16</f>
        <v>-</v>
      </c>
      <c r="Y11" s="498" t="str">
        <f>'1ª'!S16</f>
        <v>-</v>
      </c>
      <c r="Z11" s="109"/>
      <c r="AA11" s="109"/>
    </row>
    <row r="12" spans="1:27" ht="15.75" x14ac:dyDescent="0.25">
      <c r="A12" s="256" t="str">
        <f>RIGHT('[1]1ª'!$A$5:$D$5,12)</f>
        <v>1ª SÉRIE E.F</v>
      </c>
      <c r="B12" s="169">
        <v>11</v>
      </c>
      <c r="C12" s="264">
        <f>'1ª'!$B17</f>
        <v>0</v>
      </c>
      <c r="D12" s="461">
        <f>'1ª'!$C17</f>
        <v>0</v>
      </c>
      <c r="E12" s="265">
        <f>'1ª'!$D17</f>
        <v>0</v>
      </c>
      <c r="F12" s="265" t="str">
        <f>'1ª'!$E17</f>
        <v/>
      </c>
      <c r="G12" s="266">
        <f>'1ª'!$F17</f>
        <v>0</v>
      </c>
      <c r="H12" s="461">
        <f>'1ª'!$G17</f>
        <v>0</v>
      </c>
      <c r="I12" s="461">
        <f>'1ª'!$H17</f>
        <v>0</v>
      </c>
      <c r="J12" s="461"/>
      <c r="K12" s="461">
        <f>'1ª'!$I17</f>
        <v>0</v>
      </c>
      <c r="L12" s="461" t="str">
        <f ca="1">'1ª'!$J17</f>
        <v/>
      </c>
      <c r="M12" s="461"/>
      <c r="N12" s="461" t="str">
        <f ca="1">'1ª'!$K17</f>
        <v/>
      </c>
      <c r="O12" s="461"/>
      <c r="P12" s="19" t="s">
        <v>122</v>
      </c>
      <c r="Q12" t="s">
        <v>307</v>
      </c>
      <c r="R12" s="498" t="str">
        <f>'1ª'!L17</f>
        <v>Não</v>
      </c>
      <c r="S12" s="498" t="str">
        <f>'1ª'!M17</f>
        <v>Eliane</v>
      </c>
      <c r="T12" s="498" t="str">
        <f>'1ª'!N17</f>
        <v>-</v>
      </c>
      <c r="U12" s="498" t="str">
        <f>'1ª'!O17</f>
        <v>-</v>
      </c>
      <c r="V12" s="498" t="str">
        <f>'1ª'!P17</f>
        <v>-</v>
      </c>
      <c r="W12" s="498" t="str">
        <f>'1ª'!Q17</f>
        <v>-</v>
      </c>
      <c r="X12" s="498" t="str">
        <f>'1ª'!R17</f>
        <v>-</v>
      </c>
      <c r="Y12" s="498" t="str">
        <f>'1ª'!S17</f>
        <v>-</v>
      </c>
      <c r="Z12" s="109"/>
      <c r="AA12" s="109"/>
    </row>
    <row r="13" spans="1:27" ht="15.75" x14ac:dyDescent="0.25">
      <c r="A13" s="256" t="str">
        <f>RIGHT('[1]1ª'!$A$5:$D$5,12)</f>
        <v>1ª SÉRIE E.F</v>
      </c>
      <c r="B13" s="169">
        <v>12</v>
      </c>
      <c r="C13" s="264">
        <f>'1ª'!$B18</f>
        <v>0</v>
      </c>
      <c r="D13" s="461">
        <f>'1ª'!$C18</f>
        <v>0</v>
      </c>
      <c r="E13" s="265">
        <f>'1ª'!$D18</f>
        <v>0</v>
      </c>
      <c r="F13" s="265" t="str">
        <f>'1ª'!$E18</f>
        <v/>
      </c>
      <c r="G13" s="266">
        <f>'1ª'!$F18</f>
        <v>0</v>
      </c>
      <c r="H13" s="461">
        <f>'1ª'!$G18</f>
        <v>0</v>
      </c>
      <c r="I13" s="461">
        <f>'1ª'!$H18</f>
        <v>0</v>
      </c>
      <c r="J13" s="461"/>
      <c r="K13" s="461">
        <f>'1ª'!$I18</f>
        <v>0</v>
      </c>
      <c r="L13" s="461" t="str">
        <f ca="1">'1ª'!$J18</f>
        <v/>
      </c>
      <c r="M13" s="461"/>
      <c r="N13" s="461" t="str">
        <f ca="1">'1ª'!$K18</f>
        <v/>
      </c>
      <c r="O13" s="461"/>
      <c r="P13" s="19" t="s">
        <v>122</v>
      </c>
      <c r="Q13" t="s">
        <v>307</v>
      </c>
      <c r="R13" s="498" t="str">
        <f>'1ª'!L18</f>
        <v>Não</v>
      </c>
      <c r="S13" s="498" t="str">
        <f>'1ª'!M18</f>
        <v>Eliane</v>
      </c>
      <c r="T13" s="498" t="str">
        <f>'1ª'!N18</f>
        <v>-</v>
      </c>
      <c r="U13" s="498" t="str">
        <f>'1ª'!O18</f>
        <v>-</v>
      </c>
      <c r="V13" s="498" t="str">
        <f>'1ª'!P18</f>
        <v>-</v>
      </c>
      <c r="W13" s="498" t="str">
        <f>'1ª'!Q18</f>
        <v>-</v>
      </c>
      <c r="X13" s="498" t="str">
        <f>'1ª'!R18</f>
        <v>-</v>
      </c>
      <c r="Y13" s="498" t="str">
        <f>'1ª'!S18</f>
        <v>-</v>
      </c>
      <c r="Z13" s="109"/>
      <c r="AA13" s="109"/>
    </row>
    <row r="14" spans="1:27" ht="15.75" x14ac:dyDescent="0.25">
      <c r="A14" s="256" t="str">
        <f>RIGHT('[1]1ª'!$A$5:$D$5,12)</f>
        <v>1ª SÉRIE E.F</v>
      </c>
      <c r="B14" s="169">
        <v>13</v>
      </c>
      <c r="C14" s="264">
        <f>'1ª'!$B19</f>
        <v>0</v>
      </c>
      <c r="D14" s="461">
        <f>'1ª'!$C19</f>
        <v>0</v>
      </c>
      <c r="E14" s="265">
        <f>'1ª'!$D19</f>
        <v>0</v>
      </c>
      <c r="F14" s="265" t="str">
        <f>'1ª'!$E19</f>
        <v/>
      </c>
      <c r="G14" s="266">
        <f>'1ª'!$F19</f>
        <v>0</v>
      </c>
      <c r="H14" s="461">
        <f>'1ª'!$G19</f>
        <v>0</v>
      </c>
      <c r="I14" s="461">
        <f>'1ª'!$H19</f>
        <v>0</v>
      </c>
      <c r="J14" s="461"/>
      <c r="K14" s="461">
        <f>'1ª'!$I19</f>
        <v>0</v>
      </c>
      <c r="L14" s="461" t="str">
        <f ca="1">'1ª'!$J19</f>
        <v/>
      </c>
      <c r="M14" s="461"/>
      <c r="N14" s="461" t="str">
        <f ca="1">'1ª'!$K19</f>
        <v/>
      </c>
      <c r="O14" s="461"/>
      <c r="P14" s="19" t="s">
        <v>122</v>
      </c>
      <c r="Q14" t="s">
        <v>307</v>
      </c>
      <c r="R14" s="498" t="str">
        <f>'1ª'!L19</f>
        <v>Não</v>
      </c>
      <c r="S14" s="498" t="str">
        <f>'1ª'!M19</f>
        <v>Eliane</v>
      </c>
      <c r="T14" s="498" t="str">
        <f>'1ª'!N19</f>
        <v>-</v>
      </c>
      <c r="U14" s="498" t="str">
        <f>'1ª'!O19</f>
        <v>-</v>
      </c>
      <c r="V14" s="498" t="str">
        <f>'1ª'!P19</f>
        <v>-</v>
      </c>
      <c r="W14" s="498" t="str">
        <f>'1ª'!Q19</f>
        <v>-</v>
      </c>
      <c r="X14" s="498" t="str">
        <f>'1ª'!R19</f>
        <v>-</v>
      </c>
      <c r="Y14" s="498" t="str">
        <f>'1ª'!S19</f>
        <v>-</v>
      </c>
      <c r="Z14" s="109"/>
      <c r="AA14" s="109"/>
    </row>
    <row r="15" spans="1:27" ht="15.75" x14ac:dyDescent="0.25">
      <c r="A15" s="256" t="str">
        <f>RIGHT('[1]1ª'!$A$5:$D$5,12)</f>
        <v>1ª SÉRIE E.F</v>
      </c>
      <c r="B15" s="169">
        <v>14</v>
      </c>
      <c r="C15" s="264">
        <f>'1ª'!$B20</f>
        <v>0</v>
      </c>
      <c r="D15" s="461">
        <f>'1ª'!$C20</f>
        <v>0</v>
      </c>
      <c r="E15" s="265">
        <f>'1ª'!$D20</f>
        <v>0</v>
      </c>
      <c r="F15" s="265" t="str">
        <f>'1ª'!$E20</f>
        <v/>
      </c>
      <c r="G15" s="266">
        <f>'1ª'!$F20</f>
        <v>0</v>
      </c>
      <c r="H15" s="461">
        <f>'1ª'!$G20</f>
        <v>0</v>
      </c>
      <c r="I15" s="461">
        <f>'1ª'!$H20</f>
        <v>0</v>
      </c>
      <c r="J15" s="461"/>
      <c r="K15" s="461">
        <f>'1ª'!$I20</f>
        <v>0</v>
      </c>
      <c r="L15" s="461" t="str">
        <f ca="1">'1ª'!$J20</f>
        <v/>
      </c>
      <c r="M15" s="461"/>
      <c r="N15" s="461" t="str">
        <f ca="1">'1ª'!$K20</f>
        <v/>
      </c>
      <c r="O15" s="461"/>
      <c r="P15" s="19" t="s">
        <v>122</v>
      </c>
      <c r="Q15" t="s">
        <v>307</v>
      </c>
      <c r="R15" s="498" t="str">
        <f>'1ª'!L20</f>
        <v>Não</v>
      </c>
      <c r="S15" s="498" t="str">
        <f>'1ª'!M20</f>
        <v>Eliane</v>
      </c>
      <c r="T15" s="498" t="str">
        <f>'1ª'!N20</f>
        <v>-</v>
      </c>
      <c r="U15" s="498" t="str">
        <f>'1ª'!O20</f>
        <v>-</v>
      </c>
      <c r="V15" s="498" t="str">
        <f>'1ª'!P20</f>
        <v>-</v>
      </c>
      <c r="W15" s="498" t="str">
        <f>'1ª'!Q20</f>
        <v>-</v>
      </c>
      <c r="X15" s="498" t="str">
        <f>'1ª'!R20</f>
        <v>-</v>
      </c>
      <c r="Y15" s="498" t="str">
        <f>'1ª'!S20</f>
        <v>-</v>
      </c>
      <c r="Z15" s="109"/>
      <c r="AA15" s="109"/>
    </row>
    <row r="16" spans="1:27" ht="15.75" x14ac:dyDescent="0.25">
      <c r="A16" s="256" t="str">
        <f>RIGHT('[1]1ª'!$A$5:$D$5,12)</f>
        <v>1ª SÉRIE E.F</v>
      </c>
      <c r="B16" s="169">
        <v>15</v>
      </c>
      <c r="C16" s="264">
        <f>'1ª'!$B21</f>
        <v>0</v>
      </c>
      <c r="D16" s="461">
        <f>'1ª'!$C21</f>
        <v>0</v>
      </c>
      <c r="E16" s="265">
        <f>'1ª'!$D21</f>
        <v>0</v>
      </c>
      <c r="F16" s="265" t="str">
        <f>'1ª'!$E21</f>
        <v/>
      </c>
      <c r="G16" s="266">
        <f>'1ª'!$F21</f>
        <v>0</v>
      </c>
      <c r="H16" s="461">
        <f>'1ª'!$G21</f>
        <v>0</v>
      </c>
      <c r="I16" s="461">
        <f>'1ª'!$H21</f>
        <v>0</v>
      </c>
      <c r="J16" s="461"/>
      <c r="K16" s="461">
        <f>'1ª'!$I21</f>
        <v>0</v>
      </c>
      <c r="L16" s="461" t="str">
        <f ca="1">'1ª'!$J21</f>
        <v/>
      </c>
      <c r="M16" s="461"/>
      <c r="N16" s="461" t="str">
        <f ca="1">'1ª'!$K21</f>
        <v/>
      </c>
      <c r="O16" s="461"/>
      <c r="P16" s="19" t="s">
        <v>122</v>
      </c>
      <c r="Q16" t="s">
        <v>307</v>
      </c>
      <c r="R16" s="498" t="str">
        <f>'1ª'!L21</f>
        <v>Não</v>
      </c>
      <c r="S16" s="498" t="str">
        <f>'1ª'!M21</f>
        <v>Eliane</v>
      </c>
      <c r="T16" s="498" t="str">
        <f>'1ª'!N21</f>
        <v>-</v>
      </c>
      <c r="U16" s="498" t="str">
        <f>'1ª'!O21</f>
        <v>-</v>
      </c>
      <c r="V16" s="498" t="str">
        <f>'1ª'!P21</f>
        <v>-</v>
      </c>
      <c r="W16" s="498" t="str">
        <f>'1ª'!Q21</f>
        <v>-</v>
      </c>
      <c r="X16" s="498" t="str">
        <f>'1ª'!R21</f>
        <v>-</v>
      </c>
      <c r="Y16" s="498" t="str">
        <f>'1ª'!S21</f>
        <v>-</v>
      </c>
      <c r="Z16" s="109"/>
      <c r="AA16" s="109"/>
    </row>
    <row r="17" spans="1:27" ht="15.75" x14ac:dyDescent="0.25">
      <c r="A17" s="256" t="str">
        <f>RIGHT('[1]1ª'!$A$5:$D$5,12)</f>
        <v>1ª SÉRIE E.F</v>
      </c>
      <c r="B17" s="169">
        <v>16</v>
      </c>
      <c r="C17" s="264">
        <f>'1ª'!$B22</f>
        <v>0</v>
      </c>
      <c r="D17" s="461">
        <f>'1ª'!$C22</f>
        <v>0</v>
      </c>
      <c r="E17" s="265">
        <f>'1ª'!$D22</f>
        <v>0</v>
      </c>
      <c r="F17" s="265" t="str">
        <f>'1ª'!$E22</f>
        <v/>
      </c>
      <c r="G17" s="266">
        <f>'1ª'!$F22</f>
        <v>0</v>
      </c>
      <c r="H17" s="461">
        <f>'1ª'!$G22</f>
        <v>0</v>
      </c>
      <c r="I17" s="461">
        <f>'1ª'!$H22</f>
        <v>0</v>
      </c>
      <c r="J17" s="461"/>
      <c r="K17" s="461">
        <f>'1ª'!$I22</f>
        <v>0</v>
      </c>
      <c r="L17" s="461" t="str">
        <f ca="1">'1ª'!$J22</f>
        <v/>
      </c>
      <c r="M17" s="461"/>
      <c r="N17" s="461" t="str">
        <f ca="1">'1ª'!$K22</f>
        <v/>
      </c>
      <c r="O17" s="461"/>
      <c r="P17" s="19" t="s">
        <v>122</v>
      </c>
      <c r="Q17" t="s">
        <v>307</v>
      </c>
      <c r="R17" s="498" t="str">
        <f>'1ª'!L22</f>
        <v>Não</v>
      </c>
      <c r="S17" s="498" t="str">
        <f>'1ª'!M22</f>
        <v>Eliane</v>
      </c>
      <c r="T17" s="498" t="str">
        <f>'1ª'!N22</f>
        <v>-</v>
      </c>
      <c r="U17" s="498" t="str">
        <f>'1ª'!O22</f>
        <v>-</v>
      </c>
      <c r="V17" s="498" t="str">
        <f>'1ª'!P22</f>
        <v>-</v>
      </c>
      <c r="W17" s="498" t="str">
        <f>'1ª'!Q22</f>
        <v>-</v>
      </c>
      <c r="X17" s="498" t="str">
        <f>'1ª'!R22</f>
        <v>-</v>
      </c>
      <c r="Y17" s="498" t="str">
        <f>'1ª'!S22</f>
        <v>-</v>
      </c>
      <c r="Z17" s="109"/>
      <c r="AA17" s="109"/>
    </row>
    <row r="18" spans="1:27" ht="15.75" x14ac:dyDescent="0.25">
      <c r="A18" s="256" t="str">
        <f>RIGHT('[1]1ª'!$A$5:$D$5,12)</f>
        <v>1ª SÉRIE E.F</v>
      </c>
      <c r="B18" s="169">
        <v>17</v>
      </c>
      <c r="C18" s="264">
        <f>'1ª'!$B23</f>
        <v>0</v>
      </c>
      <c r="D18" s="461">
        <f>'1ª'!$C23</f>
        <v>0</v>
      </c>
      <c r="E18" s="265">
        <f>'1ª'!$D23</f>
        <v>0</v>
      </c>
      <c r="F18" s="265" t="str">
        <f>'1ª'!$E23</f>
        <v/>
      </c>
      <c r="G18" s="266">
        <f>'1ª'!$F23</f>
        <v>0</v>
      </c>
      <c r="H18" s="461">
        <f>'1ª'!$G23</f>
        <v>0</v>
      </c>
      <c r="I18" s="461">
        <f>'1ª'!$H23</f>
        <v>0</v>
      </c>
      <c r="J18" s="461"/>
      <c r="K18" s="461">
        <f>'1ª'!$I23</f>
        <v>0</v>
      </c>
      <c r="L18" s="461" t="str">
        <f ca="1">'1ª'!$J23</f>
        <v/>
      </c>
      <c r="M18" s="461"/>
      <c r="N18" s="461" t="str">
        <f ca="1">'1ª'!$K23</f>
        <v/>
      </c>
      <c r="O18" s="461"/>
      <c r="P18" s="19" t="s">
        <v>122</v>
      </c>
      <c r="Q18" t="s">
        <v>307</v>
      </c>
      <c r="R18" s="498" t="str">
        <f>'1ª'!L23</f>
        <v>Não</v>
      </c>
      <c r="S18" s="498" t="str">
        <f>'1ª'!M23</f>
        <v>Eliane</v>
      </c>
      <c r="T18" s="498" t="str">
        <f>'1ª'!N23</f>
        <v>-</v>
      </c>
      <c r="U18" s="498" t="str">
        <f>'1ª'!O23</f>
        <v>-</v>
      </c>
      <c r="V18" s="498" t="str">
        <f>'1ª'!P23</f>
        <v>-</v>
      </c>
      <c r="W18" s="498" t="str">
        <f>'1ª'!Q23</f>
        <v>-</v>
      </c>
      <c r="X18" s="498" t="str">
        <f>'1ª'!R23</f>
        <v>-</v>
      </c>
      <c r="Y18" s="498" t="str">
        <f>'1ª'!S23</f>
        <v>-</v>
      </c>
      <c r="Z18" s="109"/>
      <c r="AA18" s="109"/>
    </row>
    <row r="19" spans="1:27" ht="15.75" x14ac:dyDescent="0.25">
      <c r="A19" s="256" t="str">
        <f>RIGHT('[1]1ª'!$A$5:$D$5,12)</f>
        <v>1ª SÉRIE E.F</v>
      </c>
      <c r="B19" s="169">
        <v>18</v>
      </c>
      <c r="C19" s="264">
        <f>'1ª'!$B24</f>
        <v>0</v>
      </c>
      <c r="D19" s="461">
        <f>'1ª'!$C24</f>
        <v>0</v>
      </c>
      <c r="E19" s="265">
        <f>'1ª'!$D24</f>
        <v>0</v>
      </c>
      <c r="F19" s="265" t="str">
        <f>'1ª'!$E24</f>
        <v/>
      </c>
      <c r="G19" s="266">
        <f>'1ª'!$F24</f>
        <v>0</v>
      </c>
      <c r="H19" s="461">
        <f>'1ª'!$G24</f>
        <v>0</v>
      </c>
      <c r="I19" s="461">
        <f>'1ª'!$H24</f>
        <v>0</v>
      </c>
      <c r="J19" s="461"/>
      <c r="K19" s="461">
        <f>'1ª'!$I24</f>
        <v>0</v>
      </c>
      <c r="L19" s="461" t="str">
        <f ca="1">'1ª'!$J24</f>
        <v/>
      </c>
      <c r="M19" s="461"/>
      <c r="N19" s="461" t="str">
        <f ca="1">'1ª'!$K24</f>
        <v/>
      </c>
      <c r="O19" s="461"/>
      <c r="P19" s="19" t="s">
        <v>122</v>
      </c>
      <c r="Q19" t="s">
        <v>307</v>
      </c>
      <c r="R19" s="498" t="str">
        <f>'1ª'!L24</f>
        <v>Não</v>
      </c>
      <c r="S19" s="498" t="str">
        <f>'1ª'!M24</f>
        <v>Eliane</v>
      </c>
      <c r="T19" s="498" t="str">
        <f>'1ª'!N24</f>
        <v>-</v>
      </c>
      <c r="U19" s="498" t="str">
        <f>'1ª'!O24</f>
        <v>-</v>
      </c>
      <c r="V19" s="498" t="str">
        <f>'1ª'!P24</f>
        <v>-</v>
      </c>
      <c r="W19" s="498" t="str">
        <f>'1ª'!Q24</f>
        <v>-</v>
      </c>
      <c r="X19" s="498" t="str">
        <f>'1ª'!R24</f>
        <v>-</v>
      </c>
      <c r="Y19" s="498" t="str">
        <f>'1ª'!S24</f>
        <v>-</v>
      </c>
      <c r="Z19" s="109"/>
      <c r="AA19" s="109"/>
    </row>
    <row r="20" spans="1:27" ht="15.75" x14ac:dyDescent="0.25">
      <c r="A20" s="256" t="str">
        <f>RIGHT('[1]1ª'!$A$5:$D$5,12)</f>
        <v>1ª SÉRIE E.F</v>
      </c>
      <c r="B20" s="169">
        <v>19</v>
      </c>
      <c r="C20" s="264">
        <f>'1ª'!$B25</f>
        <v>0</v>
      </c>
      <c r="D20" s="461">
        <f>'1ª'!$C25</f>
        <v>0</v>
      </c>
      <c r="E20" s="265">
        <f>'1ª'!$D25</f>
        <v>0</v>
      </c>
      <c r="F20" s="265" t="str">
        <f>'1ª'!$E25</f>
        <v/>
      </c>
      <c r="G20" s="266">
        <f>'1ª'!$F25</f>
        <v>0</v>
      </c>
      <c r="H20" s="461">
        <f>'1ª'!$G25</f>
        <v>0</v>
      </c>
      <c r="I20" s="461">
        <f>'1ª'!$H25</f>
        <v>0</v>
      </c>
      <c r="J20" s="461"/>
      <c r="K20" s="461">
        <f>'1ª'!$I25</f>
        <v>0</v>
      </c>
      <c r="L20" s="461" t="str">
        <f ca="1">'1ª'!$J25</f>
        <v/>
      </c>
      <c r="M20" s="461"/>
      <c r="N20" s="461" t="str">
        <f ca="1">'1ª'!$K25</f>
        <v/>
      </c>
      <c r="O20" s="461"/>
      <c r="P20" s="19" t="s">
        <v>122</v>
      </c>
      <c r="Q20" t="s">
        <v>307</v>
      </c>
      <c r="R20" s="498" t="str">
        <f>'1ª'!L25</f>
        <v>Não</v>
      </c>
      <c r="S20" s="498" t="str">
        <f>'1ª'!M25</f>
        <v>Eliane</v>
      </c>
      <c r="T20" s="498" t="str">
        <f>'1ª'!N25</f>
        <v>-</v>
      </c>
      <c r="U20" s="498" t="str">
        <f>'1ª'!O25</f>
        <v>-</v>
      </c>
      <c r="V20" s="498" t="str">
        <f>'1ª'!P25</f>
        <v>-</v>
      </c>
      <c r="W20" s="498" t="str">
        <f>'1ª'!Q25</f>
        <v>-</v>
      </c>
      <c r="X20" s="498" t="str">
        <f>'1ª'!R25</f>
        <v>-</v>
      </c>
      <c r="Y20" s="498" t="str">
        <f>'1ª'!S25</f>
        <v>-</v>
      </c>
      <c r="Z20" s="109"/>
      <c r="AA20" s="109"/>
    </row>
    <row r="21" spans="1:27" ht="15.75" x14ac:dyDescent="0.25">
      <c r="A21" s="256" t="str">
        <f>RIGHT('[1]1ª'!$A$5:$D$5,12)</f>
        <v>1ª SÉRIE E.F</v>
      </c>
      <c r="B21" s="169">
        <v>20</v>
      </c>
      <c r="C21" s="264">
        <f>'1ª'!$B26</f>
        <v>0</v>
      </c>
      <c r="D21" s="461">
        <f>'1ª'!$C26</f>
        <v>0</v>
      </c>
      <c r="E21" s="265">
        <f>'1ª'!$D26</f>
        <v>0</v>
      </c>
      <c r="F21" s="265" t="str">
        <f>'1ª'!$E26</f>
        <v/>
      </c>
      <c r="G21" s="266">
        <f>'1ª'!$F26</f>
        <v>0</v>
      </c>
      <c r="H21" s="461">
        <f>'1ª'!$G26</f>
        <v>0</v>
      </c>
      <c r="I21" s="461">
        <f>'1ª'!$H26</f>
        <v>0</v>
      </c>
      <c r="J21" s="461"/>
      <c r="K21" s="461">
        <f>'1ª'!$I26</f>
        <v>0</v>
      </c>
      <c r="L21" s="461" t="str">
        <f ca="1">'1ª'!$J26</f>
        <v/>
      </c>
      <c r="M21" s="461"/>
      <c r="N21" s="461" t="str">
        <f ca="1">'1ª'!$K26</f>
        <v/>
      </c>
      <c r="O21" s="461"/>
      <c r="P21" s="19" t="s">
        <v>122</v>
      </c>
      <c r="Q21" t="s">
        <v>307</v>
      </c>
      <c r="R21" s="498" t="str">
        <f>'1ª'!L26</f>
        <v>Não</v>
      </c>
      <c r="S21" s="498" t="str">
        <f>'1ª'!M26</f>
        <v>Eliane</v>
      </c>
      <c r="T21" s="498" t="str">
        <f>'1ª'!N26</f>
        <v>-</v>
      </c>
      <c r="U21" s="498" t="str">
        <f>'1ª'!O26</f>
        <v>-</v>
      </c>
      <c r="V21" s="498" t="str">
        <f>'1ª'!P26</f>
        <v>-</v>
      </c>
      <c r="W21" s="498" t="str">
        <f>'1ª'!Q26</f>
        <v>-</v>
      </c>
      <c r="X21" s="498" t="str">
        <f>'1ª'!R26</f>
        <v>-</v>
      </c>
      <c r="Y21" s="498" t="str">
        <f>'1ª'!S26</f>
        <v>-</v>
      </c>
      <c r="Z21" s="109"/>
      <c r="AA21" s="109"/>
    </row>
    <row r="22" spans="1:27" ht="15.75" x14ac:dyDescent="0.25">
      <c r="A22" s="256" t="str">
        <f>RIGHT('[1]1ª'!$A$5:$D$5,12)</f>
        <v>1ª SÉRIE E.F</v>
      </c>
      <c r="B22" s="169">
        <v>21</v>
      </c>
      <c r="C22" s="264">
        <f>'1ª'!$B27</f>
        <v>0</v>
      </c>
      <c r="D22" s="461">
        <f>'1ª'!$C27</f>
        <v>0</v>
      </c>
      <c r="E22" s="265">
        <f>'1ª'!$D27</f>
        <v>0</v>
      </c>
      <c r="F22" s="265" t="str">
        <f>'1ª'!$E27</f>
        <v/>
      </c>
      <c r="G22" s="266">
        <f>'1ª'!$F27</f>
        <v>0</v>
      </c>
      <c r="H22" s="461">
        <f>'1ª'!$G27</f>
        <v>0</v>
      </c>
      <c r="I22" s="461">
        <f>'1ª'!$H27</f>
        <v>0</v>
      </c>
      <c r="J22" s="461"/>
      <c r="K22" s="461">
        <f>'1ª'!$I27</f>
        <v>0</v>
      </c>
      <c r="L22" s="461" t="str">
        <f ca="1">'1ª'!$J27</f>
        <v/>
      </c>
      <c r="M22" s="461"/>
      <c r="N22" s="461" t="str">
        <f ca="1">'1ª'!$K27</f>
        <v/>
      </c>
      <c r="O22" s="461"/>
      <c r="P22" s="19" t="s">
        <v>122</v>
      </c>
      <c r="Q22" t="s">
        <v>307</v>
      </c>
      <c r="R22" s="498" t="str">
        <f>'1ª'!L27</f>
        <v>Não</v>
      </c>
      <c r="S22" s="498" t="str">
        <f>'1ª'!M27</f>
        <v>Eliane</v>
      </c>
      <c r="T22" s="498" t="str">
        <f>'1ª'!N27</f>
        <v>-</v>
      </c>
      <c r="U22" s="498" t="str">
        <f>'1ª'!O27</f>
        <v>-</v>
      </c>
      <c r="V22" s="498" t="str">
        <f>'1ª'!P27</f>
        <v>-</v>
      </c>
      <c r="W22" s="498" t="str">
        <f>'1ª'!Q27</f>
        <v>-</v>
      </c>
      <c r="X22" s="498" t="str">
        <f>'1ª'!R27</f>
        <v>-</v>
      </c>
      <c r="Y22" s="498" t="str">
        <f>'1ª'!S27</f>
        <v>-</v>
      </c>
      <c r="Z22" s="109"/>
      <c r="AA22" s="109"/>
    </row>
    <row r="23" spans="1:27" ht="15.75" x14ac:dyDescent="0.25">
      <c r="A23" s="256" t="str">
        <f>RIGHT('[1]1ª'!$A$5:$D$5,12)</f>
        <v>1ª SÉRIE E.F</v>
      </c>
      <c r="B23" s="169">
        <v>22</v>
      </c>
      <c r="C23" s="264">
        <f>'1ª'!$B28</f>
        <v>0</v>
      </c>
      <c r="D23" s="461">
        <f>'1ª'!$C28</f>
        <v>0</v>
      </c>
      <c r="E23" s="265">
        <f>'1ª'!$D28</f>
        <v>0</v>
      </c>
      <c r="F23" s="265" t="str">
        <f>'1ª'!$E28</f>
        <v/>
      </c>
      <c r="G23" s="266">
        <f>'1ª'!$F28</f>
        <v>0</v>
      </c>
      <c r="H23" s="461">
        <f>'1ª'!$G28</f>
        <v>0</v>
      </c>
      <c r="I23" s="461">
        <f>'1ª'!$H28</f>
        <v>0</v>
      </c>
      <c r="J23" s="461"/>
      <c r="K23" s="461">
        <f>'1ª'!$I28</f>
        <v>0</v>
      </c>
      <c r="L23" s="461" t="str">
        <f ca="1">'1ª'!$J28</f>
        <v/>
      </c>
      <c r="M23" s="461"/>
      <c r="N23" s="461" t="str">
        <f ca="1">'1ª'!$K28</f>
        <v/>
      </c>
      <c r="O23" s="461"/>
      <c r="P23" s="19" t="s">
        <v>122</v>
      </c>
      <c r="Q23" t="s">
        <v>307</v>
      </c>
      <c r="R23" s="498" t="str">
        <f>'1ª'!L28</f>
        <v>Não</v>
      </c>
      <c r="S23" s="498" t="str">
        <f>'1ª'!M28</f>
        <v>Eliane</v>
      </c>
      <c r="T23" s="498" t="str">
        <f>'1ª'!N28</f>
        <v>-</v>
      </c>
      <c r="U23" s="498" t="str">
        <f>'1ª'!O28</f>
        <v>-</v>
      </c>
      <c r="V23" s="498" t="str">
        <f>'1ª'!P28</f>
        <v>-</v>
      </c>
      <c r="W23" s="498" t="str">
        <f>'1ª'!Q28</f>
        <v>-</v>
      </c>
      <c r="X23" s="498" t="str">
        <f>'1ª'!R28</f>
        <v>-</v>
      </c>
      <c r="Y23" s="498" t="str">
        <f>'1ª'!S28</f>
        <v>-</v>
      </c>
      <c r="Z23" s="109"/>
      <c r="AA23" s="109"/>
    </row>
    <row r="24" spans="1:27" ht="15.75" x14ac:dyDescent="0.25">
      <c r="A24" s="256" t="str">
        <f>RIGHT('[1]1ª'!$A$5:$D$5,12)</f>
        <v>1ª SÉRIE E.F</v>
      </c>
      <c r="B24" s="169">
        <v>23</v>
      </c>
      <c r="C24" s="264">
        <f>'1ª'!$B29</f>
        <v>0</v>
      </c>
      <c r="D24" s="461">
        <f>'1ª'!$C29</f>
        <v>0</v>
      </c>
      <c r="E24" s="265">
        <f>'1ª'!$D29</f>
        <v>0</v>
      </c>
      <c r="F24" s="265" t="str">
        <f>'1ª'!$E29</f>
        <v/>
      </c>
      <c r="G24" s="266">
        <f>'1ª'!$F29</f>
        <v>0</v>
      </c>
      <c r="H24" s="461">
        <f>'1ª'!$G29</f>
        <v>0</v>
      </c>
      <c r="I24" s="461">
        <f>'1ª'!$H29</f>
        <v>0</v>
      </c>
      <c r="J24" s="461"/>
      <c r="K24" s="461">
        <f>'1ª'!$I29</f>
        <v>0</v>
      </c>
      <c r="L24" s="461" t="str">
        <f ca="1">'1ª'!$J29</f>
        <v/>
      </c>
      <c r="M24" s="461"/>
      <c r="N24" s="461" t="str">
        <f ca="1">'1ª'!$K29</f>
        <v/>
      </c>
      <c r="O24" s="461"/>
      <c r="P24" s="19" t="s">
        <v>122</v>
      </c>
      <c r="Q24" t="s">
        <v>307</v>
      </c>
      <c r="R24" s="498">
        <f>'1ª'!L29</f>
        <v>0</v>
      </c>
      <c r="S24" s="498">
        <f>'1ª'!M29</f>
        <v>0</v>
      </c>
      <c r="T24" s="498">
        <f>'1ª'!N29</f>
        <v>0</v>
      </c>
      <c r="U24" s="498">
        <f>'1ª'!O29</f>
        <v>0</v>
      </c>
      <c r="V24" s="498">
        <f>'1ª'!P29</f>
        <v>0</v>
      </c>
      <c r="W24" s="498">
        <f>'1ª'!Q29</f>
        <v>0</v>
      </c>
      <c r="X24" s="498">
        <f>'1ª'!R29</f>
        <v>0</v>
      </c>
      <c r="Y24" s="498">
        <f>'1ª'!S29</f>
        <v>0</v>
      </c>
      <c r="Z24" s="109"/>
      <c r="AA24" s="109"/>
    </row>
    <row r="25" spans="1:27" ht="15.75" x14ac:dyDescent="0.25">
      <c r="A25" s="256" t="str">
        <f>RIGHT('[1]1ª'!$A$5:$D$5,12)</f>
        <v>1ª SÉRIE E.F</v>
      </c>
      <c r="B25" s="169">
        <v>24</v>
      </c>
      <c r="C25" s="264">
        <f>'1ª'!$B30</f>
        <v>0</v>
      </c>
      <c r="D25" s="461">
        <f>'1ª'!$C30</f>
        <v>0</v>
      </c>
      <c r="E25" s="265">
        <f>'1ª'!$D30</f>
        <v>0</v>
      </c>
      <c r="F25" s="265" t="str">
        <f>'1ª'!$E30</f>
        <v/>
      </c>
      <c r="G25" s="266">
        <f>'1ª'!$F30</f>
        <v>0</v>
      </c>
      <c r="H25" s="461">
        <f>'1ª'!$G30</f>
        <v>0</v>
      </c>
      <c r="I25" s="461">
        <f>'1ª'!$H30</f>
        <v>0</v>
      </c>
      <c r="J25" s="461"/>
      <c r="K25" s="461">
        <f>'1ª'!$I30</f>
        <v>0</v>
      </c>
      <c r="L25" s="461" t="str">
        <f ca="1">'1ª'!$J30</f>
        <v/>
      </c>
      <c r="M25" s="461"/>
      <c r="N25" s="461" t="str">
        <f ca="1">'1ª'!$K30</f>
        <v/>
      </c>
      <c r="O25" s="461"/>
      <c r="P25" s="19" t="s">
        <v>122</v>
      </c>
      <c r="Q25" t="s">
        <v>307</v>
      </c>
      <c r="R25" s="498">
        <f>'1ª'!L30</f>
        <v>0</v>
      </c>
      <c r="S25" s="498">
        <f>'1ª'!M30</f>
        <v>0</v>
      </c>
      <c r="T25" s="498">
        <f>'1ª'!N30</f>
        <v>0</v>
      </c>
      <c r="U25" s="498">
        <f>'1ª'!O30</f>
        <v>0</v>
      </c>
      <c r="V25" s="498">
        <f>'1ª'!P30</f>
        <v>0</v>
      </c>
      <c r="W25" s="498">
        <f>'1ª'!Q30</f>
        <v>0</v>
      </c>
      <c r="X25" s="498">
        <f>'1ª'!R30</f>
        <v>0</v>
      </c>
      <c r="Y25" s="498">
        <f>'1ª'!S30</f>
        <v>0</v>
      </c>
      <c r="Z25" s="109"/>
      <c r="AA25" s="109"/>
    </row>
    <row r="26" spans="1:27" ht="15.75" x14ac:dyDescent="0.25">
      <c r="A26" s="256" t="str">
        <f>RIGHT('[1]1ª'!$A$5:$D$5,12)</f>
        <v>1ª SÉRIE E.F</v>
      </c>
      <c r="B26" s="169">
        <v>25</v>
      </c>
      <c r="C26" s="264">
        <f>'1ª'!$B31</f>
        <v>0</v>
      </c>
      <c r="D26" s="461">
        <f>'1ª'!$C31</f>
        <v>0</v>
      </c>
      <c r="E26" s="265">
        <f>'1ª'!$D31</f>
        <v>0</v>
      </c>
      <c r="F26" s="265" t="str">
        <f>'1ª'!$E31</f>
        <v/>
      </c>
      <c r="G26" s="266">
        <f>'1ª'!$F31</f>
        <v>0</v>
      </c>
      <c r="H26" s="461">
        <f>'1ª'!$G31</f>
        <v>0</v>
      </c>
      <c r="I26" s="461">
        <f>'1ª'!$H31</f>
        <v>0</v>
      </c>
      <c r="J26" s="461"/>
      <c r="K26" s="461">
        <f>'1ª'!$I31</f>
        <v>0</v>
      </c>
      <c r="L26" s="461" t="str">
        <f ca="1">'1ª'!$J31</f>
        <v/>
      </c>
      <c r="M26" s="461"/>
      <c r="N26" s="461" t="str">
        <f ca="1">'1ª'!$K31</f>
        <v/>
      </c>
      <c r="O26" s="461"/>
      <c r="P26" s="19" t="s">
        <v>122</v>
      </c>
      <c r="Q26" t="s">
        <v>307</v>
      </c>
      <c r="R26" s="498">
        <f>'1ª'!L31</f>
        <v>0</v>
      </c>
      <c r="S26" s="498">
        <f>'1ª'!M31</f>
        <v>0</v>
      </c>
      <c r="T26" s="498">
        <f>'1ª'!N31</f>
        <v>0</v>
      </c>
      <c r="U26" s="498">
        <f>'1ª'!O31</f>
        <v>0</v>
      </c>
      <c r="V26" s="498">
        <f>'1ª'!P31</f>
        <v>0</v>
      </c>
      <c r="W26" s="498">
        <f>'1ª'!Q31</f>
        <v>0</v>
      </c>
      <c r="X26" s="498">
        <f>'1ª'!R31</f>
        <v>0</v>
      </c>
      <c r="Y26" s="498">
        <f>'1ª'!S31</f>
        <v>0</v>
      </c>
      <c r="Z26" s="109"/>
      <c r="AA26" s="109"/>
    </row>
    <row r="27" spans="1:27" ht="15.75" x14ac:dyDescent="0.25">
      <c r="A27" s="256" t="str">
        <f>RIGHT('[1]1ª'!$A$5:$D$5,12)</f>
        <v>1ª SÉRIE E.F</v>
      </c>
      <c r="B27" s="169">
        <v>26</v>
      </c>
      <c r="C27" s="264">
        <f>'1ª'!$B32</f>
        <v>0</v>
      </c>
      <c r="D27" s="461">
        <f>'1ª'!$C32</f>
        <v>0</v>
      </c>
      <c r="E27" s="265">
        <f>'1ª'!$D32</f>
        <v>0</v>
      </c>
      <c r="F27" s="265" t="str">
        <f>'1ª'!$E32</f>
        <v/>
      </c>
      <c r="G27" s="266">
        <f>'1ª'!$F32</f>
        <v>0</v>
      </c>
      <c r="H27" s="461">
        <f>'1ª'!$G32</f>
        <v>0</v>
      </c>
      <c r="I27" s="461">
        <f>'1ª'!$H32</f>
        <v>0</v>
      </c>
      <c r="J27" s="461"/>
      <c r="K27" s="461">
        <f>'1ª'!$I32</f>
        <v>0</v>
      </c>
      <c r="L27" s="461" t="str">
        <f ca="1">'1ª'!$J32</f>
        <v/>
      </c>
      <c r="M27" s="461"/>
      <c r="N27" s="461" t="str">
        <f ca="1">'1ª'!$K32</f>
        <v/>
      </c>
      <c r="O27" s="461"/>
      <c r="P27" s="19" t="s">
        <v>122</v>
      </c>
      <c r="Q27" t="s">
        <v>307</v>
      </c>
      <c r="R27" s="498">
        <f>'1ª'!L32</f>
        <v>0</v>
      </c>
      <c r="S27" s="498">
        <f>'1ª'!M32</f>
        <v>0</v>
      </c>
      <c r="T27" s="498">
        <f>'1ª'!N32</f>
        <v>0</v>
      </c>
      <c r="U27" s="498">
        <f>'1ª'!O32</f>
        <v>0</v>
      </c>
      <c r="V27" s="498">
        <f>'1ª'!P32</f>
        <v>0</v>
      </c>
      <c r="W27" s="498">
        <f>'1ª'!Q32</f>
        <v>0</v>
      </c>
      <c r="X27" s="498">
        <f>'1ª'!R32</f>
        <v>0</v>
      </c>
      <c r="Y27" s="498">
        <f>'1ª'!S32</f>
        <v>0</v>
      </c>
      <c r="Z27" s="109"/>
      <c r="AA27" s="109"/>
    </row>
    <row r="28" spans="1:27" ht="15.75" x14ac:dyDescent="0.25">
      <c r="A28" s="256" t="str">
        <f>RIGHT('[1]1ª'!$A$5:$D$5,12)</f>
        <v>1ª SÉRIE E.F</v>
      </c>
      <c r="B28" s="169">
        <v>27</v>
      </c>
      <c r="C28" s="264">
        <f>'1ª'!$B33</f>
        <v>0</v>
      </c>
      <c r="D28" s="461">
        <f>'1ª'!$C33</f>
        <v>0</v>
      </c>
      <c r="E28" s="265">
        <f>'1ª'!$D33</f>
        <v>0</v>
      </c>
      <c r="F28" s="265" t="str">
        <f>'1ª'!$E33</f>
        <v/>
      </c>
      <c r="G28" s="266">
        <f>'1ª'!$F33</f>
        <v>0</v>
      </c>
      <c r="H28" s="461">
        <f>'1ª'!$G33</f>
        <v>0</v>
      </c>
      <c r="I28" s="461">
        <f>'1ª'!$H33</f>
        <v>0</v>
      </c>
      <c r="J28" s="461"/>
      <c r="K28" s="461">
        <f>'1ª'!$I33</f>
        <v>0</v>
      </c>
      <c r="L28" s="461" t="str">
        <f ca="1">'1ª'!$J33</f>
        <v/>
      </c>
      <c r="M28" s="461"/>
      <c r="N28" s="461" t="str">
        <f ca="1">'1ª'!$K33</f>
        <v/>
      </c>
      <c r="O28" s="461"/>
      <c r="P28" s="19" t="s">
        <v>122</v>
      </c>
      <c r="Q28" t="s">
        <v>307</v>
      </c>
      <c r="R28" s="498">
        <f>'1ª'!L33</f>
        <v>0</v>
      </c>
      <c r="S28" s="498">
        <f>'1ª'!M33</f>
        <v>0</v>
      </c>
      <c r="T28" s="498">
        <f>'1ª'!N33</f>
        <v>0</v>
      </c>
      <c r="U28" s="498">
        <f>'1ª'!O33</f>
        <v>0</v>
      </c>
      <c r="V28" s="498">
        <f>'1ª'!P33</f>
        <v>0</v>
      </c>
      <c r="W28" s="498">
        <f>'1ª'!Q33</f>
        <v>0</v>
      </c>
      <c r="X28" s="498">
        <f>'1ª'!R33</f>
        <v>0</v>
      </c>
      <c r="Y28" s="498">
        <f>'1ª'!S33</f>
        <v>0</v>
      </c>
      <c r="Z28" s="109"/>
      <c r="AA28" s="109"/>
    </row>
    <row r="29" spans="1:27" ht="15.75" x14ac:dyDescent="0.25">
      <c r="A29" s="256" t="str">
        <f>RIGHT('[1]1ª'!$A$5:$D$5,12)</f>
        <v>1ª SÉRIE E.F</v>
      </c>
      <c r="B29" s="169">
        <v>28</v>
      </c>
      <c r="C29" s="264">
        <f>'1ª'!$B34</f>
        <v>0</v>
      </c>
      <c r="D29" s="461">
        <f>'1ª'!$C34</f>
        <v>0</v>
      </c>
      <c r="E29" s="265">
        <f>'1ª'!$D34</f>
        <v>0</v>
      </c>
      <c r="F29" s="265" t="str">
        <f>'1ª'!$E34</f>
        <v/>
      </c>
      <c r="G29" s="266">
        <f>'1ª'!$F34</f>
        <v>0</v>
      </c>
      <c r="H29" s="461">
        <f>'1ª'!$G34</f>
        <v>0</v>
      </c>
      <c r="I29" s="461">
        <f>'1ª'!$H34</f>
        <v>0</v>
      </c>
      <c r="J29" s="461"/>
      <c r="K29" s="461">
        <f>'1ª'!$I34</f>
        <v>0</v>
      </c>
      <c r="L29" s="461" t="str">
        <f ca="1">'1ª'!$J34</f>
        <v/>
      </c>
      <c r="M29" s="461"/>
      <c r="N29" s="461" t="str">
        <f ca="1">'1ª'!$K34</f>
        <v/>
      </c>
      <c r="O29" s="461"/>
      <c r="P29" s="19" t="s">
        <v>122</v>
      </c>
      <c r="Q29" t="s">
        <v>307</v>
      </c>
      <c r="R29" s="498">
        <f>'1ª'!L34</f>
        <v>0</v>
      </c>
      <c r="S29" s="498">
        <f>'1ª'!M34</f>
        <v>0</v>
      </c>
      <c r="T29" s="498">
        <f>'1ª'!N34</f>
        <v>0</v>
      </c>
      <c r="U29" s="498">
        <f>'1ª'!O34</f>
        <v>0</v>
      </c>
      <c r="V29" s="498">
        <f>'1ª'!P34</f>
        <v>0</v>
      </c>
      <c r="W29" s="498">
        <f>'1ª'!Q34</f>
        <v>0</v>
      </c>
      <c r="X29" s="498">
        <f>'1ª'!R34</f>
        <v>0</v>
      </c>
      <c r="Y29" s="498">
        <f>'1ª'!S34</f>
        <v>0</v>
      </c>
      <c r="Z29" s="109"/>
      <c r="AA29" s="109"/>
    </row>
    <row r="30" spans="1:27" ht="15.75" x14ac:dyDescent="0.25">
      <c r="A30" s="256" t="str">
        <f>RIGHT('[1]1ª'!$A$5:$D$5,12)</f>
        <v>1ª SÉRIE E.F</v>
      </c>
      <c r="B30" s="169">
        <v>29</v>
      </c>
      <c r="C30" s="264">
        <f>'1ª'!$B35</f>
        <v>0</v>
      </c>
      <c r="D30" s="461">
        <f>'1ª'!$C35</f>
        <v>0</v>
      </c>
      <c r="E30" s="265">
        <f>'1ª'!$D35</f>
        <v>0</v>
      </c>
      <c r="F30" s="265" t="str">
        <f>'1ª'!$E35</f>
        <v/>
      </c>
      <c r="G30" s="266">
        <f>'1ª'!$F35</f>
        <v>0</v>
      </c>
      <c r="H30" s="461">
        <f>'1ª'!$G35</f>
        <v>0</v>
      </c>
      <c r="I30" s="461">
        <f>'1ª'!$H35</f>
        <v>0</v>
      </c>
      <c r="J30" s="461"/>
      <c r="K30" s="461">
        <f>'1ª'!$I35</f>
        <v>0</v>
      </c>
      <c r="L30" s="461" t="str">
        <f ca="1">'1ª'!$J35</f>
        <v/>
      </c>
      <c r="M30" s="461"/>
      <c r="N30" s="461" t="str">
        <f ca="1">'1ª'!$K35</f>
        <v/>
      </c>
      <c r="O30" s="461"/>
      <c r="P30" s="19" t="s">
        <v>122</v>
      </c>
      <c r="Q30" t="s">
        <v>307</v>
      </c>
      <c r="R30" s="498">
        <f>'1ª'!L35</f>
        <v>0</v>
      </c>
      <c r="S30" s="498">
        <f>'1ª'!M35</f>
        <v>0</v>
      </c>
      <c r="T30" s="498">
        <f>'1ª'!N35</f>
        <v>0</v>
      </c>
      <c r="U30" s="498">
        <f>'1ª'!O35</f>
        <v>0</v>
      </c>
      <c r="V30" s="498">
        <f>'1ª'!P35</f>
        <v>0</v>
      </c>
      <c r="W30" s="498">
        <f>'1ª'!Q35</f>
        <v>0</v>
      </c>
      <c r="X30" s="498">
        <f>'1ª'!R35</f>
        <v>0</v>
      </c>
      <c r="Y30" s="498">
        <f>'1ª'!S35</f>
        <v>0</v>
      </c>
      <c r="Z30" s="109"/>
      <c r="AA30" s="109"/>
    </row>
    <row r="31" spans="1:27" ht="15.75" x14ac:dyDescent="0.25">
      <c r="A31" s="256" t="str">
        <f>RIGHT('[1]1ª'!$A$5:$D$5,12)</f>
        <v>1ª SÉRIE E.F</v>
      </c>
      <c r="B31" s="169">
        <v>30</v>
      </c>
      <c r="C31" s="264">
        <f>'1ª'!$B36</f>
        <v>0</v>
      </c>
      <c r="D31" s="461">
        <f>'1ª'!$C36</f>
        <v>0</v>
      </c>
      <c r="E31" s="265">
        <f>'1ª'!$D36</f>
        <v>0</v>
      </c>
      <c r="F31" s="265" t="str">
        <f>'1ª'!$E36</f>
        <v/>
      </c>
      <c r="G31" s="266">
        <f>'1ª'!$F36</f>
        <v>0</v>
      </c>
      <c r="H31" s="461">
        <f>'1ª'!$G36</f>
        <v>0</v>
      </c>
      <c r="I31" s="461">
        <f>'1ª'!$H36</f>
        <v>0</v>
      </c>
      <c r="J31" s="461"/>
      <c r="K31" s="461">
        <f>'1ª'!$I36</f>
        <v>0</v>
      </c>
      <c r="L31" s="461" t="str">
        <f ca="1">'1ª'!$J36</f>
        <v/>
      </c>
      <c r="M31" s="461"/>
      <c r="N31" s="461" t="str">
        <f ca="1">'1ª'!$K36</f>
        <v/>
      </c>
      <c r="O31" s="461"/>
      <c r="P31" s="19" t="s">
        <v>122</v>
      </c>
      <c r="Q31" t="s">
        <v>307</v>
      </c>
      <c r="R31" s="498">
        <f>'1ª'!L36</f>
        <v>0</v>
      </c>
      <c r="S31" s="498">
        <f>'1ª'!M36</f>
        <v>0</v>
      </c>
      <c r="T31" s="498">
        <f>'1ª'!N36</f>
        <v>0</v>
      </c>
      <c r="U31" s="498">
        <f>'1ª'!O36</f>
        <v>0</v>
      </c>
      <c r="V31" s="498">
        <f>'1ª'!P36</f>
        <v>0</v>
      </c>
      <c r="W31" s="498">
        <f>'1ª'!Q36</f>
        <v>0</v>
      </c>
      <c r="X31" s="498">
        <f>'1ª'!R36</f>
        <v>0</v>
      </c>
      <c r="Y31" s="498">
        <f>'1ª'!S36</f>
        <v>0</v>
      </c>
      <c r="Z31" s="109"/>
      <c r="AA31" s="109"/>
    </row>
    <row r="32" spans="1:27" ht="15.75" x14ac:dyDescent="0.25">
      <c r="A32" s="256" t="str">
        <f>RIGHT('[1]1ª'!$A$5:$D$5,12)</f>
        <v>1ª SÉRIE E.F</v>
      </c>
      <c r="B32" s="169">
        <v>31</v>
      </c>
      <c r="C32" s="264">
        <f>'1ª'!$B37</f>
        <v>0</v>
      </c>
      <c r="D32" s="461">
        <f>'1ª'!$C37</f>
        <v>0</v>
      </c>
      <c r="E32" s="265">
        <f>'1ª'!$D37</f>
        <v>0</v>
      </c>
      <c r="F32" s="265" t="str">
        <f>'1ª'!$E37</f>
        <v/>
      </c>
      <c r="G32" s="266">
        <f>'1ª'!$F37</f>
        <v>0</v>
      </c>
      <c r="H32" s="461">
        <f>'1ª'!$G37</f>
        <v>0</v>
      </c>
      <c r="I32" s="461">
        <f>'1ª'!$H37</f>
        <v>0</v>
      </c>
      <c r="J32" s="461"/>
      <c r="K32" s="461">
        <f>'1ª'!$I37</f>
        <v>0</v>
      </c>
      <c r="L32" s="461" t="str">
        <f ca="1">'1ª'!$J37</f>
        <v/>
      </c>
      <c r="M32" s="461"/>
      <c r="N32" s="461" t="str">
        <f ca="1">'1ª'!$K37</f>
        <v/>
      </c>
      <c r="O32" s="461"/>
      <c r="P32" s="19" t="s">
        <v>122</v>
      </c>
      <c r="Q32" t="s">
        <v>307</v>
      </c>
      <c r="R32" s="498">
        <f>'1ª'!L37</f>
        <v>0</v>
      </c>
      <c r="S32" s="498">
        <f>'1ª'!M37</f>
        <v>0</v>
      </c>
      <c r="T32" s="498">
        <f>'1ª'!N37</f>
        <v>0</v>
      </c>
      <c r="U32" s="498">
        <f>'1ª'!O37</f>
        <v>0</v>
      </c>
      <c r="V32" s="498">
        <f>'1ª'!P37</f>
        <v>0</v>
      </c>
      <c r="W32" s="498">
        <f>'1ª'!Q37</f>
        <v>0</v>
      </c>
      <c r="X32" s="498">
        <f>'1ª'!R37</f>
        <v>0</v>
      </c>
      <c r="Y32" s="498">
        <f>'1ª'!S37</f>
        <v>0</v>
      </c>
      <c r="Z32" s="109"/>
      <c r="AA32" s="109"/>
    </row>
    <row r="33" spans="1:27" ht="15.75" x14ac:dyDescent="0.25">
      <c r="A33" s="256" t="str">
        <f>RIGHT('[1]1ª'!$A$5:$D$5,12)</f>
        <v>1ª SÉRIE E.F</v>
      </c>
      <c r="B33" s="169">
        <v>32</v>
      </c>
      <c r="C33" s="264">
        <f>'1ª'!$B38</f>
        <v>0</v>
      </c>
      <c r="D33" s="461">
        <f>'1ª'!$C38</f>
        <v>0</v>
      </c>
      <c r="E33" s="265">
        <f>'1ª'!$D38</f>
        <v>0</v>
      </c>
      <c r="F33" s="265" t="str">
        <f>'1ª'!$E38</f>
        <v/>
      </c>
      <c r="G33" s="266">
        <f>'1ª'!$F38</f>
        <v>0</v>
      </c>
      <c r="H33" s="461">
        <f>'1ª'!$G38</f>
        <v>0</v>
      </c>
      <c r="I33" s="461">
        <f>'1ª'!$H38</f>
        <v>0</v>
      </c>
      <c r="J33" s="461"/>
      <c r="K33" s="461">
        <f>'1ª'!$I38</f>
        <v>0</v>
      </c>
      <c r="L33" s="461" t="str">
        <f ca="1">'1ª'!$J38</f>
        <v/>
      </c>
      <c r="M33" s="461"/>
      <c r="N33" s="461" t="str">
        <f ca="1">'1ª'!$K38</f>
        <v/>
      </c>
      <c r="O33" s="461"/>
      <c r="P33" s="19" t="s">
        <v>122</v>
      </c>
      <c r="Q33" t="s">
        <v>307</v>
      </c>
      <c r="R33" s="498">
        <f>'1ª'!L38</f>
        <v>0</v>
      </c>
      <c r="S33" s="498">
        <f>'1ª'!M38</f>
        <v>0</v>
      </c>
      <c r="T33" s="498">
        <f>'1ª'!N38</f>
        <v>0</v>
      </c>
      <c r="U33" s="498">
        <f>'1ª'!O38</f>
        <v>0</v>
      </c>
      <c r="V33" s="498">
        <f>'1ª'!P38</f>
        <v>0</v>
      </c>
      <c r="W33" s="498">
        <f>'1ª'!Q38</f>
        <v>0</v>
      </c>
      <c r="X33" s="498">
        <f>'1ª'!R38</f>
        <v>0</v>
      </c>
      <c r="Y33" s="498">
        <f>'1ª'!S38</f>
        <v>0</v>
      </c>
      <c r="Z33" s="109"/>
      <c r="AA33" s="109"/>
    </row>
    <row r="34" spans="1:27" ht="15.75" x14ac:dyDescent="0.25">
      <c r="A34" s="256" t="str">
        <f>RIGHT('[1]1ª'!$A$5:$D$5,12)</f>
        <v>1ª SÉRIE E.F</v>
      </c>
      <c r="B34" s="169">
        <v>33</v>
      </c>
      <c r="C34" s="264">
        <f>'1ª'!$B39</f>
        <v>0</v>
      </c>
      <c r="D34" s="461">
        <f>'1ª'!$C39</f>
        <v>0</v>
      </c>
      <c r="E34" s="265">
        <f>'1ª'!$D39</f>
        <v>0</v>
      </c>
      <c r="F34" s="265" t="str">
        <f>'1ª'!$E39</f>
        <v/>
      </c>
      <c r="G34" s="266">
        <f>'1ª'!$F39</f>
        <v>0</v>
      </c>
      <c r="H34" s="461">
        <f>'1ª'!$G39</f>
        <v>0</v>
      </c>
      <c r="I34" s="461">
        <f>'1ª'!$H39</f>
        <v>0</v>
      </c>
      <c r="J34" s="461"/>
      <c r="K34" s="461">
        <f>'1ª'!$I39</f>
        <v>0</v>
      </c>
      <c r="L34" s="461" t="str">
        <f ca="1">'1ª'!$J39</f>
        <v/>
      </c>
      <c r="M34" s="461"/>
      <c r="N34" s="461" t="str">
        <f ca="1">'1ª'!$K39</f>
        <v/>
      </c>
      <c r="O34" s="461"/>
      <c r="P34" s="19" t="s">
        <v>122</v>
      </c>
      <c r="Q34" t="s">
        <v>307</v>
      </c>
      <c r="R34" s="498">
        <f>'1ª'!L39</f>
        <v>0</v>
      </c>
      <c r="S34" s="498">
        <f>'1ª'!M39</f>
        <v>0</v>
      </c>
      <c r="T34" s="498">
        <f>'1ª'!N39</f>
        <v>0</v>
      </c>
      <c r="U34" s="498">
        <f>'1ª'!O39</f>
        <v>0</v>
      </c>
      <c r="V34" s="498">
        <f>'1ª'!P39</f>
        <v>0</v>
      </c>
      <c r="W34" s="498">
        <f>'1ª'!Q39</f>
        <v>0</v>
      </c>
      <c r="X34" s="498">
        <f>'1ª'!R39</f>
        <v>0</v>
      </c>
      <c r="Y34" s="498">
        <f>'1ª'!S39</f>
        <v>0</v>
      </c>
      <c r="Z34" s="109"/>
      <c r="AA34" s="109"/>
    </row>
    <row r="35" spans="1:27" ht="15.75" x14ac:dyDescent="0.25">
      <c r="A35" s="256" t="str">
        <f>RIGHT('[1]1ª'!$A$5:$D$5,12)</f>
        <v>1ª SÉRIE E.F</v>
      </c>
      <c r="B35" s="169">
        <v>34</v>
      </c>
      <c r="C35" s="264">
        <f>'1ª'!$B40</f>
        <v>0</v>
      </c>
      <c r="D35" s="461">
        <f>'1ª'!$C40</f>
        <v>0</v>
      </c>
      <c r="E35" s="265">
        <f>'1ª'!$D40</f>
        <v>0</v>
      </c>
      <c r="F35" s="265" t="str">
        <f>'1ª'!$E40</f>
        <v/>
      </c>
      <c r="G35" s="266">
        <f>'1ª'!$F40</f>
        <v>0</v>
      </c>
      <c r="H35" s="461">
        <f>'1ª'!$G40</f>
        <v>0</v>
      </c>
      <c r="I35" s="461">
        <f>'1ª'!$H40</f>
        <v>0</v>
      </c>
      <c r="J35" s="461"/>
      <c r="K35" s="461">
        <f>'1ª'!$I40</f>
        <v>0</v>
      </c>
      <c r="L35" s="461" t="str">
        <f ca="1">'1ª'!$J40</f>
        <v/>
      </c>
      <c r="M35" s="461"/>
      <c r="N35" s="461" t="str">
        <f ca="1">'1ª'!$K40</f>
        <v/>
      </c>
      <c r="O35" s="461"/>
      <c r="P35" s="19" t="s">
        <v>122</v>
      </c>
      <c r="Q35" t="s">
        <v>307</v>
      </c>
      <c r="R35" s="498">
        <f>'1ª'!L40</f>
        <v>0</v>
      </c>
      <c r="S35" s="498">
        <f>'1ª'!M40</f>
        <v>0</v>
      </c>
      <c r="T35" s="498">
        <f>'1ª'!N40</f>
        <v>0</v>
      </c>
      <c r="U35" s="498">
        <f>'1ª'!O40</f>
        <v>0</v>
      </c>
      <c r="V35" s="498">
        <f>'1ª'!P40</f>
        <v>0</v>
      </c>
      <c r="W35" s="498">
        <f>'1ª'!Q40</f>
        <v>0</v>
      </c>
      <c r="X35" s="498">
        <f>'1ª'!R40</f>
        <v>0</v>
      </c>
      <c r="Y35" s="498">
        <f>'1ª'!S40</f>
        <v>0</v>
      </c>
      <c r="Z35" s="109"/>
      <c r="AA35" s="109"/>
    </row>
    <row r="36" spans="1:27" ht="15.75" x14ac:dyDescent="0.25">
      <c r="A36" s="256" t="str">
        <f>RIGHT('[1]1ª'!$A$5:$D$5,12)</f>
        <v>1ª SÉRIE E.F</v>
      </c>
      <c r="B36" s="169">
        <v>35</v>
      </c>
      <c r="C36" s="264">
        <f>'1ª'!$B41</f>
        <v>0</v>
      </c>
      <c r="D36" s="461">
        <f>'1ª'!$C41</f>
        <v>0</v>
      </c>
      <c r="E36" s="265">
        <f>'1ª'!$D41</f>
        <v>0</v>
      </c>
      <c r="F36" s="265" t="str">
        <f>'1ª'!$E41</f>
        <v/>
      </c>
      <c r="G36" s="266">
        <f>'1ª'!$F41</f>
        <v>0</v>
      </c>
      <c r="H36" s="461">
        <f>'1ª'!$G41</f>
        <v>0</v>
      </c>
      <c r="I36" s="461">
        <f>'1ª'!$H41</f>
        <v>0</v>
      </c>
      <c r="J36" s="461"/>
      <c r="K36" s="461">
        <f>'1ª'!$I41</f>
        <v>0</v>
      </c>
      <c r="L36" s="461" t="str">
        <f ca="1">'1ª'!$J41</f>
        <v/>
      </c>
      <c r="M36" s="461"/>
      <c r="N36" s="461" t="str">
        <f ca="1">'1ª'!$K41</f>
        <v/>
      </c>
      <c r="O36" s="461"/>
      <c r="P36" s="19" t="s">
        <v>122</v>
      </c>
      <c r="Q36" t="s">
        <v>307</v>
      </c>
      <c r="R36" s="498">
        <f>'1ª'!L41</f>
        <v>0</v>
      </c>
      <c r="S36" s="498">
        <f>'1ª'!M41</f>
        <v>0</v>
      </c>
      <c r="T36" s="498">
        <f>'1ª'!N41</f>
        <v>0</v>
      </c>
      <c r="U36" s="498">
        <f>'1ª'!O41</f>
        <v>0</v>
      </c>
      <c r="V36" s="498">
        <f>'1ª'!P41</f>
        <v>0</v>
      </c>
      <c r="W36" s="498">
        <f>'1ª'!Q41</f>
        <v>0</v>
      </c>
      <c r="X36" s="498">
        <f>'1ª'!R41</f>
        <v>0</v>
      </c>
      <c r="Y36" s="498">
        <f>'1ª'!S41</f>
        <v>0</v>
      </c>
      <c r="Z36" s="109"/>
      <c r="AA36" s="109"/>
    </row>
    <row r="37" spans="1:27" ht="15.75" x14ac:dyDescent="0.25">
      <c r="A37" s="256" t="str">
        <f>RIGHT('[1]1ª'!$A$5:$D$5,12)</f>
        <v>1ª SÉRIE E.F</v>
      </c>
      <c r="B37" s="169">
        <v>36</v>
      </c>
      <c r="C37" s="264">
        <f>'1ª'!$B42</f>
        <v>0</v>
      </c>
      <c r="D37" s="461">
        <f>'1ª'!$C42</f>
        <v>0</v>
      </c>
      <c r="E37" s="265">
        <f>'1ª'!$D42</f>
        <v>0</v>
      </c>
      <c r="F37" s="265" t="str">
        <f>'1ª'!$E42</f>
        <v/>
      </c>
      <c r="G37" s="266">
        <f>'1ª'!$F42</f>
        <v>0</v>
      </c>
      <c r="H37" s="461">
        <f>'1ª'!$G42</f>
        <v>0</v>
      </c>
      <c r="I37" s="461">
        <f>'1ª'!$H42</f>
        <v>0</v>
      </c>
      <c r="J37" s="461"/>
      <c r="K37" s="461">
        <f>'1ª'!$I42</f>
        <v>0</v>
      </c>
      <c r="L37" s="461" t="str">
        <f ca="1">'1ª'!$J42</f>
        <v/>
      </c>
      <c r="M37" s="461"/>
      <c r="N37" s="461" t="str">
        <f ca="1">'1ª'!$K42</f>
        <v/>
      </c>
      <c r="O37" s="461"/>
      <c r="P37" s="19" t="s">
        <v>122</v>
      </c>
      <c r="Q37" t="s">
        <v>307</v>
      </c>
      <c r="R37" s="498">
        <f>'1ª'!L42</f>
        <v>0</v>
      </c>
      <c r="S37" s="498">
        <f>'1ª'!M42</f>
        <v>0</v>
      </c>
      <c r="T37" s="498">
        <f>'1ª'!N42</f>
        <v>0</v>
      </c>
      <c r="U37" s="498">
        <f>'1ª'!O42</f>
        <v>0</v>
      </c>
      <c r="V37" s="498">
        <f>'1ª'!P42</f>
        <v>0</v>
      </c>
      <c r="W37" s="498">
        <f>'1ª'!Q42</f>
        <v>0</v>
      </c>
      <c r="X37" s="498">
        <f>'1ª'!R42</f>
        <v>0</v>
      </c>
      <c r="Y37" s="498">
        <f>'1ª'!S42</f>
        <v>0</v>
      </c>
      <c r="Z37" s="109"/>
      <c r="AA37" s="109"/>
    </row>
    <row r="38" spans="1:27" ht="15.75" x14ac:dyDescent="0.25">
      <c r="A38" s="256" t="str">
        <f>RIGHT('[1]1ª'!$A$5:$D$5,12)</f>
        <v>1ª SÉRIE E.F</v>
      </c>
      <c r="B38" s="169">
        <v>37</v>
      </c>
      <c r="C38" s="264">
        <f>'1ª'!$B43</f>
        <v>0</v>
      </c>
      <c r="D38" s="461">
        <f>'1ª'!$C43</f>
        <v>0</v>
      </c>
      <c r="E38" s="265">
        <f>'1ª'!$D43</f>
        <v>0</v>
      </c>
      <c r="F38" s="265" t="str">
        <f>'1ª'!$E43</f>
        <v/>
      </c>
      <c r="G38" s="266">
        <f>'1ª'!$F43</f>
        <v>0</v>
      </c>
      <c r="H38" s="461">
        <f>'1ª'!$G43</f>
        <v>0</v>
      </c>
      <c r="I38" s="461">
        <f>'1ª'!$H43</f>
        <v>0</v>
      </c>
      <c r="J38" s="461"/>
      <c r="K38" s="461">
        <f>'1ª'!$I43</f>
        <v>0</v>
      </c>
      <c r="L38" s="461" t="str">
        <f ca="1">'1ª'!$J43</f>
        <v/>
      </c>
      <c r="M38" s="461"/>
      <c r="N38" s="461" t="str">
        <f ca="1">'1ª'!$K43</f>
        <v/>
      </c>
      <c r="O38" s="461"/>
      <c r="P38" s="19" t="s">
        <v>122</v>
      </c>
      <c r="Q38" t="s">
        <v>307</v>
      </c>
      <c r="R38" s="498">
        <f>'1ª'!L43</f>
        <v>0</v>
      </c>
      <c r="S38" s="498">
        <f>'1ª'!M43</f>
        <v>0</v>
      </c>
      <c r="T38" s="498">
        <f>'1ª'!N43</f>
        <v>0</v>
      </c>
      <c r="U38" s="498">
        <f>'1ª'!O43</f>
        <v>0</v>
      </c>
      <c r="V38" s="498">
        <f>'1ª'!P43</f>
        <v>0</v>
      </c>
      <c r="W38" s="498">
        <f>'1ª'!Q43</f>
        <v>0</v>
      </c>
      <c r="X38" s="498">
        <f>'1ª'!R43</f>
        <v>0</v>
      </c>
      <c r="Y38" s="498">
        <f>'1ª'!S43</f>
        <v>0</v>
      </c>
      <c r="Z38" s="109"/>
      <c r="AA38" s="109"/>
    </row>
    <row r="39" spans="1:27" ht="15.75" x14ac:dyDescent="0.25">
      <c r="A39" s="256" t="str">
        <f>RIGHT('[1]1ª'!$A$5:$D$5,12)</f>
        <v>1ª SÉRIE E.F</v>
      </c>
      <c r="B39" s="169">
        <v>38</v>
      </c>
      <c r="C39" s="264">
        <f>'1ª'!$B44</f>
        <v>0</v>
      </c>
      <c r="D39" s="461">
        <f>'1ª'!$C44</f>
        <v>0</v>
      </c>
      <c r="E39" s="265">
        <f>'1ª'!$D44</f>
        <v>0</v>
      </c>
      <c r="F39" s="265" t="str">
        <f>'1ª'!$E44</f>
        <v/>
      </c>
      <c r="G39" s="266">
        <f>'1ª'!$F44</f>
        <v>0</v>
      </c>
      <c r="H39" s="461">
        <f>'1ª'!$G44</f>
        <v>0</v>
      </c>
      <c r="I39" s="461">
        <f>'1ª'!$H44</f>
        <v>0</v>
      </c>
      <c r="J39" s="461"/>
      <c r="K39" s="461">
        <f>'1ª'!$I44</f>
        <v>0</v>
      </c>
      <c r="L39" s="461" t="str">
        <f ca="1">'1ª'!$J44</f>
        <v/>
      </c>
      <c r="M39" s="461"/>
      <c r="N39" s="461" t="str">
        <f ca="1">'1ª'!$K44</f>
        <v/>
      </c>
      <c r="O39" s="461"/>
      <c r="P39" s="19" t="s">
        <v>122</v>
      </c>
      <c r="Q39" t="s">
        <v>307</v>
      </c>
      <c r="R39" s="498">
        <f>'1ª'!L44</f>
        <v>0</v>
      </c>
      <c r="S39" s="498">
        <f>'1ª'!M44</f>
        <v>0</v>
      </c>
      <c r="T39" s="498">
        <f>'1ª'!N44</f>
        <v>0</v>
      </c>
      <c r="U39" s="498">
        <f>'1ª'!O44</f>
        <v>0</v>
      </c>
      <c r="V39" s="498">
        <f>'1ª'!P44</f>
        <v>0</v>
      </c>
      <c r="W39" s="498">
        <f>'1ª'!Q44</f>
        <v>0</v>
      </c>
      <c r="X39" s="498">
        <f>'1ª'!R44</f>
        <v>0</v>
      </c>
      <c r="Y39" s="498">
        <f>'1ª'!S44</f>
        <v>0</v>
      </c>
      <c r="Z39" s="109"/>
      <c r="AA39" s="109"/>
    </row>
    <row r="40" spans="1:27" ht="15.75" x14ac:dyDescent="0.25">
      <c r="A40" s="256" t="str">
        <f>RIGHT('[1]1ª'!$A$5:$D$5,12)</f>
        <v>1ª SÉRIE E.F</v>
      </c>
      <c r="B40" s="169">
        <v>39</v>
      </c>
      <c r="C40" s="264">
        <f>'1ª'!$B45</f>
        <v>0</v>
      </c>
      <c r="D40" s="461">
        <f>'1ª'!$C45</f>
        <v>0</v>
      </c>
      <c r="E40" s="265">
        <f>'1ª'!$D45</f>
        <v>0</v>
      </c>
      <c r="F40" s="265" t="str">
        <f>'1ª'!$E45</f>
        <v/>
      </c>
      <c r="G40" s="266">
        <f>'1ª'!$F45</f>
        <v>0</v>
      </c>
      <c r="H40" s="461">
        <f>'1ª'!$G45</f>
        <v>0</v>
      </c>
      <c r="I40" s="461">
        <f>'1ª'!$H45</f>
        <v>0</v>
      </c>
      <c r="J40" s="461"/>
      <c r="K40" s="461">
        <f>'1ª'!$I45</f>
        <v>0</v>
      </c>
      <c r="L40" s="461" t="str">
        <f ca="1">'1ª'!$J45</f>
        <v/>
      </c>
      <c r="M40" s="461"/>
      <c r="N40" s="461" t="str">
        <f ca="1">'1ª'!$K45</f>
        <v/>
      </c>
      <c r="O40" s="461"/>
      <c r="P40" s="19" t="s">
        <v>122</v>
      </c>
      <c r="Q40" t="s">
        <v>307</v>
      </c>
      <c r="R40" s="498">
        <f>'1ª'!L45</f>
        <v>0</v>
      </c>
      <c r="S40" s="498">
        <f>'1ª'!M45</f>
        <v>0</v>
      </c>
      <c r="T40" s="498">
        <f>'1ª'!N45</f>
        <v>0</v>
      </c>
      <c r="U40" s="498">
        <f>'1ª'!O45</f>
        <v>0</v>
      </c>
      <c r="V40" s="498">
        <f>'1ª'!P45</f>
        <v>0</v>
      </c>
      <c r="W40" s="498">
        <f>'1ª'!Q45</f>
        <v>0</v>
      </c>
      <c r="X40" s="498">
        <f>'1ª'!R45</f>
        <v>0</v>
      </c>
      <c r="Y40" s="498">
        <f>'1ª'!S45</f>
        <v>0</v>
      </c>
      <c r="Z40" s="109"/>
      <c r="AA40" s="109"/>
    </row>
    <row r="41" spans="1:27" ht="15.75" x14ac:dyDescent="0.25">
      <c r="A41" s="256" t="str">
        <f>RIGHT('[1]1ª'!$A$5:$D$5,12)</f>
        <v>1ª SÉRIE E.F</v>
      </c>
      <c r="B41" s="169">
        <v>40</v>
      </c>
      <c r="C41" s="264">
        <f>'1ª'!$B46</f>
        <v>0</v>
      </c>
      <c r="D41" s="461">
        <f>'1ª'!$C46</f>
        <v>0</v>
      </c>
      <c r="E41" s="265">
        <f>'1ª'!$D46</f>
        <v>0</v>
      </c>
      <c r="F41" s="265" t="str">
        <f>'1ª'!$E46</f>
        <v/>
      </c>
      <c r="G41" s="266">
        <f>'1ª'!$F46</f>
        <v>0</v>
      </c>
      <c r="H41" s="461">
        <f>'1ª'!$G46</f>
        <v>0</v>
      </c>
      <c r="I41" s="461">
        <f>'1ª'!$H46</f>
        <v>0</v>
      </c>
      <c r="J41" s="461"/>
      <c r="K41" s="461">
        <f>'1ª'!$I46</f>
        <v>0</v>
      </c>
      <c r="L41" s="461" t="str">
        <f ca="1">'1ª'!$J46</f>
        <v/>
      </c>
      <c r="M41" s="461"/>
      <c r="N41" s="461" t="str">
        <f ca="1">'1ª'!$K46</f>
        <v/>
      </c>
      <c r="O41" s="461"/>
      <c r="P41" s="19" t="s">
        <v>122</v>
      </c>
      <c r="Q41" t="s">
        <v>307</v>
      </c>
      <c r="R41" s="498">
        <f>'1ª'!L46</f>
        <v>0</v>
      </c>
      <c r="S41" s="498">
        <f>'1ª'!M46</f>
        <v>0</v>
      </c>
      <c r="T41" s="498">
        <f>'1ª'!N46</f>
        <v>0</v>
      </c>
      <c r="U41" s="498">
        <f>'1ª'!O46</f>
        <v>0</v>
      </c>
      <c r="V41" s="498">
        <f>'1ª'!P46</f>
        <v>0</v>
      </c>
      <c r="W41" s="498">
        <f>'1ª'!Q46</f>
        <v>0</v>
      </c>
      <c r="X41" s="498">
        <f>'1ª'!R46</f>
        <v>0</v>
      </c>
      <c r="Y41" s="498">
        <f>'1ª'!S46</f>
        <v>0</v>
      </c>
      <c r="Z41" s="109"/>
      <c r="AA41" s="109"/>
    </row>
    <row r="42" spans="1:27" ht="15.75" x14ac:dyDescent="0.25">
      <c r="A42" s="256" t="str">
        <f>RIGHT('[1]1ª'!$A$5:$D$5,12)</f>
        <v>1ª SÉRIE E.F</v>
      </c>
      <c r="B42" s="169">
        <v>41</v>
      </c>
      <c r="C42" s="264">
        <f>'1ª'!$B47</f>
        <v>0</v>
      </c>
      <c r="D42" s="461">
        <f>'1ª'!$C47</f>
        <v>0</v>
      </c>
      <c r="E42" s="265">
        <f>'1ª'!$D47</f>
        <v>0</v>
      </c>
      <c r="F42" s="265" t="str">
        <f>'1ª'!$E47</f>
        <v/>
      </c>
      <c r="G42" s="266">
        <f>'1ª'!$F47</f>
        <v>0</v>
      </c>
      <c r="H42" s="461">
        <f>'1ª'!$G47</f>
        <v>0</v>
      </c>
      <c r="I42" s="461">
        <f>'1ª'!$H47</f>
        <v>0</v>
      </c>
      <c r="J42" s="461"/>
      <c r="K42" s="461">
        <f>'1ª'!$I47</f>
        <v>0</v>
      </c>
      <c r="L42" s="461" t="str">
        <f ca="1">'1ª'!$J47</f>
        <v/>
      </c>
      <c r="M42" s="461"/>
      <c r="N42" s="461" t="str">
        <f ca="1">'1ª'!$K47</f>
        <v/>
      </c>
      <c r="O42" s="461"/>
      <c r="P42" s="19" t="s">
        <v>122</v>
      </c>
      <c r="Q42" t="s">
        <v>307</v>
      </c>
      <c r="R42" s="498">
        <f>'1ª'!L47</f>
        <v>0</v>
      </c>
      <c r="S42" s="498">
        <f>'1ª'!M47</f>
        <v>0</v>
      </c>
      <c r="T42" s="498">
        <f>'1ª'!N47</f>
        <v>0</v>
      </c>
      <c r="U42" s="498">
        <f>'1ª'!O47</f>
        <v>0</v>
      </c>
      <c r="V42" s="498">
        <f>'1ª'!P47</f>
        <v>0</v>
      </c>
      <c r="W42" s="498">
        <f>'1ª'!Q47</f>
        <v>0</v>
      </c>
      <c r="X42" s="498">
        <f>'1ª'!R47</f>
        <v>0</v>
      </c>
      <c r="Y42" s="498">
        <f>'1ª'!S47</f>
        <v>0</v>
      </c>
      <c r="Z42" s="109"/>
      <c r="AA42" s="109"/>
    </row>
    <row r="43" spans="1:27" ht="15.75" x14ac:dyDescent="0.25">
      <c r="A43" s="256" t="str">
        <f>RIGHT('[1]1ª'!$A$5:$D$5,12)</f>
        <v>1ª SÉRIE E.F</v>
      </c>
      <c r="B43" s="169">
        <v>42</v>
      </c>
      <c r="C43" s="264">
        <f>'1ª'!$B48</f>
        <v>0</v>
      </c>
      <c r="D43" s="461">
        <f>'1ª'!$C48</f>
        <v>0</v>
      </c>
      <c r="E43" s="265">
        <f>'1ª'!$D48</f>
        <v>0</v>
      </c>
      <c r="F43" s="265" t="str">
        <f>'1ª'!$E48</f>
        <v/>
      </c>
      <c r="G43" s="266">
        <f>'1ª'!$F48</f>
        <v>0</v>
      </c>
      <c r="H43" s="461">
        <f>'1ª'!$G48</f>
        <v>0</v>
      </c>
      <c r="I43" s="461">
        <f>'1ª'!$H48</f>
        <v>0</v>
      </c>
      <c r="J43" s="461"/>
      <c r="K43" s="461">
        <f>'1ª'!$I48</f>
        <v>0</v>
      </c>
      <c r="L43" s="461" t="str">
        <f ca="1">'1ª'!$J48</f>
        <v/>
      </c>
      <c r="M43" s="461"/>
      <c r="N43" s="461" t="str">
        <f ca="1">'1ª'!$K48</f>
        <v/>
      </c>
      <c r="O43" s="461"/>
      <c r="P43" s="19" t="s">
        <v>122</v>
      </c>
      <c r="Q43" t="s">
        <v>307</v>
      </c>
      <c r="R43" s="498">
        <f>'1ª'!L48</f>
        <v>0</v>
      </c>
      <c r="S43" s="498">
        <f>'1ª'!M48</f>
        <v>0</v>
      </c>
      <c r="T43" s="498">
        <f>'1ª'!N48</f>
        <v>0</v>
      </c>
      <c r="U43" s="498">
        <f>'1ª'!O48</f>
        <v>0</v>
      </c>
      <c r="V43" s="498">
        <f>'1ª'!P48</f>
        <v>0</v>
      </c>
      <c r="W43" s="498">
        <f>'1ª'!Q48</f>
        <v>0</v>
      </c>
      <c r="X43" s="498">
        <f>'1ª'!R48</f>
        <v>0</v>
      </c>
      <c r="Y43" s="498">
        <f>'1ª'!S48</f>
        <v>0</v>
      </c>
      <c r="Z43" s="109"/>
      <c r="AA43" s="109"/>
    </row>
    <row r="44" spans="1:27" ht="15.75" x14ac:dyDescent="0.25">
      <c r="A44" s="256" t="str">
        <f>RIGHT('[1]1ª'!$A$5:$D$5,12)</f>
        <v>1ª SÉRIE E.F</v>
      </c>
      <c r="B44" s="169">
        <v>43</v>
      </c>
      <c r="C44" s="264">
        <f>'1ª'!$B49</f>
        <v>0</v>
      </c>
      <c r="D44" s="461">
        <f>'1ª'!$C49</f>
        <v>0</v>
      </c>
      <c r="E44" s="265">
        <f>'1ª'!$D49</f>
        <v>0</v>
      </c>
      <c r="F44" s="265" t="str">
        <f>'1ª'!$E49</f>
        <v/>
      </c>
      <c r="G44" s="266">
        <f>'1ª'!$F49</f>
        <v>0</v>
      </c>
      <c r="H44" s="461">
        <f>'1ª'!$G49</f>
        <v>0</v>
      </c>
      <c r="I44" s="461">
        <f>'1ª'!$H49</f>
        <v>0</v>
      </c>
      <c r="J44" s="461"/>
      <c r="K44" s="461">
        <f>'1ª'!$I49</f>
        <v>0</v>
      </c>
      <c r="L44" s="461" t="str">
        <f ca="1">'1ª'!$J49</f>
        <v/>
      </c>
      <c r="M44" s="461"/>
      <c r="N44" s="461" t="str">
        <f ca="1">'1ª'!$K49</f>
        <v/>
      </c>
      <c r="O44" s="461"/>
      <c r="P44" s="19" t="s">
        <v>122</v>
      </c>
      <c r="Q44" t="s">
        <v>307</v>
      </c>
      <c r="R44" s="498">
        <f>'1ª'!L49</f>
        <v>0</v>
      </c>
      <c r="S44" s="498">
        <f>'1ª'!M49</f>
        <v>0</v>
      </c>
      <c r="T44" s="498">
        <f>'1ª'!N49</f>
        <v>0</v>
      </c>
      <c r="U44" s="498">
        <f>'1ª'!O49</f>
        <v>0</v>
      </c>
      <c r="V44" s="498">
        <f>'1ª'!P49</f>
        <v>0</v>
      </c>
      <c r="W44" s="498">
        <f>'1ª'!Q49</f>
        <v>0</v>
      </c>
      <c r="X44" s="498">
        <f>'1ª'!R49</f>
        <v>0</v>
      </c>
      <c r="Y44" s="498">
        <f>'1ª'!S49</f>
        <v>0</v>
      </c>
      <c r="Z44" s="109"/>
      <c r="AA44" s="109"/>
    </row>
    <row r="45" spans="1:27" ht="15.75" x14ac:dyDescent="0.25">
      <c r="A45" s="256" t="str">
        <f>RIGHT('[1]1ª'!$A$5:$D$5,12)</f>
        <v>1ª SÉRIE E.F</v>
      </c>
      <c r="B45" s="169">
        <v>44</v>
      </c>
      <c r="C45" s="264">
        <f>'1ª'!$B50</f>
        <v>0</v>
      </c>
      <c r="D45" s="461">
        <f>'1ª'!$C50</f>
        <v>0</v>
      </c>
      <c r="E45" s="265">
        <f>'1ª'!$D50</f>
        <v>0</v>
      </c>
      <c r="F45" s="265" t="str">
        <f>'1ª'!$E50</f>
        <v/>
      </c>
      <c r="G45" s="266">
        <f>'1ª'!$F50</f>
        <v>0</v>
      </c>
      <c r="H45" s="461">
        <f>'1ª'!$G50</f>
        <v>0</v>
      </c>
      <c r="I45" s="461">
        <f>'1ª'!$H50</f>
        <v>0</v>
      </c>
      <c r="J45" s="461"/>
      <c r="K45" s="461">
        <f>'1ª'!$I50</f>
        <v>0</v>
      </c>
      <c r="L45" s="461" t="str">
        <f ca="1">'1ª'!$J50</f>
        <v/>
      </c>
      <c r="M45" s="461"/>
      <c r="N45" s="461" t="str">
        <f ca="1">'1ª'!$K50</f>
        <v/>
      </c>
      <c r="O45" s="461"/>
      <c r="P45" s="19" t="s">
        <v>122</v>
      </c>
      <c r="Q45" t="s">
        <v>307</v>
      </c>
      <c r="R45" s="498">
        <f>'1ª'!L50</f>
        <v>0</v>
      </c>
      <c r="S45" s="498">
        <f>'1ª'!M50</f>
        <v>0</v>
      </c>
      <c r="T45" s="498">
        <f>'1ª'!N50</f>
        <v>0</v>
      </c>
      <c r="U45" s="498">
        <f>'1ª'!O50</f>
        <v>0</v>
      </c>
      <c r="V45" s="498">
        <f>'1ª'!P50</f>
        <v>0</v>
      </c>
      <c r="W45" s="498">
        <f>'1ª'!Q50</f>
        <v>0</v>
      </c>
      <c r="X45" s="498">
        <f>'1ª'!R50</f>
        <v>0</v>
      </c>
      <c r="Y45" s="498">
        <f>'1ª'!S50</f>
        <v>0</v>
      </c>
      <c r="Z45" s="109"/>
      <c r="AA45" s="109"/>
    </row>
    <row r="46" spans="1:27" ht="15.75" x14ac:dyDescent="0.25">
      <c r="A46" s="256" t="str">
        <f>RIGHT('[1]1ª'!$A$5:$D$5,12)</f>
        <v>1ª SÉRIE E.F</v>
      </c>
      <c r="B46" s="169">
        <v>45</v>
      </c>
      <c r="C46" s="264">
        <f>'1ª'!$B51</f>
        <v>0</v>
      </c>
      <c r="D46" s="461">
        <f>'1ª'!$C51</f>
        <v>0</v>
      </c>
      <c r="E46" s="265">
        <f>'1ª'!$D51</f>
        <v>0</v>
      </c>
      <c r="F46" s="265" t="str">
        <f>'1ª'!$E51</f>
        <v/>
      </c>
      <c r="G46" s="266">
        <f>'1ª'!$F51</f>
        <v>0</v>
      </c>
      <c r="H46" s="461">
        <f>'1ª'!$G51</f>
        <v>0</v>
      </c>
      <c r="I46" s="461">
        <f>'1ª'!$H51</f>
        <v>0</v>
      </c>
      <c r="J46" s="461"/>
      <c r="K46" s="461">
        <f>'1ª'!$I51</f>
        <v>0</v>
      </c>
      <c r="L46" s="461" t="str">
        <f ca="1">'1ª'!$J51</f>
        <v/>
      </c>
      <c r="M46" s="461"/>
      <c r="N46" s="461" t="str">
        <f ca="1">'1ª'!$K51</f>
        <v/>
      </c>
      <c r="O46" s="461"/>
      <c r="P46" s="19" t="s">
        <v>122</v>
      </c>
      <c r="Q46" t="s">
        <v>307</v>
      </c>
      <c r="R46" s="498">
        <f>'1ª'!L51</f>
        <v>0</v>
      </c>
      <c r="S46" s="498">
        <f>'1ª'!M51</f>
        <v>0</v>
      </c>
      <c r="T46" s="498">
        <f>'1ª'!N51</f>
        <v>0</v>
      </c>
      <c r="U46" s="498">
        <f>'1ª'!O51</f>
        <v>0</v>
      </c>
      <c r="V46" s="498">
        <f>'1ª'!P51</f>
        <v>0</v>
      </c>
      <c r="W46" s="498">
        <f>'1ª'!Q51</f>
        <v>0</v>
      </c>
      <c r="X46" s="498">
        <f>'1ª'!R51</f>
        <v>0</v>
      </c>
      <c r="Y46" s="498">
        <f>'1ª'!S51</f>
        <v>0</v>
      </c>
      <c r="Z46" s="109"/>
      <c r="AA46" s="109"/>
    </row>
    <row r="47" spans="1:27" ht="15.75" x14ac:dyDescent="0.25">
      <c r="A47" s="256" t="str">
        <f>RIGHT('[1]1ª'!$A$5:$D$5,12)</f>
        <v>1ª SÉRIE E.F</v>
      </c>
      <c r="B47" s="169">
        <v>46</v>
      </c>
      <c r="C47" s="264">
        <f>'1ª'!$B52</f>
        <v>0</v>
      </c>
      <c r="D47" s="461">
        <f>'1ª'!$C52</f>
        <v>0</v>
      </c>
      <c r="E47" s="265">
        <f>'1ª'!$D52</f>
        <v>0</v>
      </c>
      <c r="F47" s="265" t="str">
        <f>'1ª'!$E52</f>
        <v/>
      </c>
      <c r="G47" s="266">
        <f>'1ª'!$F52</f>
        <v>0</v>
      </c>
      <c r="H47" s="461">
        <f>'1ª'!$G52</f>
        <v>0</v>
      </c>
      <c r="I47" s="461">
        <f>'1ª'!$H52</f>
        <v>0</v>
      </c>
      <c r="J47" s="461"/>
      <c r="K47" s="461">
        <f>'1ª'!$I52</f>
        <v>0</v>
      </c>
      <c r="L47" s="461" t="str">
        <f ca="1">'1ª'!$J52</f>
        <v/>
      </c>
      <c r="M47" s="461"/>
      <c r="N47" s="461" t="str">
        <f ca="1">'1ª'!$K52</f>
        <v/>
      </c>
      <c r="O47" s="461"/>
      <c r="P47" s="19" t="s">
        <v>122</v>
      </c>
      <c r="Q47" t="s">
        <v>307</v>
      </c>
      <c r="R47" s="498">
        <f>'1ª'!L52</f>
        <v>0</v>
      </c>
      <c r="S47" s="498">
        <f>'1ª'!M52</f>
        <v>0</v>
      </c>
      <c r="T47" s="498">
        <f>'1ª'!N52</f>
        <v>0</v>
      </c>
      <c r="U47" s="498">
        <f>'1ª'!O52</f>
        <v>0</v>
      </c>
      <c r="V47" s="498">
        <f>'1ª'!P52</f>
        <v>0</v>
      </c>
      <c r="W47" s="498">
        <f>'1ª'!Q52</f>
        <v>0</v>
      </c>
      <c r="X47" s="498">
        <f>'1ª'!R52</f>
        <v>0</v>
      </c>
      <c r="Y47" s="498">
        <f>'1ª'!S52</f>
        <v>0</v>
      </c>
      <c r="Z47" s="109"/>
      <c r="AA47" s="109"/>
    </row>
    <row r="48" spans="1:27" ht="15.75" x14ac:dyDescent="0.25">
      <c r="A48" s="256" t="str">
        <f>RIGHT('[1]1ª'!$A$5:$D$5,12)</f>
        <v>1ª SÉRIE E.F</v>
      </c>
      <c r="B48" s="169">
        <v>47</v>
      </c>
      <c r="C48" s="264">
        <f>'1ª'!$B53</f>
        <v>0</v>
      </c>
      <c r="D48" s="461">
        <f>'1ª'!$C53</f>
        <v>0</v>
      </c>
      <c r="E48" s="265">
        <f>'1ª'!$D53</f>
        <v>0</v>
      </c>
      <c r="F48" s="265" t="str">
        <f>'1ª'!$E53</f>
        <v/>
      </c>
      <c r="G48" s="266">
        <f>'1ª'!$F53</f>
        <v>0</v>
      </c>
      <c r="H48" s="461">
        <f>'1ª'!$G53</f>
        <v>0</v>
      </c>
      <c r="I48" s="461">
        <f>'1ª'!$H53</f>
        <v>0</v>
      </c>
      <c r="J48" s="461"/>
      <c r="K48" s="461">
        <f>'1ª'!$I53</f>
        <v>0</v>
      </c>
      <c r="L48" s="461" t="str">
        <f ca="1">'1ª'!$J53</f>
        <v/>
      </c>
      <c r="M48" s="461"/>
      <c r="N48" s="461" t="str">
        <f ca="1">'1ª'!$K53</f>
        <v/>
      </c>
      <c r="O48" s="461"/>
      <c r="P48" s="19" t="s">
        <v>122</v>
      </c>
      <c r="Q48" t="s">
        <v>307</v>
      </c>
      <c r="R48" s="498">
        <f>'1ª'!L53</f>
        <v>0</v>
      </c>
      <c r="S48" s="498">
        <f>'1ª'!M53</f>
        <v>0</v>
      </c>
      <c r="T48" s="498">
        <f>'1ª'!N53</f>
        <v>0</v>
      </c>
      <c r="U48" s="498">
        <f>'1ª'!O53</f>
        <v>0</v>
      </c>
      <c r="V48" s="498">
        <f>'1ª'!P53</f>
        <v>0</v>
      </c>
      <c r="W48" s="498">
        <f>'1ª'!Q53</f>
        <v>0</v>
      </c>
      <c r="X48" s="498">
        <f>'1ª'!R53</f>
        <v>0</v>
      </c>
      <c r="Y48" s="498">
        <f>'1ª'!S53</f>
        <v>0</v>
      </c>
      <c r="Z48" s="109"/>
      <c r="AA48" s="109"/>
    </row>
    <row r="49" spans="1:27" ht="15.75" x14ac:dyDescent="0.25">
      <c r="A49" s="256" t="str">
        <f>RIGHT('[1]1ª'!$A$5:$D$5,12)</f>
        <v>1ª SÉRIE E.F</v>
      </c>
      <c r="B49" s="169">
        <v>48</v>
      </c>
      <c r="C49" s="264">
        <f>'1ª'!$B54</f>
        <v>0</v>
      </c>
      <c r="D49" s="461">
        <f>'1ª'!$C54</f>
        <v>0</v>
      </c>
      <c r="E49" s="265">
        <f>'1ª'!$D54</f>
        <v>0</v>
      </c>
      <c r="F49" s="265" t="str">
        <f>'1ª'!$E54</f>
        <v/>
      </c>
      <c r="G49" s="266">
        <f>'1ª'!$F54</f>
        <v>0</v>
      </c>
      <c r="H49" s="461">
        <f>'1ª'!$G54</f>
        <v>0</v>
      </c>
      <c r="I49" s="461">
        <f>'1ª'!$H54</f>
        <v>0</v>
      </c>
      <c r="J49" s="461"/>
      <c r="K49" s="461">
        <f>'1ª'!$I54</f>
        <v>0</v>
      </c>
      <c r="L49" s="461" t="str">
        <f ca="1">'1ª'!$J54</f>
        <v/>
      </c>
      <c r="M49" s="461"/>
      <c r="N49" s="461" t="str">
        <f ca="1">'1ª'!$K54</f>
        <v/>
      </c>
      <c r="O49" s="461"/>
      <c r="P49" s="19" t="s">
        <v>122</v>
      </c>
      <c r="Q49" t="s">
        <v>307</v>
      </c>
      <c r="R49" s="498">
        <f>'1ª'!L54</f>
        <v>0</v>
      </c>
      <c r="S49" s="498">
        <f>'1ª'!M54</f>
        <v>0</v>
      </c>
      <c r="T49" s="498">
        <f>'1ª'!N54</f>
        <v>0</v>
      </c>
      <c r="U49" s="498">
        <f>'1ª'!O54</f>
        <v>0</v>
      </c>
      <c r="V49" s="498">
        <f>'1ª'!P54</f>
        <v>0</v>
      </c>
      <c r="W49" s="498">
        <f>'1ª'!Q54</f>
        <v>0</v>
      </c>
      <c r="X49" s="498">
        <f>'1ª'!R54</f>
        <v>0</v>
      </c>
      <c r="Y49" s="498">
        <f>'1ª'!S54</f>
        <v>0</v>
      </c>
      <c r="Z49" s="109"/>
      <c r="AA49" s="109"/>
    </row>
    <row r="50" spans="1:27" ht="15.75" x14ac:dyDescent="0.25">
      <c r="A50" s="256" t="str">
        <f>RIGHT('[1]1ª'!$A$5:$D$5,12)</f>
        <v>1ª SÉRIE E.F</v>
      </c>
      <c r="B50" s="169">
        <v>49</v>
      </c>
      <c r="C50" s="264">
        <f>'1ª'!$B55</f>
        <v>0</v>
      </c>
      <c r="D50" s="461">
        <f>'1ª'!$C55</f>
        <v>0</v>
      </c>
      <c r="E50" s="265">
        <f>'1ª'!$D55</f>
        <v>0</v>
      </c>
      <c r="F50" s="265" t="str">
        <f>'1ª'!$E55</f>
        <v/>
      </c>
      <c r="G50" s="266">
        <f>'1ª'!$F55</f>
        <v>0</v>
      </c>
      <c r="H50" s="461">
        <f>'1ª'!$G55</f>
        <v>0</v>
      </c>
      <c r="I50" s="461">
        <f>'1ª'!$H55</f>
        <v>0</v>
      </c>
      <c r="J50" s="461"/>
      <c r="K50" s="461">
        <f>'1ª'!$I55</f>
        <v>0</v>
      </c>
      <c r="L50" s="461" t="str">
        <f ca="1">'1ª'!$J55</f>
        <v/>
      </c>
      <c r="M50" s="461"/>
      <c r="N50" s="461" t="str">
        <f ca="1">'1ª'!$K55</f>
        <v/>
      </c>
      <c r="O50" s="461"/>
      <c r="P50" s="19" t="s">
        <v>122</v>
      </c>
      <c r="Q50" t="s">
        <v>307</v>
      </c>
      <c r="R50" s="498">
        <f>'1ª'!L55</f>
        <v>0</v>
      </c>
      <c r="S50" s="498">
        <f>'1ª'!M55</f>
        <v>0</v>
      </c>
      <c r="T50" s="498">
        <f>'1ª'!N55</f>
        <v>0</v>
      </c>
      <c r="U50" s="498">
        <f>'1ª'!O55</f>
        <v>0</v>
      </c>
      <c r="V50" s="498">
        <f>'1ª'!P55</f>
        <v>0</v>
      </c>
      <c r="W50" s="498">
        <f>'1ª'!Q55</f>
        <v>0</v>
      </c>
      <c r="X50" s="498">
        <f>'1ª'!R55</f>
        <v>0</v>
      </c>
      <c r="Y50" s="498">
        <f>'1ª'!S55</f>
        <v>0</v>
      </c>
      <c r="Z50" s="109"/>
      <c r="AA50" s="109"/>
    </row>
    <row r="51" spans="1:27" ht="15.75" x14ac:dyDescent="0.25">
      <c r="A51" s="256" t="str">
        <f>RIGHT('[1]1ª'!$A$5:$D$5,12)</f>
        <v>1ª SÉRIE E.F</v>
      </c>
      <c r="B51" s="169">
        <v>50</v>
      </c>
      <c r="C51" s="264">
        <f>'1ª'!$B56</f>
        <v>0</v>
      </c>
      <c r="D51" s="461">
        <f>'1ª'!$C56</f>
        <v>0</v>
      </c>
      <c r="E51" s="265">
        <f>'1ª'!$D56</f>
        <v>0</v>
      </c>
      <c r="F51" s="265" t="str">
        <f>'1ª'!$E56</f>
        <v/>
      </c>
      <c r="G51" s="266">
        <f>'1ª'!$F56</f>
        <v>0</v>
      </c>
      <c r="H51" s="461">
        <f>'1ª'!$G56</f>
        <v>0</v>
      </c>
      <c r="I51" s="461">
        <f>'1ª'!$H56</f>
        <v>0</v>
      </c>
      <c r="J51" s="461"/>
      <c r="K51" s="461">
        <f>'1ª'!$I56</f>
        <v>0</v>
      </c>
      <c r="L51" s="461" t="str">
        <f ca="1">'1ª'!$J56</f>
        <v/>
      </c>
      <c r="M51" s="461"/>
      <c r="N51" s="461" t="str">
        <f ca="1">'1ª'!$K56</f>
        <v/>
      </c>
      <c r="O51" s="461"/>
      <c r="P51" s="19" t="s">
        <v>122</v>
      </c>
      <c r="Q51" t="s">
        <v>307</v>
      </c>
      <c r="R51" s="498">
        <f>'1ª'!L56</f>
        <v>0</v>
      </c>
      <c r="S51" s="498">
        <f>'1ª'!M56</f>
        <v>0</v>
      </c>
      <c r="T51" s="498">
        <f>'1ª'!N56</f>
        <v>0</v>
      </c>
      <c r="U51" s="498">
        <f>'1ª'!O56</f>
        <v>0</v>
      </c>
      <c r="V51" s="498">
        <f>'1ª'!P56</f>
        <v>0</v>
      </c>
      <c r="W51" s="498">
        <f>'1ª'!Q56</f>
        <v>0</v>
      </c>
      <c r="X51" s="498">
        <f>'1ª'!R56</f>
        <v>0</v>
      </c>
      <c r="Y51" s="498">
        <f>'1ª'!S56</f>
        <v>0</v>
      </c>
      <c r="Z51" s="109"/>
      <c r="AA51" s="109"/>
    </row>
    <row r="52" spans="1:27" ht="15.75" x14ac:dyDescent="0.25">
      <c r="A52" s="256" t="str">
        <f>RIGHT('[1]1ª'!$A$5:$D$5,12)</f>
        <v>1ª SÉRIE E.F</v>
      </c>
      <c r="B52" s="169">
        <v>51</v>
      </c>
      <c r="C52" s="264">
        <f>'1ª'!$B57</f>
        <v>0</v>
      </c>
      <c r="D52" s="461">
        <f>'1ª'!$C57</f>
        <v>0</v>
      </c>
      <c r="E52" s="265">
        <f>'1ª'!$D57</f>
        <v>0</v>
      </c>
      <c r="F52" s="265" t="str">
        <f>'1ª'!$E57</f>
        <v/>
      </c>
      <c r="G52" s="266">
        <f>'1ª'!$F57</f>
        <v>0</v>
      </c>
      <c r="H52" s="461">
        <f>'1ª'!$G57</f>
        <v>0</v>
      </c>
      <c r="I52" s="461">
        <f>'1ª'!$H57</f>
        <v>0</v>
      </c>
      <c r="J52" s="461"/>
      <c r="K52" s="461">
        <f>'1ª'!$I57</f>
        <v>0</v>
      </c>
      <c r="L52" s="461" t="str">
        <f ca="1">'1ª'!$J57</f>
        <v/>
      </c>
      <c r="M52" s="461"/>
      <c r="N52" s="461" t="str">
        <f ca="1">'1ª'!$K57</f>
        <v/>
      </c>
      <c r="O52" s="461"/>
      <c r="P52" s="19" t="s">
        <v>122</v>
      </c>
      <c r="Q52" t="s">
        <v>307</v>
      </c>
      <c r="R52" s="498">
        <f>'1ª'!L57</f>
        <v>0</v>
      </c>
      <c r="S52" s="498">
        <f>'1ª'!M57</f>
        <v>0</v>
      </c>
      <c r="T52" s="498">
        <f>'1ª'!N57</f>
        <v>0</v>
      </c>
      <c r="U52" s="498">
        <f>'1ª'!O57</f>
        <v>0</v>
      </c>
      <c r="V52" s="498">
        <f>'1ª'!P57</f>
        <v>0</v>
      </c>
      <c r="W52" s="498">
        <f>'1ª'!Q57</f>
        <v>0</v>
      </c>
      <c r="X52" s="498">
        <f>'1ª'!R57</f>
        <v>0</v>
      </c>
      <c r="Y52" s="498">
        <f>'1ª'!S57</f>
        <v>0</v>
      </c>
      <c r="Z52" s="109"/>
      <c r="AA52" s="109"/>
    </row>
    <row r="53" spans="1:27" ht="15.75" x14ac:dyDescent="0.25">
      <c r="A53" s="256" t="str">
        <f>RIGHT('[1]1ª'!$A$5:$D$5,12)</f>
        <v>1ª SÉRIE E.F</v>
      </c>
      <c r="B53" s="169">
        <v>52</v>
      </c>
      <c r="C53" s="264">
        <f>'1ª'!$B58</f>
        <v>0</v>
      </c>
      <c r="D53" s="461">
        <f>'1ª'!$C58</f>
        <v>0</v>
      </c>
      <c r="E53" s="265">
        <f>'1ª'!$D58</f>
        <v>0</v>
      </c>
      <c r="F53" s="265" t="str">
        <f>'1ª'!$E58</f>
        <v/>
      </c>
      <c r="G53" s="266">
        <f>'1ª'!$F58</f>
        <v>0</v>
      </c>
      <c r="H53" s="461">
        <f>'1ª'!$G58</f>
        <v>0</v>
      </c>
      <c r="I53" s="461">
        <f>'1ª'!$H58</f>
        <v>0</v>
      </c>
      <c r="J53" s="461"/>
      <c r="K53" s="461">
        <f>'1ª'!$I58</f>
        <v>0</v>
      </c>
      <c r="L53" s="461" t="str">
        <f ca="1">'1ª'!$J58</f>
        <v/>
      </c>
      <c r="M53" s="461"/>
      <c r="N53" s="461" t="str">
        <f ca="1">'1ª'!$K58</f>
        <v/>
      </c>
      <c r="O53" s="461"/>
      <c r="P53" s="19" t="s">
        <v>122</v>
      </c>
      <c r="Q53" s="275" t="s">
        <v>307</v>
      </c>
      <c r="R53" s="498">
        <f>'1ª'!L58</f>
        <v>0</v>
      </c>
      <c r="S53" s="498">
        <f>'1ª'!M58</f>
        <v>0</v>
      </c>
      <c r="T53" s="498">
        <f>'1ª'!N58</f>
        <v>0</v>
      </c>
      <c r="U53" s="498">
        <f>'1ª'!O58</f>
        <v>0</v>
      </c>
      <c r="V53" s="498">
        <f>'1ª'!P58</f>
        <v>0</v>
      </c>
      <c r="W53" s="498">
        <f>'1ª'!Q58</f>
        <v>0</v>
      </c>
      <c r="X53" s="498">
        <f>'1ª'!R58</f>
        <v>0</v>
      </c>
      <c r="Y53" s="498">
        <f>'1ª'!S58</f>
        <v>0</v>
      </c>
      <c r="Z53" s="109"/>
      <c r="AA53" s="109"/>
    </row>
    <row r="54" spans="1:27" ht="15.75" x14ac:dyDescent="0.25">
      <c r="A54" s="256" t="str">
        <f>RIGHT('[1]1ª'!$A$5:$D$5,12)</f>
        <v>1ª SÉRIE E.F</v>
      </c>
      <c r="B54" s="169">
        <v>53</v>
      </c>
      <c r="C54" s="264">
        <f>'1ª'!$B59</f>
        <v>0</v>
      </c>
      <c r="D54" s="461">
        <f>'1ª'!$C59</f>
        <v>0</v>
      </c>
      <c r="E54" s="265">
        <f>'1ª'!$D59</f>
        <v>0</v>
      </c>
      <c r="F54" s="265" t="str">
        <f>'1ª'!$E59</f>
        <v/>
      </c>
      <c r="G54" s="266">
        <f>'1ª'!$F59</f>
        <v>0</v>
      </c>
      <c r="H54" s="461">
        <f>'1ª'!$G59</f>
        <v>0</v>
      </c>
      <c r="I54" s="461">
        <f>'1ª'!$H59</f>
        <v>0</v>
      </c>
      <c r="J54" s="461"/>
      <c r="K54" s="461">
        <f>'1ª'!$I59</f>
        <v>0</v>
      </c>
      <c r="L54" s="461" t="str">
        <f ca="1">'1ª'!$J59</f>
        <v/>
      </c>
      <c r="M54" s="461"/>
      <c r="N54" s="461" t="str">
        <f ca="1">'1ª'!$K59</f>
        <v/>
      </c>
      <c r="O54" s="461"/>
      <c r="P54" s="19" t="s">
        <v>122</v>
      </c>
      <c r="Q54" s="275" t="s">
        <v>307</v>
      </c>
      <c r="R54" s="498">
        <f>'1ª'!L59</f>
        <v>0</v>
      </c>
      <c r="S54" s="498">
        <f>'1ª'!M59</f>
        <v>0</v>
      </c>
      <c r="T54" s="498">
        <f>'1ª'!N59</f>
        <v>0</v>
      </c>
      <c r="U54" s="498">
        <f>'1ª'!O59</f>
        <v>0</v>
      </c>
      <c r="V54" s="498">
        <f>'1ª'!P59</f>
        <v>0</v>
      </c>
      <c r="W54" s="498">
        <f>'1ª'!Q59</f>
        <v>0</v>
      </c>
      <c r="X54" s="498">
        <f>'1ª'!R59</f>
        <v>0</v>
      </c>
      <c r="Y54" s="498">
        <f>'1ª'!S59</f>
        <v>0</v>
      </c>
      <c r="Z54" s="109"/>
      <c r="AA54" s="109"/>
    </row>
    <row r="55" spans="1:27" ht="15.75" x14ac:dyDescent="0.25">
      <c r="A55" s="256" t="str">
        <f>RIGHT('[1]1ª'!$A$5:$D$5,12)</f>
        <v>1ª SÉRIE E.F</v>
      </c>
      <c r="B55" s="169">
        <v>54</v>
      </c>
      <c r="C55" s="264">
        <f>'1ª'!$B60</f>
        <v>0</v>
      </c>
      <c r="D55" s="461">
        <f>'1ª'!$C60</f>
        <v>0</v>
      </c>
      <c r="E55" s="265">
        <f>'1ª'!$D60</f>
        <v>0</v>
      </c>
      <c r="F55" s="265" t="str">
        <f>'1ª'!$E60</f>
        <v/>
      </c>
      <c r="G55" s="266">
        <f>'1ª'!$F60</f>
        <v>0</v>
      </c>
      <c r="H55" s="461">
        <f>'1ª'!$G60</f>
        <v>0</v>
      </c>
      <c r="I55" s="461">
        <f>'1ª'!$H60</f>
        <v>0</v>
      </c>
      <c r="J55" s="461"/>
      <c r="K55" s="461">
        <f>'1ª'!$I60</f>
        <v>0</v>
      </c>
      <c r="L55" s="461" t="str">
        <f ca="1">'1ª'!$J60</f>
        <v/>
      </c>
      <c r="M55" s="461"/>
      <c r="N55" s="461" t="str">
        <f ca="1">'1ª'!$K60</f>
        <v/>
      </c>
      <c r="O55" s="461"/>
      <c r="P55" s="19" t="s">
        <v>122</v>
      </c>
      <c r="Q55" s="275" t="s">
        <v>307</v>
      </c>
      <c r="R55" s="498">
        <f>'1ª'!L60</f>
        <v>0</v>
      </c>
      <c r="S55" s="498">
        <f>'1ª'!M60</f>
        <v>0</v>
      </c>
      <c r="T55" s="498">
        <f>'1ª'!N60</f>
        <v>0</v>
      </c>
      <c r="U55" s="498">
        <f>'1ª'!O60</f>
        <v>0</v>
      </c>
      <c r="V55" s="498">
        <f>'1ª'!P60</f>
        <v>0</v>
      </c>
      <c r="W55" s="498">
        <f>'1ª'!Q60</f>
        <v>0</v>
      </c>
      <c r="X55" s="498">
        <f>'1ª'!R60</f>
        <v>0</v>
      </c>
      <c r="Y55" s="498">
        <f>'1ª'!S60</f>
        <v>0</v>
      </c>
      <c r="Z55" s="109"/>
      <c r="AA55" s="109"/>
    </row>
    <row r="56" spans="1:27" ht="15.75" x14ac:dyDescent="0.25">
      <c r="A56" s="256" t="str">
        <f>RIGHT('[1]1ª'!$A$5:$D$5,12)</f>
        <v>1ª SÉRIE E.F</v>
      </c>
      <c r="B56" s="169">
        <v>55</v>
      </c>
      <c r="C56" s="264">
        <f>'1ª'!$B61</f>
        <v>0</v>
      </c>
      <c r="D56" s="461">
        <f>'1ª'!$C61</f>
        <v>0</v>
      </c>
      <c r="E56" s="265">
        <f>'1ª'!$D61</f>
        <v>0</v>
      </c>
      <c r="F56" s="265" t="str">
        <f>'1ª'!$E61</f>
        <v/>
      </c>
      <c r="G56" s="266">
        <f>'1ª'!$F61</f>
        <v>0</v>
      </c>
      <c r="H56" s="461">
        <f>'1ª'!$G61</f>
        <v>0</v>
      </c>
      <c r="I56" s="461">
        <f>'1ª'!$H61</f>
        <v>0</v>
      </c>
      <c r="J56" s="461"/>
      <c r="K56" s="461">
        <f>'1ª'!$I61</f>
        <v>0</v>
      </c>
      <c r="L56" s="461" t="str">
        <f ca="1">'1ª'!$J61</f>
        <v/>
      </c>
      <c r="M56" s="461"/>
      <c r="N56" s="461" t="str">
        <f ca="1">'1ª'!$K61</f>
        <v/>
      </c>
      <c r="O56" s="461"/>
      <c r="P56" s="19" t="s">
        <v>122</v>
      </c>
      <c r="Q56" s="275" t="s">
        <v>307</v>
      </c>
      <c r="R56" s="498">
        <f>'1ª'!L61</f>
        <v>0</v>
      </c>
      <c r="S56" s="498">
        <f>'1ª'!M61</f>
        <v>0</v>
      </c>
      <c r="T56" s="498">
        <f>'1ª'!N61</f>
        <v>0</v>
      </c>
      <c r="U56" s="498">
        <f>'1ª'!O61</f>
        <v>0</v>
      </c>
      <c r="V56" s="498">
        <f>'1ª'!P61</f>
        <v>0</v>
      </c>
      <c r="W56" s="498">
        <f>'1ª'!Q61</f>
        <v>0</v>
      </c>
      <c r="X56" s="498">
        <f>'1ª'!R61</f>
        <v>0</v>
      </c>
      <c r="Y56" s="498">
        <f>'1ª'!S61</f>
        <v>0</v>
      </c>
      <c r="Z56" s="109"/>
      <c r="AA56" s="109"/>
    </row>
    <row r="57" spans="1:27" s="263" customFormat="1" ht="15.75" x14ac:dyDescent="0.25">
      <c r="A57" s="256" t="str">
        <f>RIGHT('[1]2ª'!$A$5:$D$5,12)</f>
        <v>2ª SÉRIE E.F</v>
      </c>
      <c r="B57" s="257">
        <v>1</v>
      </c>
      <c r="C57" s="258">
        <f>'2ª'!$B7</f>
        <v>13512</v>
      </c>
      <c r="D57" s="460" t="str">
        <f>'2ª'!$C7</f>
        <v>ADMILSON FRANCISCO DE SANTANA</v>
      </c>
      <c r="E57" s="259" t="str">
        <f>'2ª'!$D7</f>
        <v>MA</v>
      </c>
      <c r="F57" s="259" t="str">
        <f>'2ª'!$E7</f>
        <v/>
      </c>
      <c r="G57" s="260">
        <f>'2ª'!$F7</f>
        <v>31434</v>
      </c>
      <c r="H57" s="460" t="str">
        <f>'2ª'!$G7</f>
        <v>113917115-X</v>
      </c>
      <c r="I57" s="460" t="str">
        <f>'2ª'!$H7</f>
        <v>56170354-1</v>
      </c>
      <c r="J57" s="460"/>
      <c r="K57" s="460">
        <f>'2ª'!$I7</f>
        <v>0</v>
      </c>
      <c r="L57" s="460" t="str">
        <f ca="1">'2ª'!$J7</f>
        <v>DISP.IDADE</v>
      </c>
      <c r="M57" s="460"/>
      <c r="N57" s="460">
        <f ca="1">'2ª'!$K7</f>
        <v>39</v>
      </c>
      <c r="O57" s="460"/>
      <c r="P57" s="273" t="s">
        <v>122</v>
      </c>
      <c r="Q57" s="275" t="s">
        <v>307</v>
      </c>
      <c r="R57" s="498" t="str">
        <f>'2ª'!L7</f>
        <v>Não</v>
      </c>
      <c r="S57" s="498" t="str">
        <f>'2ª'!M7</f>
        <v>Eliane</v>
      </c>
      <c r="T57" s="498" t="str">
        <f>'2ª'!N7</f>
        <v>-</v>
      </c>
      <c r="U57" s="498" t="str">
        <f>'2ª'!O7</f>
        <v>-</v>
      </c>
      <c r="V57" s="498" t="str">
        <f>'2ª'!P7</f>
        <v>-</v>
      </c>
      <c r="W57" s="498" t="str">
        <f>'2ª'!Q7</f>
        <v>-</v>
      </c>
      <c r="X57" s="498" t="str">
        <f>'2ª'!R7</f>
        <v>-</v>
      </c>
      <c r="Y57" s="498" t="str">
        <f>'2ª'!S7</f>
        <v>-</v>
      </c>
      <c r="Z57" s="526"/>
      <c r="AA57" s="526"/>
    </row>
    <row r="58" spans="1:27" ht="15.75" x14ac:dyDescent="0.25">
      <c r="A58" s="256" t="str">
        <f>RIGHT('[1]2ª'!$A$5:$D$5,12)</f>
        <v>2ª SÉRIE E.F</v>
      </c>
      <c r="B58" s="169">
        <v>2</v>
      </c>
      <c r="C58" s="264">
        <f>'2ª'!$B8</f>
        <v>18767</v>
      </c>
      <c r="D58" s="461" t="str">
        <f>'2ª'!$C8</f>
        <v>CLAUDEMIR JOSE DE AMORIM</v>
      </c>
      <c r="E58" s="265" t="str">
        <f>'2ª'!$D8</f>
        <v>MA</v>
      </c>
      <c r="F58" s="265" t="str">
        <f>'2ª'!$E8</f>
        <v>MA</v>
      </c>
      <c r="G58" s="266">
        <f>'2ª'!$F8</f>
        <v>24673</v>
      </c>
      <c r="H58" s="461">
        <f>'2ª'!$G8</f>
        <v>0</v>
      </c>
      <c r="I58" s="461">
        <f>'2ª'!$H8</f>
        <v>0</v>
      </c>
      <c r="J58" s="461"/>
      <c r="K58" s="461" t="str">
        <f>'2ª'!$I8</f>
        <v>TR 04/02</v>
      </c>
      <c r="L58" s="461" t="str">
        <f ca="1">'2ª'!$J8</f>
        <v>DISP.IDADE</v>
      </c>
      <c r="M58" s="461"/>
      <c r="N58" s="461">
        <f ca="1">'2ª'!$K8</f>
        <v>57</v>
      </c>
      <c r="O58" s="461"/>
      <c r="P58" s="274" t="s">
        <v>122</v>
      </c>
      <c r="Q58" s="275" t="s">
        <v>307</v>
      </c>
      <c r="R58" s="498" t="str">
        <f>'2ª'!L8</f>
        <v>Não</v>
      </c>
      <c r="S58" s="498" t="str">
        <f>'2ª'!M8</f>
        <v>Eliane</v>
      </c>
      <c r="T58" s="498" t="str">
        <f>'2ª'!N8</f>
        <v>-</v>
      </c>
      <c r="U58" s="498" t="str">
        <f>'2ª'!O8</f>
        <v>-</v>
      </c>
      <c r="V58" s="498" t="str">
        <f>'2ª'!P8</f>
        <v>-</v>
      </c>
      <c r="W58" s="498" t="str">
        <f>'2ª'!Q8</f>
        <v>-</v>
      </c>
      <c r="X58" s="498" t="str">
        <f>'2ª'!R8</f>
        <v>-</v>
      </c>
      <c r="Y58" s="498" t="str">
        <f>'2ª'!S8</f>
        <v>-</v>
      </c>
      <c r="Z58" s="109"/>
      <c r="AA58" s="109"/>
    </row>
    <row r="59" spans="1:27" ht="15.75" x14ac:dyDescent="0.25">
      <c r="A59" s="256" t="str">
        <f>RIGHT('[1]2ª'!$A$5:$D$5,12)</f>
        <v>2ª SÉRIE E.F</v>
      </c>
      <c r="B59" s="169">
        <v>3</v>
      </c>
      <c r="C59" s="264">
        <f>'2ª'!$B9</f>
        <v>12552</v>
      </c>
      <c r="D59" s="461" t="str">
        <f>'2ª'!$C9</f>
        <v>COSME SANTOS DA SILVA</v>
      </c>
      <c r="E59" s="265" t="str">
        <f>'2ª'!$D9</f>
        <v>MA</v>
      </c>
      <c r="F59" s="265" t="str">
        <f>'2ª'!$E9</f>
        <v>MA</v>
      </c>
      <c r="G59" s="266">
        <f>'2ª'!$F9</f>
        <v>28420</v>
      </c>
      <c r="H59" s="461">
        <f>'2ª'!$G9</f>
        <v>0</v>
      </c>
      <c r="I59" s="461">
        <f>'2ª'!$H9</f>
        <v>0</v>
      </c>
      <c r="J59" s="461"/>
      <c r="K59" s="461" t="str">
        <f>'2ª'!$I9</f>
        <v>TR 25/02</v>
      </c>
      <c r="L59" s="461" t="str">
        <f ca="1">'2ª'!$J9</f>
        <v>DISP.IDADE</v>
      </c>
      <c r="M59" s="461"/>
      <c r="N59" s="461">
        <f ca="1">'2ª'!$K9</f>
        <v>47</v>
      </c>
      <c r="O59" s="461"/>
      <c r="P59" s="274" t="s">
        <v>122</v>
      </c>
      <c r="Q59" s="275" t="s">
        <v>307</v>
      </c>
      <c r="R59" s="498" t="str">
        <f>'2ª'!L9</f>
        <v>Não</v>
      </c>
      <c r="S59" s="498" t="str">
        <f>'2ª'!M9</f>
        <v>Eliane</v>
      </c>
      <c r="T59" s="498" t="str">
        <f>'2ª'!N9</f>
        <v>-</v>
      </c>
      <c r="U59" s="498" t="str">
        <f>'2ª'!O9</f>
        <v>-</v>
      </c>
      <c r="V59" s="498" t="str">
        <f>'2ª'!P9</f>
        <v>-</v>
      </c>
      <c r="W59" s="498" t="str">
        <f>'2ª'!Q9</f>
        <v>-</v>
      </c>
      <c r="X59" s="498" t="str">
        <f>'2ª'!R9</f>
        <v>-</v>
      </c>
      <c r="Y59" s="498" t="str">
        <f>'2ª'!S9</f>
        <v>-</v>
      </c>
      <c r="Z59" s="109"/>
      <c r="AA59" s="109"/>
    </row>
    <row r="60" spans="1:27" ht="15.75" x14ac:dyDescent="0.25">
      <c r="A60" s="256" t="str">
        <f>RIGHT('[1]2ª'!$A$5:$D$5,12)</f>
        <v>2ª SÉRIE E.F</v>
      </c>
      <c r="B60" s="169">
        <v>4</v>
      </c>
      <c r="C60" s="264">
        <f>'2ª'!$B10</f>
        <v>18839</v>
      </c>
      <c r="D60" s="461" t="str">
        <f>'2ª'!$C10</f>
        <v>JOSE MIGUEL DA SILVA FILHO</v>
      </c>
      <c r="E60" s="265" t="str">
        <f>'2ª'!$D10</f>
        <v>MA</v>
      </c>
      <c r="F60" s="265" t="str">
        <f>'2ª'!$E10</f>
        <v>MA</v>
      </c>
      <c r="G60" s="266">
        <f>'2ª'!$F10</f>
        <v>26939</v>
      </c>
      <c r="H60" s="461">
        <f>'2ª'!$G10</f>
        <v>0</v>
      </c>
      <c r="I60" s="461">
        <f>'2ª'!$H10</f>
        <v>0</v>
      </c>
      <c r="J60" s="461"/>
      <c r="K60" s="461" t="str">
        <f>'2ª'!$I10</f>
        <v>TR 26/02</v>
      </c>
      <c r="L60" s="461" t="str">
        <f ca="1">'2ª'!$J10</f>
        <v>DISP.IDADE</v>
      </c>
      <c r="M60" s="461"/>
      <c r="N60" s="461">
        <f ca="1">'2ª'!$K10</f>
        <v>51</v>
      </c>
      <c r="O60" s="461"/>
      <c r="P60" s="274" t="s">
        <v>122</v>
      </c>
      <c r="Q60" s="275" t="s">
        <v>307</v>
      </c>
      <c r="R60" s="498" t="str">
        <f>'2ª'!L10</f>
        <v>Não</v>
      </c>
      <c r="S60" s="498" t="str">
        <f>'2ª'!M10</f>
        <v>Eliane</v>
      </c>
      <c r="T60" s="498" t="str">
        <f>'2ª'!N10</f>
        <v>-</v>
      </c>
      <c r="U60" s="498" t="str">
        <f>'2ª'!O10</f>
        <v>-</v>
      </c>
      <c r="V60" s="498" t="str">
        <f>'2ª'!P10</f>
        <v>-</v>
      </c>
      <c r="W60" s="498" t="str">
        <f>'2ª'!Q10</f>
        <v>-</v>
      </c>
      <c r="X60" s="498" t="str">
        <f>'2ª'!R10</f>
        <v>-</v>
      </c>
      <c r="Y60" s="498" t="str">
        <f>'2ª'!S10</f>
        <v>-</v>
      </c>
      <c r="Z60" s="109"/>
      <c r="AA60" s="109"/>
    </row>
    <row r="61" spans="1:27" ht="15.75" x14ac:dyDescent="0.25">
      <c r="A61" s="256" t="str">
        <f>RIGHT('[1]2ª'!$A$5:$D$5,12)</f>
        <v>2ª SÉRIE E.F</v>
      </c>
      <c r="B61" s="169">
        <v>5</v>
      </c>
      <c r="C61" s="264">
        <f>'2ª'!$B11</f>
        <v>18747</v>
      </c>
      <c r="D61" s="461" t="str">
        <f>'2ª'!$C11</f>
        <v xml:space="preserve">MARIA LUCIA LEITE DE OLIVEIRA </v>
      </c>
      <c r="E61" s="265" t="str">
        <f>'2ª'!$D11</f>
        <v>MA</v>
      </c>
      <c r="F61" s="265" t="str">
        <f>'2ª'!$E11</f>
        <v>MA</v>
      </c>
      <c r="G61" s="266">
        <f>'2ª'!$F11</f>
        <v>21869</v>
      </c>
      <c r="H61" s="461">
        <f>'2ª'!$G11</f>
        <v>0</v>
      </c>
      <c r="I61" s="267">
        <f>'2ª'!$H11</f>
        <v>131542312</v>
      </c>
      <c r="J61" s="461"/>
      <c r="K61" s="461" t="str">
        <f>'2ª'!$I11</f>
        <v>TR 29/01</v>
      </c>
      <c r="L61" s="461" t="str">
        <f ca="1">'2ª'!$J11</f>
        <v>DISP.IDADE</v>
      </c>
      <c r="M61" s="461"/>
      <c r="N61" s="461">
        <f ca="1">'2ª'!$K11</f>
        <v>65</v>
      </c>
      <c r="O61" s="461"/>
      <c r="P61" s="274" t="s">
        <v>122</v>
      </c>
      <c r="Q61" s="275" t="s">
        <v>307</v>
      </c>
      <c r="R61" s="498" t="str">
        <f>'2ª'!L11</f>
        <v>Não</v>
      </c>
      <c r="S61" s="498" t="str">
        <f>'2ª'!M11</f>
        <v>Eliane</v>
      </c>
      <c r="T61" s="498" t="str">
        <f>'2ª'!N11</f>
        <v>-</v>
      </c>
      <c r="U61" s="498" t="str">
        <f>'2ª'!O11</f>
        <v>-</v>
      </c>
      <c r="V61" s="498" t="str">
        <f>'2ª'!P11</f>
        <v>-</v>
      </c>
      <c r="W61" s="498" t="str">
        <f>'2ª'!Q11</f>
        <v>-</v>
      </c>
      <c r="X61" s="498" t="str">
        <f>'2ª'!R11</f>
        <v>-</v>
      </c>
      <c r="Y61" s="498" t="str">
        <f>'2ª'!S11</f>
        <v>-</v>
      </c>
      <c r="Z61" s="109"/>
      <c r="AA61" s="109"/>
    </row>
    <row r="62" spans="1:27" ht="15.75" x14ac:dyDescent="0.25">
      <c r="A62" s="256" t="str">
        <f>RIGHT('[1]2ª'!$A$5:$D$5,12)</f>
        <v>2ª SÉRIE E.F</v>
      </c>
      <c r="B62" s="169">
        <v>6</v>
      </c>
      <c r="C62" s="264">
        <f>'2ª'!$B12</f>
        <v>0</v>
      </c>
      <c r="D62" s="461">
        <f>'2ª'!$C12</f>
        <v>0</v>
      </c>
      <c r="E62" s="265">
        <f>'2ª'!$D12</f>
        <v>0</v>
      </c>
      <c r="F62" s="265" t="str">
        <f>'2ª'!$E12</f>
        <v/>
      </c>
      <c r="G62" s="266">
        <f>'2ª'!$F12</f>
        <v>0</v>
      </c>
      <c r="H62" s="461">
        <f>'2ª'!$G12</f>
        <v>0</v>
      </c>
      <c r="I62" s="461">
        <f>'2ª'!$H12</f>
        <v>0</v>
      </c>
      <c r="J62" s="461"/>
      <c r="K62" s="461">
        <f>'2ª'!$I12</f>
        <v>0</v>
      </c>
      <c r="L62" s="461" t="str">
        <f ca="1">'2ª'!$J12</f>
        <v/>
      </c>
      <c r="M62" s="461"/>
      <c r="N62" s="461" t="str">
        <f ca="1">'2ª'!$K12</f>
        <v/>
      </c>
      <c r="O62" s="461"/>
      <c r="P62" s="274" t="s">
        <v>122</v>
      </c>
      <c r="Q62" s="275" t="s">
        <v>307</v>
      </c>
      <c r="R62" s="498" t="str">
        <f>'2ª'!L12</f>
        <v>Não</v>
      </c>
      <c r="S62" s="498" t="str">
        <f>'2ª'!M12</f>
        <v>Eliane</v>
      </c>
      <c r="T62" s="498" t="str">
        <f>'2ª'!N12</f>
        <v>-</v>
      </c>
      <c r="U62" s="498" t="str">
        <f>'2ª'!O12</f>
        <v>-</v>
      </c>
      <c r="V62" s="498" t="str">
        <f>'2ª'!P12</f>
        <v>-</v>
      </c>
      <c r="W62" s="498" t="str">
        <f>'2ª'!Q12</f>
        <v>-</v>
      </c>
      <c r="X62" s="498" t="str">
        <f>'2ª'!R12</f>
        <v>-</v>
      </c>
      <c r="Y62" s="498" t="str">
        <f>'2ª'!S12</f>
        <v>-</v>
      </c>
      <c r="Z62" s="109"/>
      <c r="AA62" s="109"/>
    </row>
    <row r="63" spans="1:27" ht="15.75" x14ac:dyDescent="0.25">
      <c r="A63" s="256" t="str">
        <f>RIGHT('[1]2ª'!$A$5:$D$5,12)</f>
        <v>2ª SÉRIE E.F</v>
      </c>
      <c r="B63" s="169">
        <v>7</v>
      </c>
      <c r="C63" s="264">
        <f>'2ª'!$B13</f>
        <v>0</v>
      </c>
      <c r="D63" s="461">
        <f>'2ª'!$C13</f>
        <v>0</v>
      </c>
      <c r="E63" s="265">
        <f>'2ª'!$D13</f>
        <v>0</v>
      </c>
      <c r="F63" s="265" t="str">
        <f>'2ª'!$E13</f>
        <v/>
      </c>
      <c r="G63" s="266">
        <f>'2ª'!$F13</f>
        <v>0</v>
      </c>
      <c r="H63" s="461">
        <f>'2ª'!$G13</f>
        <v>0</v>
      </c>
      <c r="I63" s="267">
        <f>'2ª'!$H13</f>
        <v>0</v>
      </c>
      <c r="J63" s="461"/>
      <c r="K63" s="461">
        <f>'2ª'!$I13</f>
        <v>0</v>
      </c>
      <c r="L63" s="461" t="str">
        <f ca="1">'2ª'!$J13</f>
        <v/>
      </c>
      <c r="M63" s="461"/>
      <c r="N63" s="461" t="str">
        <f ca="1">'2ª'!$K13</f>
        <v/>
      </c>
      <c r="O63" s="461"/>
      <c r="P63" s="274" t="s">
        <v>122</v>
      </c>
      <c r="Q63" s="275" t="s">
        <v>307</v>
      </c>
      <c r="R63" s="498" t="str">
        <f>'2ª'!L13</f>
        <v>Não</v>
      </c>
      <c r="S63" s="498" t="str">
        <f>'2ª'!M13</f>
        <v>Eliane</v>
      </c>
      <c r="T63" s="498" t="str">
        <f>'2ª'!N13</f>
        <v>-</v>
      </c>
      <c r="U63" s="498" t="str">
        <f>'2ª'!O13</f>
        <v>-</v>
      </c>
      <c r="V63" s="498" t="str">
        <f>'2ª'!P13</f>
        <v>-</v>
      </c>
      <c r="W63" s="498" t="str">
        <f>'2ª'!Q13</f>
        <v>-</v>
      </c>
      <c r="X63" s="498" t="str">
        <f>'2ª'!R13</f>
        <v>-</v>
      </c>
      <c r="Y63" s="498" t="str">
        <f>'2ª'!S13</f>
        <v>-</v>
      </c>
      <c r="Z63" s="109"/>
      <c r="AA63" s="109"/>
    </row>
    <row r="64" spans="1:27" ht="15.75" x14ac:dyDescent="0.25">
      <c r="A64" s="256" t="str">
        <f>RIGHT('[1]2ª'!$A$5:$D$5,12)</f>
        <v>2ª SÉRIE E.F</v>
      </c>
      <c r="B64" s="169">
        <v>8</v>
      </c>
      <c r="C64" s="264">
        <f>'2ª'!$B14</f>
        <v>0</v>
      </c>
      <c r="D64" s="461">
        <f>'2ª'!$C14</f>
        <v>0</v>
      </c>
      <c r="E64" s="265">
        <f>'2ª'!$D14</f>
        <v>0</v>
      </c>
      <c r="F64" s="265" t="str">
        <f>'2ª'!$E14</f>
        <v/>
      </c>
      <c r="G64" s="266">
        <f>'2ª'!$F14</f>
        <v>0</v>
      </c>
      <c r="H64" s="461">
        <f>'2ª'!$G14</f>
        <v>0</v>
      </c>
      <c r="I64" s="267">
        <f>'2ª'!$H14</f>
        <v>0</v>
      </c>
      <c r="J64" s="461"/>
      <c r="K64" s="461">
        <f>'2ª'!$I14</f>
        <v>0</v>
      </c>
      <c r="L64" s="461" t="str">
        <f ca="1">'2ª'!$J14</f>
        <v/>
      </c>
      <c r="M64" s="461"/>
      <c r="N64" s="461" t="str">
        <f ca="1">'2ª'!$K14</f>
        <v/>
      </c>
      <c r="O64" s="461"/>
      <c r="P64" s="274" t="s">
        <v>122</v>
      </c>
      <c r="Q64" s="275" t="s">
        <v>307</v>
      </c>
      <c r="R64" s="498" t="str">
        <f>'2ª'!L14</f>
        <v>Não</v>
      </c>
      <c r="S64" s="498" t="str">
        <f>'2ª'!M14</f>
        <v>Eliane</v>
      </c>
      <c r="T64" s="498" t="str">
        <f>'2ª'!N14</f>
        <v>-</v>
      </c>
      <c r="U64" s="498" t="str">
        <f>'2ª'!O14</f>
        <v>-</v>
      </c>
      <c r="V64" s="498" t="str">
        <f>'2ª'!P14</f>
        <v>-</v>
      </c>
      <c r="W64" s="498" t="str">
        <f>'2ª'!Q14</f>
        <v>-</v>
      </c>
      <c r="X64" s="498" t="str">
        <f>'2ª'!R14</f>
        <v>-</v>
      </c>
      <c r="Y64" s="498" t="str">
        <f>'2ª'!S14</f>
        <v>-</v>
      </c>
      <c r="Z64" s="109"/>
      <c r="AA64" s="109"/>
    </row>
    <row r="65" spans="1:27" ht="15.75" x14ac:dyDescent="0.25">
      <c r="A65" s="256" t="str">
        <f>RIGHT('[1]2ª'!$A$5:$D$5,12)</f>
        <v>2ª SÉRIE E.F</v>
      </c>
      <c r="B65" s="169">
        <v>9</v>
      </c>
      <c r="C65" s="264">
        <f>'2ª'!$B15</f>
        <v>0</v>
      </c>
      <c r="D65" s="461">
        <f>'2ª'!$C15</f>
        <v>0</v>
      </c>
      <c r="E65" s="265">
        <f>'2ª'!$D15</f>
        <v>0</v>
      </c>
      <c r="F65" s="265" t="str">
        <f>'2ª'!$E15</f>
        <v/>
      </c>
      <c r="G65" s="266">
        <f>'2ª'!$F15</f>
        <v>0</v>
      </c>
      <c r="H65" s="461">
        <f>'2ª'!$G15</f>
        <v>0</v>
      </c>
      <c r="I65" s="267">
        <f>'2ª'!$H15</f>
        <v>0</v>
      </c>
      <c r="J65" s="461"/>
      <c r="K65" s="461">
        <f>'2ª'!$I15</f>
        <v>0</v>
      </c>
      <c r="L65" s="461" t="str">
        <f ca="1">'2ª'!$J15</f>
        <v/>
      </c>
      <c r="M65" s="461"/>
      <c r="N65" s="461" t="str">
        <f ca="1">'2ª'!$K15</f>
        <v/>
      </c>
      <c r="O65" s="461"/>
      <c r="P65" s="274" t="s">
        <v>122</v>
      </c>
      <c r="Q65" s="275" t="s">
        <v>307</v>
      </c>
      <c r="R65" s="498" t="str">
        <f>'2ª'!L15</f>
        <v>Não</v>
      </c>
      <c r="S65" s="498" t="str">
        <f>'2ª'!M15</f>
        <v>Eliane</v>
      </c>
      <c r="T65" s="498" t="str">
        <f>'2ª'!N15</f>
        <v>-</v>
      </c>
      <c r="U65" s="498" t="str">
        <f>'2ª'!O15</f>
        <v>-</v>
      </c>
      <c r="V65" s="498" t="str">
        <f>'2ª'!P15</f>
        <v>-</v>
      </c>
      <c r="W65" s="498" t="str">
        <f>'2ª'!Q15</f>
        <v>-</v>
      </c>
      <c r="X65" s="498" t="str">
        <f>'2ª'!R15</f>
        <v>-</v>
      </c>
      <c r="Y65" s="498" t="str">
        <f>'2ª'!S15</f>
        <v>-</v>
      </c>
      <c r="Z65" s="109"/>
      <c r="AA65" s="109"/>
    </row>
    <row r="66" spans="1:27" ht="15.75" x14ac:dyDescent="0.25">
      <c r="A66" s="256" t="str">
        <f>RIGHT('[1]2ª'!$A$5:$D$5,12)</f>
        <v>2ª SÉRIE E.F</v>
      </c>
      <c r="B66" s="169">
        <v>10</v>
      </c>
      <c r="C66" s="264">
        <f>'2ª'!$B16</f>
        <v>0</v>
      </c>
      <c r="D66" s="461">
        <f>'2ª'!$C16</f>
        <v>0</v>
      </c>
      <c r="E66" s="265">
        <f>'2ª'!$D16</f>
        <v>0</v>
      </c>
      <c r="F66" s="265" t="str">
        <f>'2ª'!$E16</f>
        <v/>
      </c>
      <c r="G66" s="266">
        <f>'2ª'!$F16</f>
        <v>0</v>
      </c>
      <c r="H66" s="461">
        <f>'2ª'!$G16</f>
        <v>0</v>
      </c>
      <c r="I66" s="267">
        <f>'2ª'!$H16</f>
        <v>0</v>
      </c>
      <c r="J66" s="461"/>
      <c r="K66" s="461">
        <f>'2ª'!$I16</f>
        <v>0</v>
      </c>
      <c r="L66" s="461" t="str">
        <f ca="1">'2ª'!$J16</f>
        <v/>
      </c>
      <c r="M66" s="461"/>
      <c r="N66" s="461" t="str">
        <f ca="1">'2ª'!$K16</f>
        <v/>
      </c>
      <c r="O66" s="461"/>
      <c r="P66" s="274" t="s">
        <v>122</v>
      </c>
      <c r="Q66" s="275" t="s">
        <v>307</v>
      </c>
      <c r="R66" s="498" t="str">
        <f>'2ª'!L16</f>
        <v>Não</v>
      </c>
      <c r="S66" s="498" t="str">
        <f>'2ª'!M16</f>
        <v>Eliane</v>
      </c>
      <c r="T66" s="498" t="str">
        <f>'2ª'!N16</f>
        <v>-</v>
      </c>
      <c r="U66" s="498" t="str">
        <f>'2ª'!O16</f>
        <v>-</v>
      </c>
      <c r="V66" s="498" t="str">
        <f>'2ª'!P16</f>
        <v>-</v>
      </c>
      <c r="W66" s="498" t="str">
        <f>'2ª'!Q16</f>
        <v>-</v>
      </c>
      <c r="X66" s="498" t="str">
        <f>'2ª'!R16</f>
        <v>-</v>
      </c>
      <c r="Y66" s="498" t="str">
        <f>'2ª'!S16</f>
        <v>-</v>
      </c>
      <c r="Z66" s="109"/>
      <c r="AA66" s="109"/>
    </row>
    <row r="67" spans="1:27" ht="15.75" x14ac:dyDescent="0.25">
      <c r="A67" s="256" t="str">
        <f>RIGHT('[1]2ª'!$A$5:$D$5,12)</f>
        <v>2ª SÉRIE E.F</v>
      </c>
      <c r="B67" s="169">
        <v>11</v>
      </c>
      <c r="C67" s="264">
        <f>'2ª'!$B17</f>
        <v>0</v>
      </c>
      <c r="D67" s="461">
        <f>'2ª'!$C17</f>
        <v>0</v>
      </c>
      <c r="E67" s="265">
        <f>'2ª'!$D17</f>
        <v>0</v>
      </c>
      <c r="F67" s="265" t="str">
        <f>'2ª'!$E17</f>
        <v/>
      </c>
      <c r="G67" s="266">
        <f>'2ª'!$F17</f>
        <v>0</v>
      </c>
      <c r="H67" s="461">
        <f>'2ª'!$G17</f>
        <v>0</v>
      </c>
      <c r="I67" s="267">
        <f>'2ª'!$H17</f>
        <v>0</v>
      </c>
      <c r="J67" s="461"/>
      <c r="K67" s="461">
        <f>'2ª'!$I17</f>
        <v>0</v>
      </c>
      <c r="L67" s="461" t="str">
        <f ca="1">'2ª'!$J17</f>
        <v/>
      </c>
      <c r="M67" s="461"/>
      <c r="N67" s="461" t="str">
        <f ca="1">'2ª'!$K17</f>
        <v/>
      </c>
      <c r="O67" s="461"/>
      <c r="P67" s="274" t="s">
        <v>122</v>
      </c>
      <c r="Q67" s="275" t="s">
        <v>307</v>
      </c>
      <c r="R67" s="498" t="str">
        <f>'2ª'!L17</f>
        <v>Não</v>
      </c>
      <c r="S67" s="498" t="str">
        <f>'2ª'!M17</f>
        <v>Eliane</v>
      </c>
      <c r="T67" s="498" t="str">
        <f>'2ª'!N17</f>
        <v>-</v>
      </c>
      <c r="U67" s="498" t="str">
        <f>'2ª'!O17</f>
        <v>-</v>
      </c>
      <c r="V67" s="498" t="str">
        <f>'2ª'!P17</f>
        <v>-</v>
      </c>
      <c r="W67" s="498" t="str">
        <f>'2ª'!Q17</f>
        <v>-</v>
      </c>
      <c r="X67" s="498" t="str">
        <f>'2ª'!R17</f>
        <v>-</v>
      </c>
      <c r="Y67" s="498" t="str">
        <f>'2ª'!S17</f>
        <v>-</v>
      </c>
      <c r="Z67" s="109"/>
      <c r="AA67" s="109"/>
    </row>
    <row r="68" spans="1:27" ht="15.75" x14ac:dyDescent="0.25">
      <c r="A68" s="256" t="str">
        <f>RIGHT('[1]2ª'!$A$5:$D$5,12)</f>
        <v>2ª SÉRIE E.F</v>
      </c>
      <c r="B68" s="169">
        <v>12</v>
      </c>
      <c r="C68" s="264">
        <f>'2ª'!$B18</f>
        <v>0</v>
      </c>
      <c r="D68" s="461">
        <f>'2ª'!$C18</f>
        <v>0</v>
      </c>
      <c r="E68" s="265">
        <f>'2ª'!$D18</f>
        <v>0</v>
      </c>
      <c r="F68" s="265" t="str">
        <f>'2ª'!$E18</f>
        <v/>
      </c>
      <c r="G68" s="266">
        <f>'2ª'!$F18</f>
        <v>0</v>
      </c>
      <c r="H68" s="461">
        <f>'2ª'!$G18</f>
        <v>0</v>
      </c>
      <c r="I68" s="267">
        <f>'2ª'!$H18</f>
        <v>0</v>
      </c>
      <c r="J68" s="461"/>
      <c r="K68" s="461">
        <f>'2ª'!$I18</f>
        <v>0</v>
      </c>
      <c r="L68" s="461" t="str">
        <f ca="1">'2ª'!$J18</f>
        <v/>
      </c>
      <c r="M68" s="461"/>
      <c r="N68" s="461" t="str">
        <f ca="1">'2ª'!$K18</f>
        <v/>
      </c>
      <c r="O68" s="461"/>
      <c r="P68" s="274" t="s">
        <v>122</v>
      </c>
      <c r="Q68" s="275" t="s">
        <v>307</v>
      </c>
      <c r="R68" s="498" t="str">
        <f>'2ª'!L18</f>
        <v>Não</v>
      </c>
      <c r="S68" s="498" t="str">
        <f>'2ª'!M18</f>
        <v>Eliane</v>
      </c>
      <c r="T68" s="498" t="str">
        <f>'2ª'!N18</f>
        <v>-</v>
      </c>
      <c r="U68" s="498" t="str">
        <f>'2ª'!O18</f>
        <v>-</v>
      </c>
      <c r="V68" s="498" t="str">
        <f>'2ª'!P18</f>
        <v>-</v>
      </c>
      <c r="W68" s="498" t="str">
        <f>'2ª'!Q18</f>
        <v>-</v>
      </c>
      <c r="X68" s="498" t="str">
        <f>'2ª'!R18</f>
        <v>-</v>
      </c>
      <c r="Y68" s="498" t="str">
        <f>'2ª'!S18</f>
        <v>-</v>
      </c>
      <c r="Z68" s="109"/>
      <c r="AA68" s="109"/>
    </row>
    <row r="69" spans="1:27" ht="15.75" x14ac:dyDescent="0.25">
      <c r="A69" s="256" t="str">
        <f>RIGHT('[1]2ª'!$A$5:$D$5,12)</f>
        <v>2ª SÉRIE E.F</v>
      </c>
      <c r="B69" s="169">
        <v>13</v>
      </c>
      <c r="C69" s="264">
        <f>'2ª'!$B19</f>
        <v>0</v>
      </c>
      <c r="D69" s="461">
        <f>'2ª'!$C19</f>
        <v>0</v>
      </c>
      <c r="E69" s="265">
        <f>'2ª'!$D19</f>
        <v>0</v>
      </c>
      <c r="F69" s="265" t="str">
        <f>'2ª'!$E19</f>
        <v/>
      </c>
      <c r="G69" s="266">
        <f>'2ª'!$F19</f>
        <v>0</v>
      </c>
      <c r="H69" s="461">
        <f>'2ª'!$G19</f>
        <v>0</v>
      </c>
      <c r="I69" s="267">
        <f>'2ª'!$H19</f>
        <v>0</v>
      </c>
      <c r="J69" s="461"/>
      <c r="K69" s="461">
        <f>'2ª'!$I19</f>
        <v>0</v>
      </c>
      <c r="L69" s="461" t="str">
        <f ca="1">'2ª'!$J19</f>
        <v/>
      </c>
      <c r="M69" s="461"/>
      <c r="N69" s="461" t="str">
        <f ca="1">'2ª'!$K19</f>
        <v/>
      </c>
      <c r="O69" s="461"/>
      <c r="P69" s="274" t="s">
        <v>122</v>
      </c>
      <c r="Q69" s="275" t="s">
        <v>307</v>
      </c>
      <c r="R69" s="498" t="str">
        <f>'2ª'!L19</f>
        <v>Não</v>
      </c>
      <c r="S69" s="498" t="str">
        <f>'2ª'!M19</f>
        <v>Eliane</v>
      </c>
      <c r="T69" s="498" t="str">
        <f>'2ª'!N19</f>
        <v>-</v>
      </c>
      <c r="U69" s="498" t="str">
        <f>'2ª'!O19</f>
        <v>-</v>
      </c>
      <c r="V69" s="498" t="str">
        <f>'2ª'!P19</f>
        <v>-</v>
      </c>
      <c r="W69" s="498" t="str">
        <f>'2ª'!Q19</f>
        <v>-</v>
      </c>
      <c r="X69" s="498" t="str">
        <f>'2ª'!R19</f>
        <v>-</v>
      </c>
      <c r="Y69" s="498" t="str">
        <f>'2ª'!S19</f>
        <v>-</v>
      </c>
      <c r="Z69" s="109"/>
      <c r="AA69" s="109"/>
    </row>
    <row r="70" spans="1:27" ht="15.75" x14ac:dyDescent="0.25">
      <c r="A70" s="256" t="str">
        <f>RIGHT('[1]2ª'!$A$5:$D$5,12)</f>
        <v>2ª SÉRIE E.F</v>
      </c>
      <c r="B70" s="169">
        <v>14</v>
      </c>
      <c r="C70" s="264">
        <f>'2ª'!$B20</f>
        <v>0</v>
      </c>
      <c r="D70" s="461">
        <f>'2ª'!$C20</f>
        <v>0</v>
      </c>
      <c r="E70" s="265">
        <f>'2ª'!$D20</f>
        <v>0</v>
      </c>
      <c r="F70" s="265" t="str">
        <f>'2ª'!$E20</f>
        <v/>
      </c>
      <c r="G70" s="266">
        <f>'2ª'!$F20</f>
        <v>0</v>
      </c>
      <c r="H70" s="461">
        <f>'2ª'!$G20</f>
        <v>0</v>
      </c>
      <c r="I70" s="267">
        <f>'2ª'!$H20</f>
        <v>0</v>
      </c>
      <c r="J70" s="461"/>
      <c r="K70" s="461">
        <f>'2ª'!$I20</f>
        <v>0</v>
      </c>
      <c r="L70" s="461" t="str">
        <f ca="1">'2ª'!$J20</f>
        <v/>
      </c>
      <c r="M70" s="461"/>
      <c r="N70" s="461" t="str">
        <f ca="1">'2ª'!$K20</f>
        <v/>
      </c>
      <c r="O70" s="461"/>
      <c r="P70" s="274" t="s">
        <v>122</v>
      </c>
      <c r="Q70" s="275" t="s">
        <v>307</v>
      </c>
      <c r="R70" s="498" t="str">
        <f>'2ª'!L20</f>
        <v>Não</v>
      </c>
      <c r="S70" s="498" t="str">
        <f>'2ª'!M20</f>
        <v>Eliane</v>
      </c>
      <c r="T70" s="498" t="str">
        <f>'2ª'!N20</f>
        <v>-</v>
      </c>
      <c r="U70" s="498" t="str">
        <f>'2ª'!O20</f>
        <v>-</v>
      </c>
      <c r="V70" s="498" t="str">
        <f>'2ª'!P20</f>
        <v>-</v>
      </c>
      <c r="W70" s="498" t="str">
        <f>'2ª'!Q20</f>
        <v>-</v>
      </c>
      <c r="X70" s="498" t="str">
        <f>'2ª'!R20</f>
        <v>-</v>
      </c>
      <c r="Y70" s="498" t="str">
        <f>'2ª'!S20</f>
        <v>-</v>
      </c>
      <c r="Z70" s="109"/>
      <c r="AA70" s="109"/>
    </row>
    <row r="71" spans="1:27" ht="15.75" x14ac:dyDescent="0.25">
      <c r="A71" s="256" t="str">
        <f>RIGHT('[1]2ª'!$A$5:$D$5,12)</f>
        <v>2ª SÉRIE E.F</v>
      </c>
      <c r="B71" s="169">
        <v>15</v>
      </c>
      <c r="C71" s="264">
        <f>'2ª'!$B21</f>
        <v>0</v>
      </c>
      <c r="D71" s="461">
        <f>'2ª'!$C21</f>
        <v>0</v>
      </c>
      <c r="E71" s="265">
        <f>'2ª'!$D21</f>
        <v>0</v>
      </c>
      <c r="F71" s="265" t="str">
        <f>'2ª'!$E21</f>
        <v/>
      </c>
      <c r="G71" s="266">
        <f>'2ª'!$F21</f>
        <v>0</v>
      </c>
      <c r="H71" s="461">
        <f>'2ª'!$G21</f>
        <v>0</v>
      </c>
      <c r="I71" s="267">
        <f>'2ª'!$H21</f>
        <v>0</v>
      </c>
      <c r="J71" s="461"/>
      <c r="K71" s="461">
        <f>'2ª'!$I21</f>
        <v>0</v>
      </c>
      <c r="L71" s="461" t="str">
        <f ca="1">'2ª'!$J21</f>
        <v/>
      </c>
      <c r="M71" s="461"/>
      <c r="N71" s="461" t="str">
        <f ca="1">'2ª'!$K21</f>
        <v/>
      </c>
      <c r="O71" s="461"/>
      <c r="P71" s="274" t="s">
        <v>122</v>
      </c>
      <c r="Q71" s="275" t="s">
        <v>307</v>
      </c>
      <c r="R71" s="498" t="str">
        <f>'2ª'!L21</f>
        <v>Não</v>
      </c>
      <c r="S71" s="498" t="str">
        <f>'2ª'!M21</f>
        <v>Eliane</v>
      </c>
      <c r="T71" s="498" t="str">
        <f>'2ª'!N21</f>
        <v>-</v>
      </c>
      <c r="U71" s="498" t="str">
        <f>'2ª'!O21</f>
        <v>-</v>
      </c>
      <c r="V71" s="498" t="str">
        <f>'2ª'!P21</f>
        <v>-</v>
      </c>
      <c r="W71" s="498" t="str">
        <f>'2ª'!Q21</f>
        <v>-</v>
      </c>
      <c r="X71" s="498" t="str">
        <f>'2ª'!R21</f>
        <v>-</v>
      </c>
      <c r="Y71" s="498" t="str">
        <f>'2ª'!S21</f>
        <v>-</v>
      </c>
      <c r="Z71" s="109"/>
      <c r="AA71" s="109"/>
    </row>
    <row r="72" spans="1:27" ht="15.75" x14ac:dyDescent="0.25">
      <c r="A72" s="256" t="str">
        <f>RIGHT('[1]2ª'!$A$5:$D$5,12)</f>
        <v>2ª SÉRIE E.F</v>
      </c>
      <c r="B72" s="169">
        <v>16</v>
      </c>
      <c r="C72" s="264">
        <f>'2ª'!$B22</f>
        <v>0</v>
      </c>
      <c r="D72" s="461">
        <f>'2ª'!$C22</f>
        <v>0</v>
      </c>
      <c r="E72" s="265">
        <f>'2ª'!$D22</f>
        <v>0</v>
      </c>
      <c r="F72" s="265" t="str">
        <f>'2ª'!$E22</f>
        <v/>
      </c>
      <c r="G72" s="266">
        <f>'2ª'!$F22</f>
        <v>0</v>
      </c>
      <c r="H72" s="461">
        <f>'2ª'!$G22</f>
        <v>0</v>
      </c>
      <c r="I72" s="267">
        <f>'2ª'!$H22</f>
        <v>0</v>
      </c>
      <c r="J72" s="461"/>
      <c r="K72" s="461">
        <f>'2ª'!$I22</f>
        <v>0</v>
      </c>
      <c r="L72" s="461" t="str">
        <f ca="1">'2ª'!$J22</f>
        <v/>
      </c>
      <c r="M72" s="461"/>
      <c r="N72" s="461" t="str">
        <f ca="1">'2ª'!$K22</f>
        <v/>
      </c>
      <c r="O72" s="461"/>
      <c r="P72" s="274" t="s">
        <v>122</v>
      </c>
      <c r="Q72" s="275" t="s">
        <v>307</v>
      </c>
      <c r="R72" s="498" t="str">
        <f>'2ª'!L22</f>
        <v>Não</v>
      </c>
      <c r="S72" s="498" t="str">
        <f>'2ª'!M22</f>
        <v>Eliane</v>
      </c>
      <c r="T72" s="498" t="str">
        <f>'2ª'!N22</f>
        <v>-</v>
      </c>
      <c r="U72" s="498" t="str">
        <f>'2ª'!O22</f>
        <v>-</v>
      </c>
      <c r="V72" s="498" t="str">
        <f>'2ª'!P22</f>
        <v>-</v>
      </c>
      <c r="W72" s="498" t="str">
        <f>'2ª'!Q22</f>
        <v>-</v>
      </c>
      <c r="X72" s="498" t="str">
        <f>'2ª'!R22</f>
        <v>-</v>
      </c>
      <c r="Y72" s="498" t="str">
        <f>'2ª'!S22</f>
        <v>-</v>
      </c>
      <c r="Z72" s="109"/>
      <c r="AA72" s="109"/>
    </row>
    <row r="73" spans="1:27" ht="15.75" x14ac:dyDescent="0.25">
      <c r="A73" s="256" t="str">
        <f>RIGHT('[1]2ª'!$A$5:$D$5,12)</f>
        <v>2ª SÉRIE E.F</v>
      </c>
      <c r="B73" s="169">
        <v>17</v>
      </c>
      <c r="C73" s="264">
        <f>'2ª'!$B23</f>
        <v>0</v>
      </c>
      <c r="D73" s="461">
        <f>'2ª'!$C23</f>
        <v>0</v>
      </c>
      <c r="E73" s="265">
        <f>'2ª'!$D23</f>
        <v>0</v>
      </c>
      <c r="F73" s="265" t="str">
        <f>'2ª'!$E23</f>
        <v/>
      </c>
      <c r="G73" s="266">
        <f>'2ª'!$F23</f>
        <v>0</v>
      </c>
      <c r="H73" s="461">
        <f>'2ª'!$G23</f>
        <v>0</v>
      </c>
      <c r="I73" s="267">
        <f>'2ª'!$H23</f>
        <v>0</v>
      </c>
      <c r="J73" s="461"/>
      <c r="K73" s="461">
        <f>'2ª'!$I23</f>
        <v>0</v>
      </c>
      <c r="L73" s="461" t="str">
        <f ca="1">'2ª'!$J23</f>
        <v/>
      </c>
      <c r="M73" s="461"/>
      <c r="N73" s="461" t="str">
        <f ca="1">'2ª'!$K23</f>
        <v/>
      </c>
      <c r="O73" s="461"/>
      <c r="P73" s="274" t="s">
        <v>122</v>
      </c>
      <c r="Q73" s="275" t="s">
        <v>307</v>
      </c>
      <c r="R73" s="498" t="str">
        <f>'2ª'!L23</f>
        <v>Não</v>
      </c>
      <c r="S73" s="498" t="str">
        <f>'2ª'!M23</f>
        <v>Eliane</v>
      </c>
      <c r="T73" s="498" t="str">
        <f>'2ª'!N23</f>
        <v>-</v>
      </c>
      <c r="U73" s="498" t="str">
        <f>'2ª'!O23</f>
        <v>-</v>
      </c>
      <c r="V73" s="498" t="str">
        <f>'2ª'!P23</f>
        <v>-</v>
      </c>
      <c r="W73" s="498" t="str">
        <f>'2ª'!Q23</f>
        <v>-</v>
      </c>
      <c r="X73" s="498" t="str">
        <f>'2ª'!R23</f>
        <v>-</v>
      </c>
      <c r="Y73" s="498" t="str">
        <f>'2ª'!S23</f>
        <v>-</v>
      </c>
      <c r="Z73" s="109"/>
      <c r="AA73" s="109"/>
    </row>
    <row r="74" spans="1:27" ht="15.75" x14ac:dyDescent="0.25">
      <c r="A74" s="256" t="str">
        <f>RIGHT('[1]2ª'!$A$5:$D$5,12)</f>
        <v>2ª SÉRIE E.F</v>
      </c>
      <c r="B74" s="169">
        <v>18</v>
      </c>
      <c r="C74" s="264">
        <f>'2ª'!$B24</f>
        <v>0</v>
      </c>
      <c r="D74" s="461">
        <f>'2ª'!$C24</f>
        <v>0</v>
      </c>
      <c r="E74" s="265">
        <f>'2ª'!$D24</f>
        <v>0</v>
      </c>
      <c r="F74" s="265" t="str">
        <f>'2ª'!$E24</f>
        <v/>
      </c>
      <c r="G74" s="266">
        <f>'2ª'!$F24</f>
        <v>0</v>
      </c>
      <c r="H74" s="461">
        <f>'2ª'!$G24</f>
        <v>0</v>
      </c>
      <c r="I74" s="267">
        <f>'2ª'!$H24</f>
        <v>0</v>
      </c>
      <c r="J74" s="461"/>
      <c r="K74" s="461">
        <f>'2ª'!$I24</f>
        <v>0</v>
      </c>
      <c r="L74" s="461" t="str">
        <f ca="1">'2ª'!$J24</f>
        <v/>
      </c>
      <c r="M74" s="461"/>
      <c r="N74" s="461" t="str">
        <f ca="1">'2ª'!$K24</f>
        <v/>
      </c>
      <c r="O74" s="461"/>
      <c r="P74" s="274" t="s">
        <v>122</v>
      </c>
      <c r="Q74" s="275" t="s">
        <v>307</v>
      </c>
      <c r="R74" s="498" t="str">
        <f>'2ª'!L24</f>
        <v>Não</v>
      </c>
      <c r="S74" s="498" t="str">
        <f>'2ª'!M24</f>
        <v>Eliane</v>
      </c>
      <c r="T74" s="498" t="str">
        <f>'2ª'!N24</f>
        <v>-</v>
      </c>
      <c r="U74" s="498" t="str">
        <f>'2ª'!O24</f>
        <v>-</v>
      </c>
      <c r="V74" s="498" t="str">
        <f>'2ª'!P24</f>
        <v>-</v>
      </c>
      <c r="W74" s="498" t="str">
        <f>'2ª'!Q24</f>
        <v>-</v>
      </c>
      <c r="X74" s="498" t="str">
        <f>'2ª'!R24</f>
        <v>-</v>
      </c>
      <c r="Y74" s="498" t="str">
        <f>'2ª'!S24</f>
        <v>-</v>
      </c>
      <c r="Z74" s="109"/>
      <c r="AA74" s="109"/>
    </row>
    <row r="75" spans="1:27" ht="15.75" x14ac:dyDescent="0.25">
      <c r="A75" s="256" t="str">
        <f>RIGHT('[1]2ª'!$A$5:$D$5,12)</f>
        <v>2ª SÉRIE E.F</v>
      </c>
      <c r="B75" s="169">
        <v>19</v>
      </c>
      <c r="C75" s="264">
        <f>'2ª'!$B25</f>
        <v>0</v>
      </c>
      <c r="D75" s="461">
        <f>'2ª'!$C25</f>
        <v>0</v>
      </c>
      <c r="E75" s="265">
        <f>'2ª'!$D25</f>
        <v>0</v>
      </c>
      <c r="F75" s="265" t="str">
        <f>'2ª'!$E25</f>
        <v/>
      </c>
      <c r="G75" s="266">
        <f>'2ª'!$F25</f>
        <v>0</v>
      </c>
      <c r="H75" s="461">
        <f>'2ª'!$G25</f>
        <v>0</v>
      </c>
      <c r="I75" s="267">
        <f>'2ª'!$H25</f>
        <v>0</v>
      </c>
      <c r="J75" s="461"/>
      <c r="K75" s="461">
        <f>'2ª'!$I25</f>
        <v>0</v>
      </c>
      <c r="L75" s="461" t="str">
        <f ca="1">'2ª'!$J25</f>
        <v/>
      </c>
      <c r="M75" s="461"/>
      <c r="N75" s="461" t="str">
        <f ca="1">'2ª'!$K25</f>
        <v/>
      </c>
      <c r="O75" s="461"/>
      <c r="P75" s="274" t="s">
        <v>122</v>
      </c>
      <c r="Q75" s="275" t="s">
        <v>307</v>
      </c>
      <c r="R75" s="498" t="str">
        <f>'2ª'!L25</f>
        <v>Não</v>
      </c>
      <c r="S75" s="498" t="str">
        <f>'2ª'!M25</f>
        <v>Eliane</v>
      </c>
      <c r="T75" s="498" t="str">
        <f>'2ª'!N25</f>
        <v>-</v>
      </c>
      <c r="U75" s="498" t="str">
        <f>'2ª'!O25</f>
        <v>-</v>
      </c>
      <c r="V75" s="498" t="str">
        <f>'2ª'!P25</f>
        <v>-</v>
      </c>
      <c r="W75" s="498" t="str">
        <f>'2ª'!Q25</f>
        <v>-</v>
      </c>
      <c r="X75" s="498" t="str">
        <f>'2ª'!R25</f>
        <v>-</v>
      </c>
      <c r="Y75" s="498" t="str">
        <f>'2ª'!S25</f>
        <v>-</v>
      </c>
      <c r="Z75" s="109"/>
      <c r="AA75" s="109"/>
    </row>
    <row r="76" spans="1:27" ht="15.75" x14ac:dyDescent="0.25">
      <c r="A76" s="256" t="str">
        <f>RIGHT('[1]2ª'!$A$5:$D$5,12)</f>
        <v>2ª SÉRIE E.F</v>
      </c>
      <c r="B76" s="169">
        <v>20</v>
      </c>
      <c r="C76" s="264">
        <f>'2ª'!$B26</f>
        <v>0</v>
      </c>
      <c r="D76" s="461">
        <f>'2ª'!$C26</f>
        <v>0</v>
      </c>
      <c r="E76" s="265">
        <f>'2ª'!$D26</f>
        <v>0</v>
      </c>
      <c r="F76" s="265" t="str">
        <f>'2ª'!$E26</f>
        <v/>
      </c>
      <c r="G76" s="266">
        <f>'2ª'!$F26</f>
        <v>0</v>
      </c>
      <c r="H76" s="461">
        <f>'2ª'!$G26</f>
        <v>0</v>
      </c>
      <c r="I76" s="267">
        <f>'2ª'!$H26</f>
        <v>0</v>
      </c>
      <c r="J76" s="461"/>
      <c r="K76" s="461">
        <f>'2ª'!$I26</f>
        <v>0</v>
      </c>
      <c r="L76" s="461" t="str">
        <f ca="1">'2ª'!$J26</f>
        <v/>
      </c>
      <c r="M76" s="461"/>
      <c r="N76" s="461" t="str">
        <f ca="1">'2ª'!$K26</f>
        <v/>
      </c>
      <c r="O76" s="461"/>
      <c r="P76" s="274" t="s">
        <v>122</v>
      </c>
      <c r="Q76" s="275" t="s">
        <v>307</v>
      </c>
      <c r="R76" s="498">
        <f>'2ª'!L26</f>
        <v>0</v>
      </c>
      <c r="S76" s="498">
        <f>'2ª'!M26</f>
        <v>0</v>
      </c>
      <c r="T76" s="498">
        <f>'2ª'!N26</f>
        <v>0</v>
      </c>
      <c r="U76" s="498">
        <f>'2ª'!O26</f>
        <v>0</v>
      </c>
      <c r="V76" s="498">
        <f>'2ª'!P26</f>
        <v>0</v>
      </c>
      <c r="W76" s="498">
        <f>'2ª'!Q26</f>
        <v>0</v>
      </c>
      <c r="X76" s="498">
        <f>'2ª'!R26</f>
        <v>0</v>
      </c>
      <c r="Y76" s="498">
        <f>'2ª'!S26</f>
        <v>0</v>
      </c>
      <c r="Z76" s="109"/>
      <c r="AA76" s="109"/>
    </row>
    <row r="77" spans="1:27" ht="15.75" x14ac:dyDescent="0.25">
      <c r="A77" s="256" t="str">
        <f>RIGHT('[1]2ª'!$A$5:$D$5,12)</f>
        <v>2ª SÉRIE E.F</v>
      </c>
      <c r="B77" s="169">
        <v>21</v>
      </c>
      <c r="C77" s="264">
        <f>'2ª'!$B27</f>
        <v>0</v>
      </c>
      <c r="D77" s="461">
        <f>'2ª'!$C27</f>
        <v>0</v>
      </c>
      <c r="E77" s="265">
        <f>'2ª'!$D27</f>
        <v>0</v>
      </c>
      <c r="F77" s="265" t="str">
        <f>'2ª'!$E27</f>
        <v/>
      </c>
      <c r="G77" s="266">
        <f>'2ª'!$F27</f>
        <v>0</v>
      </c>
      <c r="H77" s="461">
        <f>'2ª'!$G27</f>
        <v>0</v>
      </c>
      <c r="I77" s="267">
        <f>'2ª'!$H27</f>
        <v>0</v>
      </c>
      <c r="J77" s="461"/>
      <c r="K77" s="461">
        <f>'2ª'!$I27</f>
        <v>0</v>
      </c>
      <c r="L77" s="461" t="str">
        <f ca="1">'2ª'!$J27</f>
        <v/>
      </c>
      <c r="M77" s="461"/>
      <c r="N77" s="461" t="str">
        <f ca="1">'2ª'!$K27</f>
        <v/>
      </c>
      <c r="O77" s="461"/>
      <c r="P77" s="274" t="s">
        <v>122</v>
      </c>
      <c r="Q77" s="275" t="s">
        <v>307</v>
      </c>
      <c r="R77" s="498">
        <f>'2ª'!L27</f>
        <v>0</v>
      </c>
      <c r="S77" s="498">
        <f>'2ª'!M27</f>
        <v>0</v>
      </c>
      <c r="T77" s="498">
        <f>'2ª'!N27</f>
        <v>0</v>
      </c>
      <c r="U77" s="498">
        <f>'2ª'!O27</f>
        <v>0</v>
      </c>
      <c r="V77" s="498">
        <f>'2ª'!P27</f>
        <v>0</v>
      </c>
      <c r="W77" s="498">
        <f>'2ª'!Q27</f>
        <v>0</v>
      </c>
      <c r="X77" s="498">
        <f>'2ª'!R27</f>
        <v>0</v>
      </c>
      <c r="Y77" s="498">
        <f>'2ª'!S27</f>
        <v>0</v>
      </c>
      <c r="Z77" s="109"/>
      <c r="AA77" s="109"/>
    </row>
    <row r="78" spans="1:27" ht="15.75" x14ac:dyDescent="0.25">
      <c r="A78" s="256" t="str">
        <f>RIGHT('[1]2ª'!$A$5:$D$5,12)</f>
        <v>2ª SÉRIE E.F</v>
      </c>
      <c r="B78" s="169">
        <v>22</v>
      </c>
      <c r="C78" s="264">
        <f>'2ª'!$B28</f>
        <v>0</v>
      </c>
      <c r="D78" s="461">
        <f>'2ª'!$C28</f>
        <v>0</v>
      </c>
      <c r="E78" s="265">
        <f>'2ª'!$D28</f>
        <v>0</v>
      </c>
      <c r="F78" s="265" t="str">
        <f>'2ª'!$E28</f>
        <v/>
      </c>
      <c r="G78" s="266">
        <f>'2ª'!$F28</f>
        <v>0</v>
      </c>
      <c r="H78" s="461">
        <f>'2ª'!$G28</f>
        <v>0</v>
      </c>
      <c r="I78" s="267">
        <f>'2ª'!$H28</f>
        <v>0</v>
      </c>
      <c r="J78" s="461"/>
      <c r="K78" s="461">
        <f>'2ª'!$I28</f>
        <v>0</v>
      </c>
      <c r="L78" s="461" t="str">
        <f ca="1">'2ª'!$J28</f>
        <v/>
      </c>
      <c r="M78" s="461"/>
      <c r="N78" s="461" t="str">
        <f ca="1">'2ª'!$K28</f>
        <v/>
      </c>
      <c r="O78" s="461"/>
      <c r="P78" s="274" t="s">
        <v>122</v>
      </c>
      <c r="Q78" s="275" t="s">
        <v>307</v>
      </c>
      <c r="R78" s="498">
        <f>'2ª'!L28</f>
        <v>0</v>
      </c>
      <c r="S78" s="498">
        <f>'2ª'!M28</f>
        <v>0</v>
      </c>
      <c r="T78" s="498">
        <f>'2ª'!N28</f>
        <v>0</v>
      </c>
      <c r="U78" s="498">
        <f>'2ª'!O28</f>
        <v>0</v>
      </c>
      <c r="V78" s="498">
        <f>'2ª'!P28</f>
        <v>0</v>
      </c>
      <c r="W78" s="498">
        <f>'2ª'!Q28</f>
        <v>0</v>
      </c>
      <c r="X78" s="498">
        <f>'2ª'!R28</f>
        <v>0</v>
      </c>
      <c r="Y78" s="498">
        <f>'2ª'!S28</f>
        <v>0</v>
      </c>
      <c r="Z78" s="109"/>
      <c r="AA78" s="109"/>
    </row>
    <row r="79" spans="1:27" ht="15.75" x14ac:dyDescent="0.25">
      <c r="A79" s="256" t="str">
        <f>RIGHT('[1]2ª'!$A$5:$D$5,12)</f>
        <v>2ª SÉRIE E.F</v>
      </c>
      <c r="B79" s="169">
        <v>23</v>
      </c>
      <c r="C79" s="264">
        <f>'2ª'!$B29</f>
        <v>0</v>
      </c>
      <c r="D79" s="461">
        <f>'2ª'!$C29</f>
        <v>0</v>
      </c>
      <c r="E79" s="265">
        <f>'2ª'!$D29</f>
        <v>0</v>
      </c>
      <c r="F79" s="265" t="str">
        <f>'2ª'!$E29</f>
        <v/>
      </c>
      <c r="G79" s="266">
        <f>'2ª'!$F29</f>
        <v>0</v>
      </c>
      <c r="H79" s="461">
        <f>'2ª'!$G29</f>
        <v>0</v>
      </c>
      <c r="I79" s="267">
        <f>'2ª'!$H29</f>
        <v>0</v>
      </c>
      <c r="J79" s="461"/>
      <c r="K79" s="461">
        <f>'2ª'!$I29</f>
        <v>0</v>
      </c>
      <c r="L79" s="461" t="str">
        <f ca="1">'2ª'!$J29</f>
        <v/>
      </c>
      <c r="M79" s="461"/>
      <c r="N79" s="461" t="str">
        <f ca="1">'2ª'!$K29</f>
        <v/>
      </c>
      <c r="O79" s="461"/>
      <c r="P79" s="274" t="s">
        <v>122</v>
      </c>
      <c r="Q79" s="275" t="s">
        <v>307</v>
      </c>
      <c r="R79" s="498">
        <f>'2ª'!L29</f>
        <v>0</v>
      </c>
      <c r="S79" s="498">
        <f>'2ª'!M29</f>
        <v>0</v>
      </c>
      <c r="T79" s="498">
        <f>'2ª'!N29</f>
        <v>0</v>
      </c>
      <c r="U79" s="498">
        <f>'2ª'!O29</f>
        <v>0</v>
      </c>
      <c r="V79" s="498">
        <f>'2ª'!P29</f>
        <v>0</v>
      </c>
      <c r="W79" s="498">
        <f>'2ª'!Q29</f>
        <v>0</v>
      </c>
      <c r="X79" s="498">
        <f>'2ª'!R29</f>
        <v>0</v>
      </c>
      <c r="Y79" s="498">
        <f>'2ª'!S29</f>
        <v>0</v>
      </c>
      <c r="Z79" s="109"/>
      <c r="AA79" s="109"/>
    </row>
    <row r="80" spans="1:27" ht="15.75" x14ac:dyDescent="0.25">
      <c r="A80" s="256" t="str">
        <f>RIGHT('[1]2ª'!$A$5:$D$5,12)</f>
        <v>2ª SÉRIE E.F</v>
      </c>
      <c r="B80" s="169">
        <v>24</v>
      </c>
      <c r="C80" s="264">
        <f>'2ª'!$B30</f>
        <v>0</v>
      </c>
      <c r="D80" s="461">
        <f>'2ª'!$C30</f>
        <v>0</v>
      </c>
      <c r="E80" s="265">
        <f>'2ª'!$D30</f>
        <v>0</v>
      </c>
      <c r="F80" s="265" t="str">
        <f>'2ª'!$E30</f>
        <v/>
      </c>
      <c r="G80" s="266">
        <f>'2ª'!$F30</f>
        <v>0</v>
      </c>
      <c r="H80" s="461">
        <f>'2ª'!$G30</f>
        <v>0</v>
      </c>
      <c r="I80" s="267">
        <f>'2ª'!$H30</f>
        <v>0</v>
      </c>
      <c r="J80" s="461"/>
      <c r="K80" s="461">
        <f>'2ª'!$I30</f>
        <v>0</v>
      </c>
      <c r="L80" s="461" t="str">
        <f ca="1">'2ª'!$J30</f>
        <v/>
      </c>
      <c r="M80" s="461"/>
      <c r="N80" s="461" t="str">
        <f ca="1">'2ª'!$K30</f>
        <v/>
      </c>
      <c r="O80" s="461"/>
      <c r="P80" s="274" t="s">
        <v>122</v>
      </c>
      <c r="Q80" s="275" t="s">
        <v>307</v>
      </c>
      <c r="R80" s="498">
        <f>'2ª'!L30</f>
        <v>0</v>
      </c>
      <c r="S80" s="498">
        <f>'2ª'!M30</f>
        <v>0</v>
      </c>
      <c r="T80" s="498">
        <f>'2ª'!N30</f>
        <v>0</v>
      </c>
      <c r="U80" s="498">
        <f>'2ª'!O30</f>
        <v>0</v>
      </c>
      <c r="V80" s="498">
        <f>'2ª'!P30</f>
        <v>0</v>
      </c>
      <c r="W80" s="498">
        <f>'2ª'!Q30</f>
        <v>0</v>
      </c>
      <c r="X80" s="498">
        <f>'2ª'!R30</f>
        <v>0</v>
      </c>
      <c r="Y80" s="498">
        <f>'2ª'!S30</f>
        <v>0</v>
      </c>
      <c r="Z80" s="109"/>
      <c r="AA80" s="109"/>
    </row>
    <row r="81" spans="1:27" ht="15.75" x14ac:dyDescent="0.25">
      <c r="A81" s="256" t="str">
        <f>RIGHT('[1]2ª'!$A$5:$D$5,12)</f>
        <v>2ª SÉRIE E.F</v>
      </c>
      <c r="B81" s="169">
        <v>25</v>
      </c>
      <c r="C81" s="264">
        <f>'2ª'!$B31</f>
        <v>0</v>
      </c>
      <c r="D81" s="461">
        <f>'2ª'!$C31</f>
        <v>0</v>
      </c>
      <c r="E81" s="265">
        <f>'2ª'!$D31</f>
        <v>0</v>
      </c>
      <c r="F81" s="265" t="str">
        <f>'2ª'!$E31</f>
        <v/>
      </c>
      <c r="G81" s="266">
        <f>'2ª'!$F31</f>
        <v>0</v>
      </c>
      <c r="H81" s="461">
        <f>'2ª'!$G31</f>
        <v>0</v>
      </c>
      <c r="I81" s="267">
        <f>'2ª'!$H31</f>
        <v>0</v>
      </c>
      <c r="J81" s="461"/>
      <c r="K81" s="461">
        <f>'2ª'!$I31</f>
        <v>0</v>
      </c>
      <c r="L81" s="461" t="str">
        <f ca="1">'2ª'!$J31</f>
        <v/>
      </c>
      <c r="M81" s="461"/>
      <c r="N81" s="461" t="str">
        <f ca="1">'2ª'!$K31</f>
        <v/>
      </c>
      <c r="O81" s="461"/>
      <c r="P81" s="274" t="s">
        <v>122</v>
      </c>
      <c r="Q81" s="275" t="s">
        <v>307</v>
      </c>
      <c r="R81" s="498">
        <f>'2ª'!L31</f>
        <v>0</v>
      </c>
      <c r="S81" s="498">
        <f>'2ª'!M31</f>
        <v>0</v>
      </c>
      <c r="T81" s="498">
        <f>'2ª'!N31</f>
        <v>0</v>
      </c>
      <c r="U81" s="498">
        <f>'2ª'!O31</f>
        <v>0</v>
      </c>
      <c r="V81" s="498">
        <f>'2ª'!P31</f>
        <v>0</v>
      </c>
      <c r="W81" s="498">
        <f>'2ª'!Q31</f>
        <v>0</v>
      </c>
      <c r="X81" s="498">
        <f>'2ª'!R31</f>
        <v>0</v>
      </c>
      <c r="Y81" s="498">
        <f>'2ª'!S31</f>
        <v>0</v>
      </c>
      <c r="Z81" s="109"/>
      <c r="AA81" s="109"/>
    </row>
    <row r="82" spans="1:27" ht="15.75" x14ac:dyDescent="0.25">
      <c r="A82" s="256" t="str">
        <f>RIGHT('[1]2ª'!$A$5:$D$5,12)</f>
        <v>2ª SÉRIE E.F</v>
      </c>
      <c r="B82" s="169">
        <v>26</v>
      </c>
      <c r="C82" s="264">
        <f>'2ª'!$B32</f>
        <v>0</v>
      </c>
      <c r="D82" s="461">
        <f>'2ª'!$C32</f>
        <v>0</v>
      </c>
      <c r="E82" s="265">
        <f>'2ª'!$D32</f>
        <v>0</v>
      </c>
      <c r="F82" s="265" t="str">
        <f>'2ª'!$E32</f>
        <v/>
      </c>
      <c r="G82" s="266">
        <f>'2ª'!$F32</f>
        <v>0</v>
      </c>
      <c r="H82" s="461">
        <f>'2ª'!$G32</f>
        <v>0</v>
      </c>
      <c r="I82" s="267">
        <f>'2ª'!$H32</f>
        <v>0</v>
      </c>
      <c r="J82" s="461"/>
      <c r="K82" s="461">
        <f>'2ª'!$I32</f>
        <v>0</v>
      </c>
      <c r="L82" s="461" t="str">
        <f ca="1">'2ª'!$J32</f>
        <v/>
      </c>
      <c r="M82" s="461"/>
      <c r="N82" s="461" t="str">
        <f ca="1">'2ª'!$K32</f>
        <v/>
      </c>
      <c r="O82" s="461"/>
      <c r="P82" s="274" t="s">
        <v>122</v>
      </c>
      <c r="Q82" s="275" t="s">
        <v>307</v>
      </c>
      <c r="R82" s="498">
        <f>'2ª'!L32</f>
        <v>0</v>
      </c>
      <c r="S82" s="498">
        <f>'2ª'!M32</f>
        <v>0</v>
      </c>
      <c r="T82" s="498">
        <f>'2ª'!N32</f>
        <v>0</v>
      </c>
      <c r="U82" s="498">
        <f>'2ª'!O32</f>
        <v>0</v>
      </c>
      <c r="V82" s="498">
        <f>'2ª'!P32</f>
        <v>0</v>
      </c>
      <c r="W82" s="498">
        <f>'2ª'!Q32</f>
        <v>0</v>
      </c>
      <c r="X82" s="498">
        <f>'2ª'!R32</f>
        <v>0</v>
      </c>
      <c r="Y82" s="498">
        <f>'2ª'!S32</f>
        <v>0</v>
      </c>
      <c r="Z82" s="109"/>
      <c r="AA82" s="109"/>
    </row>
    <row r="83" spans="1:27" ht="15.75" x14ac:dyDescent="0.25">
      <c r="A83" s="256" t="str">
        <f>RIGHT('[1]2ª'!$A$5:$D$5,12)</f>
        <v>2ª SÉRIE E.F</v>
      </c>
      <c r="B83" s="169">
        <v>27</v>
      </c>
      <c r="C83" s="264">
        <f>'2ª'!$B33</f>
        <v>0</v>
      </c>
      <c r="D83" s="461">
        <f>'2ª'!$C33</f>
        <v>0</v>
      </c>
      <c r="E83" s="265">
        <f>'2ª'!$D33</f>
        <v>0</v>
      </c>
      <c r="F83" s="265" t="str">
        <f>'2ª'!$E33</f>
        <v/>
      </c>
      <c r="G83" s="266">
        <f>'2ª'!$F33</f>
        <v>0</v>
      </c>
      <c r="H83" s="461">
        <f>'2ª'!$G33</f>
        <v>0</v>
      </c>
      <c r="I83" s="267">
        <f>'2ª'!$H33</f>
        <v>0</v>
      </c>
      <c r="J83" s="461"/>
      <c r="K83" s="461">
        <f>'2ª'!$I33</f>
        <v>0</v>
      </c>
      <c r="L83" s="461" t="str">
        <f ca="1">'2ª'!$J33</f>
        <v/>
      </c>
      <c r="M83" s="461"/>
      <c r="N83" s="461" t="str">
        <f ca="1">'2ª'!$K33</f>
        <v/>
      </c>
      <c r="O83" s="461"/>
      <c r="P83" s="274" t="s">
        <v>122</v>
      </c>
      <c r="Q83" s="275" t="s">
        <v>307</v>
      </c>
      <c r="R83" s="498">
        <f>'2ª'!L33</f>
        <v>0</v>
      </c>
      <c r="S83" s="498">
        <f>'2ª'!M33</f>
        <v>0</v>
      </c>
      <c r="T83" s="498">
        <f>'2ª'!N33</f>
        <v>0</v>
      </c>
      <c r="U83" s="498">
        <f>'2ª'!O33</f>
        <v>0</v>
      </c>
      <c r="V83" s="498">
        <f>'2ª'!P33</f>
        <v>0</v>
      </c>
      <c r="W83" s="498">
        <f>'2ª'!Q33</f>
        <v>0</v>
      </c>
      <c r="X83" s="498">
        <f>'2ª'!R33</f>
        <v>0</v>
      </c>
      <c r="Y83" s="498">
        <f>'2ª'!S33</f>
        <v>0</v>
      </c>
      <c r="Z83" s="109"/>
      <c r="AA83" s="109"/>
    </row>
    <row r="84" spans="1:27" ht="15.75" x14ac:dyDescent="0.25">
      <c r="A84" s="256" t="str">
        <f>RIGHT('[1]2ª'!$A$5:$D$5,12)</f>
        <v>2ª SÉRIE E.F</v>
      </c>
      <c r="B84" s="169">
        <v>28</v>
      </c>
      <c r="C84" s="264">
        <f>'2ª'!$B34</f>
        <v>0</v>
      </c>
      <c r="D84" s="461">
        <f>'2ª'!$C34</f>
        <v>0</v>
      </c>
      <c r="E84" s="265">
        <f>'2ª'!$D34</f>
        <v>0</v>
      </c>
      <c r="F84" s="265" t="str">
        <f>'2ª'!$E34</f>
        <v/>
      </c>
      <c r="G84" s="266">
        <f>'2ª'!$F34</f>
        <v>0</v>
      </c>
      <c r="H84" s="461">
        <f>'2ª'!$G34</f>
        <v>0</v>
      </c>
      <c r="I84" s="267">
        <f>'2ª'!$H34</f>
        <v>0</v>
      </c>
      <c r="J84" s="461"/>
      <c r="K84" s="461">
        <f>'2ª'!$I34</f>
        <v>0</v>
      </c>
      <c r="L84" s="461" t="str">
        <f ca="1">'2ª'!$J34</f>
        <v/>
      </c>
      <c r="M84" s="461"/>
      <c r="N84" s="461" t="str">
        <f ca="1">'2ª'!$K34</f>
        <v/>
      </c>
      <c r="O84" s="461"/>
      <c r="P84" s="274" t="s">
        <v>122</v>
      </c>
      <c r="Q84" s="275" t="s">
        <v>307</v>
      </c>
      <c r="R84" s="498">
        <f>'2ª'!L34</f>
        <v>0</v>
      </c>
      <c r="S84" s="498">
        <f>'2ª'!M34</f>
        <v>0</v>
      </c>
      <c r="T84" s="498">
        <f>'2ª'!N34</f>
        <v>0</v>
      </c>
      <c r="U84" s="498">
        <f>'2ª'!O34</f>
        <v>0</v>
      </c>
      <c r="V84" s="498">
        <f>'2ª'!P34</f>
        <v>0</v>
      </c>
      <c r="W84" s="498">
        <f>'2ª'!Q34</f>
        <v>0</v>
      </c>
      <c r="X84" s="498">
        <f>'2ª'!R34</f>
        <v>0</v>
      </c>
      <c r="Y84" s="498">
        <f>'2ª'!S34</f>
        <v>0</v>
      </c>
      <c r="Z84" s="109"/>
      <c r="AA84" s="109"/>
    </row>
    <row r="85" spans="1:27" ht="15.75" x14ac:dyDescent="0.25">
      <c r="A85" s="256" t="str">
        <f>RIGHT('[1]2ª'!$A$5:$D$5,12)</f>
        <v>2ª SÉRIE E.F</v>
      </c>
      <c r="B85" s="169">
        <v>29</v>
      </c>
      <c r="C85" s="264">
        <f>'2ª'!$B35</f>
        <v>0</v>
      </c>
      <c r="D85" s="461">
        <f>'2ª'!$C35</f>
        <v>0</v>
      </c>
      <c r="E85" s="265">
        <f>'2ª'!$D35</f>
        <v>0</v>
      </c>
      <c r="F85" s="265" t="str">
        <f>'2ª'!$E35</f>
        <v/>
      </c>
      <c r="G85" s="266">
        <f>'2ª'!$F35</f>
        <v>0</v>
      </c>
      <c r="H85" s="461">
        <f>'2ª'!$G35</f>
        <v>0</v>
      </c>
      <c r="I85" s="267">
        <f>'2ª'!$H35</f>
        <v>0</v>
      </c>
      <c r="J85" s="461"/>
      <c r="K85" s="461">
        <f>'2ª'!$I35</f>
        <v>0</v>
      </c>
      <c r="L85" s="461" t="str">
        <f ca="1">'2ª'!$J35</f>
        <v/>
      </c>
      <c r="M85" s="461"/>
      <c r="N85" s="461" t="str">
        <f ca="1">'2ª'!$K35</f>
        <v/>
      </c>
      <c r="O85" s="461"/>
      <c r="P85" s="274" t="s">
        <v>122</v>
      </c>
      <c r="Q85" s="275" t="s">
        <v>307</v>
      </c>
      <c r="R85" s="498">
        <f>'2ª'!L35</f>
        <v>0</v>
      </c>
      <c r="S85" s="498">
        <f>'2ª'!M35</f>
        <v>0</v>
      </c>
      <c r="T85" s="498">
        <f>'2ª'!N35</f>
        <v>0</v>
      </c>
      <c r="U85" s="498">
        <f>'2ª'!O35</f>
        <v>0</v>
      </c>
      <c r="V85" s="498">
        <f>'2ª'!P35</f>
        <v>0</v>
      </c>
      <c r="W85" s="498">
        <f>'2ª'!Q35</f>
        <v>0</v>
      </c>
      <c r="X85" s="498">
        <f>'2ª'!R35</f>
        <v>0</v>
      </c>
      <c r="Y85" s="498">
        <f>'2ª'!S35</f>
        <v>0</v>
      </c>
      <c r="Z85" s="109"/>
      <c r="AA85" s="109"/>
    </row>
    <row r="86" spans="1:27" ht="15.75" x14ac:dyDescent="0.25">
      <c r="A86" s="256" t="str">
        <f>RIGHT('[1]2ª'!$A$5:$D$5,12)</f>
        <v>2ª SÉRIE E.F</v>
      </c>
      <c r="B86" s="169">
        <v>30</v>
      </c>
      <c r="C86" s="264">
        <f>'2ª'!$B36</f>
        <v>0</v>
      </c>
      <c r="D86" s="461">
        <f>'2ª'!$C36</f>
        <v>0</v>
      </c>
      <c r="E86" s="265">
        <f>'2ª'!$D36</f>
        <v>0</v>
      </c>
      <c r="F86" s="265" t="str">
        <f>'2ª'!$E36</f>
        <v/>
      </c>
      <c r="G86" s="266">
        <f>'2ª'!$F36</f>
        <v>0</v>
      </c>
      <c r="H86" s="461">
        <f>'2ª'!$G36</f>
        <v>0</v>
      </c>
      <c r="I86" s="267">
        <f>'2ª'!$H36</f>
        <v>0</v>
      </c>
      <c r="J86" s="461"/>
      <c r="K86" s="461">
        <f>'2ª'!$I36</f>
        <v>0</v>
      </c>
      <c r="L86" s="461" t="str">
        <f ca="1">'2ª'!$J36</f>
        <v/>
      </c>
      <c r="M86" s="461"/>
      <c r="N86" s="461" t="str">
        <f ca="1">'2ª'!$K36</f>
        <v/>
      </c>
      <c r="O86" s="461"/>
      <c r="P86" s="274" t="s">
        <v>122</v>
      </c>
      <c r="Q86" s="275" t="s">
        <v>307</v>
      </c>
      <c r="R86" s="498">
        <f>'2ª'!L36</f>
        <v>0</v>
      </c>
      <c r="S86" s="498">
        <f>'2ª'!M36</f>
        <v>0</v>
      </c>
      <c r="T86" s="498">
        <f>'2ª'!N36</f>
        <v>0</v>
      </c>
      <c r="U86" s="498">
        <f>'2ª'!O36</f>
        <v>0</v>
      </c>
      <c r="V86" s="498">
        <f>'2ª'!P36</f>
        <v>0</v>
      </c>
      <c r="W86" s="498">
        <f>'2ª'!Q36</f>
        <v>0</v>
      </c>
      <c r="X86" s="498">
        <f>'2ª'!R36</f>
        <v>0</v>
      </c>
      <c r="Y86" s="498">
        <f>'2ª'!S36</f>
        <v>0</v>
      </c>
      <c r="Z86" s="109"/>
      <c r="AA86" s="109"/>
    </row>
    <row r="87" spans="1:27" ht="15.75" x14ac:dyDescent="0.25">
      <c r="A87" s="256" t="str">
        <f>RIGHT('[1]2ª'!$A$5:$D$5,12)</f>
        <v>2ª SÉRIE E.F</v>
      </c>
      <c r="B87" s="169">
        <v>31</v>
      </c>
      <c r="C87" s="264">
        <f>'2ª'!$B37</f>
        <v>0</v>
      </c>
      <c r="D87" s="461">
        <f>'2ª'!$C37</f>
        <v>0</v>
      </c>
      <c r="E87" s="265">
        <f>'2ª'!$D37</f>
        <v>0</v>
      </c>
      <c r="F87" s="265" t="str">
        <f>'2ª'!$E37</f>
        <v/>
      </c>
      <c r="G87" s="266">
        <f>'2ª'!$F37</f>
        <v>0</v>
      </c>
      <c r="H87" s="461">
        <f>'2ª'!$G37</f>
        <v>0</v>
      </c>
      <c r="I87" s="267">
        <f>'2ª'!$H37</f>
        <v>0</v>
      </c>
      <c r="J87" s="461"/>
      <c r="K87" s="461">
        <f>'2ª'!$I37</f>
        <v>0</v>
      </c>
      <c r="L87" s="461" t="str">
        <f ca="1">'2ª'!$J37</f>
        <v/>
      </c>
      <c r="M87" s="461"/>
      <c r="N87" s="461" t="str">
        <f ca="1">'2ª'!$K37</f>
        <v/>
      </c>
      <c r="O87" s="461"/>
      <c r="P87" s="274" t="s">
        <v>122</v>
      </c>
      <c r="Q87" s="275" t="s">
        <v>307</v>
      </c>
      <c r="R87" s="498">
        <f>'2ª'!L37</f>
        <v>0</v>
      </c>
      <c r="S87" s="498">
        <f>'2ª'!M37</f>
        <v>0</v>
      </c>
      <c r="T87" s="498">
        <f>'2ª'!N37</f>
        <v>0</v>
      </c>
      <c r="U87" s="498">
        <f>'2ª'!O37</f>
        <v>0</v>
      </c>
      <c r="V87" s="498">
        <f>'2ª'!P37</f>
        <v>0</v>
      </c>
      <c r="W87" s="498">
        <f>'2ª'!Q37</f>
        <v>0</v>
      </c>
      <c r="X87" s="498">
        <f>'2ª'!R37</f>
        <v>0</v>
      </c>
      <c r="Y87" s="498">
        <f>'2ª'!S37</f>
        <v>0</v>
      </c>
      <c r="Z87" s="109"/>
      <c r="AA87" s="109"/>
    </row>
    <row r="88" spans="1:27" ht="15.75" x14ac:dyDescent="0.25">
      <c r="A88" s="256" t="str">
        <f>RIGHT('[1]2ª'!$A$5:$D$5,12)</f>
        <v>2ª SÉRIE E.F</v>
      </c>
      <c r="B88" s="169">
        <v>32</v>
      </c>
      <c r="C88" s="264">
        <f>'2ª'!$B38</f>
        <v>0</v>
      </c>
      <c r="D88" s="461">
        <f>'2ª'!$C38</f>
        <v>0</v>
      </c>
      <c r="E88" s="265">
        <f>'2ª'!$D38</f>
        <v>0</v>
      </c>
      <c r="F88" s="265" t="str">
        <f>'2ª'!$E38</f>
        <v/>
      </c>
      <c r="G88" s="266">
        <f>'2ª'!$F38</f>
        <v>0</v>
      </c>
      <c r="H88" s="461">
        <f>'2ª'!$G38</f>
        <v>0</v>
      </c>
      <c r="I88" s="267">
        <f>'2ª'!$H38</f>
        <v>0</v>
      </c>
      <c r="J88" s="461"/>
      <c r="K88" s="461">
        <f>'2ª'!$I38</f>
        <v>0</v>
      </c>
      <c r="L88" s="461" t="str">
        <f ca="1">'2ª'!$J38</f>
        <v/>
      </c>
      <c r="M88" s="461"/>
      <c r="N88" s="461" t="str">
        <f ca="1">'2ª'!$K38</f>
        <v/>
      </c>
      <c r="O88" s="461"/>
      <c r="P88" s="274" t="s">
        <v>122</v>
      </c>
      <c r="Q88" s="275" t="s">
        <v>307</v>
      </c>
      <c r="R88" s="498">
        <f>'2ª'!L38</f>
        <v>0</v>
      </c>
      <c r="S88" s="498">
        <f>'2ª'!M38</f>
        <v>0</v>
      </c>
      <c r="T88" s="498">
        <f>'2ª'!N38</f>
        <v>0</v>
      </c>
      <c r="U88" s="498">
        <f>'2ª'!O38</f>
        <v>0</v>
      </c>
      <c r="V88" s="498">
        <f>'2ª'!P38</f>
        <v>0</v>
      </c>
      <c r="W88" s="498">
        <f>'2ª'!Q38</f>
        <v>0</v>
      </c>
      <c r="X88" s="498">
        <f>'2ª'!R38</f>
        <v>0</v>
      </c>
      <c r="Y88" s="498">
        <f>'2ª'!S38</f>
        <v>0</v>
      </c>
      <c r="Z88" s="109"/>
      <c r="AA88" s="109"/>
    </row>
    <row r="89" spans="1:27" ht="15.75" x14ac:dyDescent="0.25">
      <c r="A89" s="256" t="str">
        <f>RIGHT('[1]2ª'!$A$5:$D$5,12)</f>
        <v>2ª SÉRIE E.F</v>
      </c>
      <c r="B89" s="169">
        <v>33</v>
      </c>
      <c r="C89" s="264">
        <f>'2ª'!$B39</f>
        <v>0</v>
      </c>
      <c r="D89" s="461">
        <f>'2ª'!$C39</f>
        <v>0</v>
      </c>
      <c r="E89" s="265">
        <f>'2ª'!$D39</f>
        <v>0</v>
      </c>
      <c r="F89" s="265" t="str">
        <f>'2ª'!$E39</f>
        <v/>
      </c>
      <c r="G89" s="266">
        <f>'2ª'!$F39</f>
        <v>0</v>
      </c>
      <c r="H89" s="461">
        <f>'2ª'!$G39</f>
        <v>0</v>
      </c>
      <c r="I89" s="267">
        <f>'2ª'!$H39</f>
        <v>0</v>
      </c>
      <c r="J89" s="461"/>
      <c r="K89" s="461">
        <f>'2ª'!$I39</f>
        <v>0</v>
      </c>
      <c r="L89" s="461" t="str">
        <f ca="1">'2ª'!$J39</f>
        <v/>
      </c>
      <c r="M89" s="461"/>
      <c r="N89" s="461" t="str">
        <f ca="1">'2ª'!$K39</f>
        <v/>
      </c>
      <c r="O89" s="461"/>
      <c r="P89" s="274" t="s">
        <v>122</v>
      </c>
      <c r="Q89" s="275" t="s">
        <v>307</v>
      </c>
      <c r="R89" s="498">
        <f>'2ª'!L39</f>
        <v>0</v>
      </c>
      <c r="S89" s="498">
        <f>'2ª'!M39</f>
        <v>0</v>
      </c>
      <c r="T89" s="498">
        <f>'2ª'!N39</f>
        <v>0</v>
      </c>
      <c r="U89" s="498">
        <f>'2ª'!O39</f>
        <v>0</v>
      </c>
      <c r="V89" s="498">
        <f>'2ª'!P39</f>
        <v>0</v>
      </c>
      <c r="W89" s="498">
        <f>'2ª'!Q39</f>
        <v>0</v>
      </c>
      <c r="X89" s="498">
        <f>'2ª'!R39</f>
        <v>0</v>
      </c>
      <c r="Y89" s="498">
        <f>'2ª'!S39</f>
        <v>0</v>
      </c>
      <c r="Z89" s="109"/>
      <c r="AA89" s="109"/>
    </row>
    <row r="90" spans="1:27" ht="15.75" x14ac:dyDescent="0.25">
      <c r="A90" s="256" t="str">
        <f>RIGHT('[1]2ª'!$A$5:$D$5,12)</f>
        <v>2ª SÉRIE E.F</v>
      </c>
      <c r="B90" s="169">
        <v>34</v>
      </c>
      <c r="C90" s="264">
        <f>'2ª'!$B40</f>
        <v>0</v>
      </c>
      <c r="D90" s="461">
        <f>'2ª'!$C40</f>
        <v>0</v>
      </c>
      <c r="E90" s="265">
        <f>'2ª'!$D40</f>
        <v>0</v>
      </c>
      <c r="F90" s="265" t="str">
        <f>'2ª'!$E40</f>
        <v/>
      </c>
      <c r="G90" s="266">
        <f>'2ª'!$F40</f>
        <v>0</v>
      </c>
      <c r="H90" s="461">
        <f>'2ª'!$G40</f>
        <v>0</v>
      </c>
      <c r="I90" s="267">
        <f>'2ª'!$H40</f>
        <v>0</v>
      </c>
      <c r="J90" s="461"/>
      <c r="K90" s="461">
        <f>'2ª'!$I40</f>
        <v>0</v>
      </c>
      <c r="L90" s="461" t="str">
        <f ca="1">'2ª'!$J40</f>
        <v/>
      </c>
      <c r="M90" s="461"/>
      <c r="N90" s="461" t="str">
        <f ca="1">'2ª'!$K40</f>
        <v/>
      </c>
      <c r="O90" s="461"/>
      <c r="P90" s="274" t="s">
        <v>122</v>
      </c>
      <c r="Q90" s="275" t="s">
        <v>307</v>
      </c>
      <c r="R90" s="498">
        <f>'2ª'!L40</f>
        <v>0</v>
      </c>
      <c r="S90" s="498">
        <f>'2ª'!M40</f>
        <v>0</v>
      </c>
      <c r="T90" s="498">
        <f>'2ª'!N40</f>
        <v>0</v>
      </c>
      <c r="U90" s="498">
        <f>'2ª'!O40</f>
        <v>0</v>
      </c>
      <c r="V90" s="498">
        <f>'2ª'!P40</f>
        <v>0</v>
      </c>
      <c r="W90" s="498">
        <f>'2ª'!Q40</f>
        <v>0</v>
      </c>
      <c r="X90" s="498">
        <f>'2ª'!R40</f>
        <v>0</v>
      </c>
      <c r="Y90" s="498">
        <f>'2ª'!S40</f>
        <v>0</v>
      </c>
      <c r="Z90" s="109"/>
      <c r="AA90" s="109"/>
    </row>
    <row r="91" spans="1:27" ht="15.75" x14ac:dyDescent="0.25">
      <c r="A91" s="256" t="str">
        <f>RIGHT('[1]2ª'!$A$5:$D$5,12)</f>
        <v>2ª SÉRIE E.F</v>
      </c>
      <c r="B91" s="169">
        <v>35</v>
      </c>
      <c r="C91" s="264">
        <f>'2ª'!$B41</f>
        <v>0</v>
      </c>
      <c r="D91" s="461">
        <f>'2ª'!$C41</f>
        <v>0</v>
      </c>
      <c r="E91" s="265">
        <f>'2ª'!$D41</f>
        <v>0</v>
      </c>
      <c r="F91" s="265" t="str">
        <f>'2ª'!$E41</f>
        <v/>
      </c>
      <c r="G91" s="266">
        <f>'2ª'!$F41</f>
        <v>0</v>
      </c>
      <c r="H91" s="461">
        <f>'2ª'!$G41</f>
        <v>0</v>
      </c>
      <c r="I91" s="267">
        <f>'2ª'!$H41</f>
        <v>0</v>
      </c>
      <c r="J91" s="461"/>
      <c r="K91" s="461">
        <f>'2ª'!$I41</f>
        <v>0</v>
      </c>
      <c r="L91" s="461" t="str">
        <f ca="1">'2ª'!$J41</f>
        <v/>
      </c>
      <c r="M91" s="461"/>
      <c r="N91" s="461" t="str">
        <f ca="1">'2ª'!$K41</f>
        <v/>
      </c>
      <c r="O91" s="461"/>
      <c r="P91" s="274" t="s">
        <v>122</v>
      </c>
      <c r="Q91" s="275" t="s">
        <v>307</v>
      </c>
      <c r="R91" s="498">
        <f>'2ª'!L41</f>
        <v>0</v>
      </c>
      <c r="S91" s="498">
        <f>'2ª'!M41</f>
        <v>0</v>
      </c>
      <c r="T91" s="498">
        <f>'2ª'!N41</f>
        <v>0</v>
      </c>
      <c r="U91" s="498">
        <f>'2ª'!O41</f>
        <v>0</v>
      </c>
      <c r="V91" s="498">
        <f>'2ª'!P41</f>
        <v>0</v>
      </c>
      <c r="W91" s="498">
        <f>'2ª'!Q41</f>
        <v>0</v>
      </c>
      <c r="X91" s="498">
        <f>'2ª'!R41</f>
        <v>0</v>
      </c>
      <c r="Y91" s="498">
        <f>'2ª'!S41</f>
        <v>0</v>
      </c>
      <c r="Z91" s="109"/>
      <c r="AA91" s="109"/>
    </row>
    <row r="92" spans="1:27" ht="15.75" x14ac:dyDescent="0.25">
      <c r="A92" s="256" t="str">
        <f>RIGHT('[1]2ª'!$A$5:$D$5,12)</f>
        <v>2ª SÉRIE E.F</v>
      </c>
      <c r="B92" s="169">
        <v>36</v>
      </c>
      <c r="C92" s="264">
        <f>'2ª'!$B42</f>
        <v>0</v>
      </c>
      <c r="D92" s="461">
        <f>'2ª'!$C42</f>
        <v>0</v>
      </c>
      <c r="E92" s="265">
        <f>'2ª'!$D42</f>
        <v>0</v>
      </c>
      <c r="F92" s="265" t="str">
        <f>'2ª'!$E42</f>
        <v/>
      </c>
      <c r="G92" s="266">
        <f>'2ª'!$F42</f>
        <v>0</v>
      </c>
      <c r="H92" s="461">
        <f>'2ª'!$G42</f>
        <v>0</v>
      </c>
      <c r="I92" s="267">
        <f>'2ª'!$H42</f>
        <v>0</v>
      </c>
      <c r="J92" s="461"/>
      <c r="K92" s="461">
        <f>'2ª'!$I42</f>
        <v>0</v>
      </c>
      <c r="L92" s="461" t="str">
        <f ca="1">'2ª'!$J42</f>
        <v/>
      </c>
      <c r="M92" s="461"/>
      <c r="N92" s="461" t="str">
        <f ca="1">'2ª'!$K42</f>
        <v/>
      </c>
      <c r="O92" s="461"/>
      <c r="P92" s="274" t="s">
        <v>122</v>
      </c>
      <c r="Q92" s="275" t="s">
        <v>307</v>
      </c>
      <c r="R92" s="498">
        <f>'2ª'!L42</f>
        <v>0</v>
      </c>
      <c r="S92" s="498">
        <f>'2ª'!M42</f>
        <v>0</v>
      </c>
      <c r="T92" s="498">
        <f>'2ª'!N42</f>
        <v>0</v>
      </c>
      <c r="U92" s="498">
        <f>'2ª'!O42</f>
        <v>0</v>
      </c>
      <c r="V92" s="498">
        <f>'2ª'!P42</f>
        <v>0</v>
      </c>
      <c r="W92" s="498">
        <f>'2ª'!Q42</f>
        <v>0</v>
      </c>
      <c r="X92" s="498">
        <f>'2ª'!R42</f>
        <v>0</v>
      </c>
      <c r="Y92" s="498">
        <f>'2ª'!S42</f>
        <v>0</v>
      </c>
      <c r="Z92" s="109"/>
      <c r="AA92" s="109"/>
    </row>
    <row r="93" spans="1:27" ht="15.75" x14ac:dyDescent="0.25">
      <c r="A93" s="256" t="str">
        <f>RIGHT('[1]2ª'!$A$5:$D$5,12)</f>
        <v>2ª SÉRIE E.F</v>
      </c>
      <c r="B93" s="169">
        <v>37</v>
      </c>
      <c r="C93" s="264">
        <f>'2ª'!$B43</f>
        <v>0</v>
      </c>
      <c r="D93" s="461">
        <f>'2ª'!$C43</f>
        <v>0</v>
      </c>
      <c r="E93" s="265">
        <f>'2ª'!$D43</f>
        <v>0</v>
      </c>
      <c r="F93" s="265" t="str">
        <f>'2ª'!$E43</f>
        <v/>
      </c>
      <c r="G93" s="266">
        <f>'2ª'!$F43</f>
        <v>0</v>
      </c>
      <c r="H93" s="461">
        <f>'2ª'!$G43</f>
        <v>0</v>
      </c>
      <c r="I93" s="267">
        <f>'2ª'!$H43</f>
        <v>0</v>
      </c>
      <c r="J93" s="461"/>
      <c r="K93" s="461">
        <f>'2ª'!$I43</f>
        <v>0</v>
      </c>
      <c r="L93" s="461" t="str">
        <f ca="1">'2ª'!$J43</f>
        <v/>
      </c>
      <c r="M93" s="461"/>
      <c r="N93" s="461" t="str">
        <f ca="1">'2ª'!$K43</f>
        <v/>
      </c>
      <c r="O93" s="461"/>
      <c r="P93" s="274" t="s">
        <v>122</v>
      </c>
      <c r="Q93" s="275" t="s">
        <v>307</v>
      </c>
      <c r="R93" s="498">
        <f>'2ª'!L43</f>
        <v>0</v>
      </c>
      <c r="S93" s="498">
        <f>'2ª'!M43</f>
        <v>0</v>
      </c>
      <c r="T93" s="498">
        <f>'2ª'!N43</f>
        <v>0</v>
      </c>
      <c r="U93" s="498">
        <f>'2ª'!O43</f>
        <v>0</v>
      </c>
      <c r="V93" s="498">
        <f>'2ª'!P43</f>
        <v>0</v>
      </c>
      <c r="W93" s="498">
        <f>'2ª'!Q43</f>
        <v>0</v>
      </c>
      <c r="X93" s="498">
        <f>'2ª'!R43</f>
        <v>0</v>
      </c>
      <c r="Y93" s="498">
        <f>'2ª'!S43</f>
        <v>0</v>
      </c>
      <c r="Z93" s="109"/>
      <c r="AA93" s="109"/>
    </row>
    <row r="94" spans="1:27" ht="15.75" x14ac:dyDescent="0.25">
      <c r="A94" s="256" t="str">
        <f>RIGHT('[1]2ª'!$A$5:$D$5,12)</f>
        <v>2ª SÉRIE E.F</v>
      </c>
      <c r="B94" s="169">
        <v>38</v>
      </c>
      <c r="C94" s="264">
        <f>'2ª'!$B44</f>
        <v>0</v>
      </c>
      <c r="D94" s="461">
        <f>'2ª'!$C44</f>
        <v>0</v>
      </c>
      <c r="E94" s="265">
        <f>'2ª'!$D44</f>
        <v>0</v>
      </c>
      <c r="F94" s="265" t="str">
        <f>'2ª'!$E44</f>
        <v/>
      </c>
      <c r="G94" s="266">
        <f>'2ª'!$F44</f>
        <v>0</v>
      </c>
      <c r="H94" s="461">
        <f>'2ª'!$G44</f>
        <v>0</v>
      </c>
      <c r="I94" s="267">
        <f>'2ª'!$H44</f>
        <v>0</v>
      </c>
      <c r="J94" s="461"/>
      <c r="K94" s="461">
        <f>'2ª'!$I44</f>
        <v>0</v>
      </c>
      <c r="L94" s="461" t="str">
        <f ca="1">'2ª'!$J44</f>
        <v/>
      </c>
      <c r="M94" s="461"/>
      <c r="N94" s="461" t="str">
        <f ca="1">'2ª'!$K44</f>
        <v/>
      </c>
      <c r="O94" s="461"/>
      <c r="P94" s="274" t="s">
        <v>122</v>
      </c>
      <c r="Q94" s="275" t="s">
        <v>307</v>
      </c>
      <c r="R94" s="498">
        <f>'2ª'!L44</f>
        <v>0</v>
      </c>
      <c r="S94" s="498">
        <f>'2ª'!M44</f>
        <v>0</v>
      </c>
      <c r="T94" s="498">
        <f>'2ª'!N44</f>
        <v>0</v>
      </c>
      <c r="U94" s="498">
        <f>'2ª'!O44</f>
        <v>0</v>
      </c>
      <c r="V94" s="498">
        <f>'2ª'!P44</f>
        <v>0</v>
      </c>
      <c r="W94" s="498">
        <f>'2ª'!Q44</f>
        <v>0</v>
      </c>
      <c r="X94" s="498">
        <f>'2ª'!R44</f>
        <v>0</v>
      </c>
      <c r="Y94" s="498">
        <f>'2ª'!S44</f>
        <v>0</v>
      </c>
      <c r="Z94" s="109"/>
      <c r="AA94" s="109"/>
    </row>
    <row r="95" spans="1:27" ht="15.75" x14ac:dyDescent="0.25">
      <c r="A95" s="256" t="str">
        <f>RIGHT('[1]2ª'!$A$5:$D$5,12)</f>
        <v>2ª SÉRIE E.F</v>
      </c>
      <c r="B95" s="169">
        <v>39</v>
      </c>
      <c r="C95" s="264">
        <f>'2ª'!$B45</f>
        <v>0</v>
      </c>
      <c r="D95" s="461">
        <f>'2ª'!$C45</f>
        <v>0</v>
      </c>
      <c r="E95" s="265">
        <f>'2ª'!$D45</f>
        <v>0</v>
      </c>
      <c r="F95" s="265" t="str">
        <f>'2ª'!$E45</f>
        <v/>
      </c>
      <c r="G95" s="266">
        <f>'2ª'!$F45</f>
        <v>0</v>
      </c>
      <c r="H95" s="461">
        <f>'2ª'!$G45</f>
        <v>0</v>
      </c>
      <c r="I95" s="267">
        <f>'2ª'!$H45</f>
        <v>0</v>
      </c>
      <c r="J95" s="461"/>
      <c r="K95" s="461">
        <f>'2ª'!$I45</f>
        <v>0</v>
      </c>
      <c r="L95" s="461" t="str">
        <f ca="1">'2ª'!$J45</f>
        <v/>
      </c>
      <c r="M95" s="461"/>
      <c r="N95" s="461" t="str">
        <f ca="1">'2ª'!$K45</f>
        <v/>
      </c>
      <c r="O95" s="461"/>
      <c r="P95" s="274" t="s">
        <v>122</v>
      </c>
      <c r="Q95" s="275" t="s">
        <v>307</v>
      </c>
      <c r="R95" s="498">
        <f>'2ª'!L45</f>
        <v>0</v>
      </c>
      <c r="S95" s="498">
        <f>'2ª'!M45</f>
        <v>0</v>
      </c>
      <c r="T95" s="498">
        <f>'2ª'!N45</f>
        <v>0</v>
      </c>
      <c r="U95" s="498">
        <f>'2ª'!O45</f>
        <v>0</v>
      </c>
      <c r="V95" s="498">
        <f>'2ª'!P45</f>
        <v>0</v>
      </c>
      <c r="W95" s="498">
        <f>'2ª'!Q45</f>
        <v>0</v>
      </c>
      <c r="X95" s="498">
        <f>'2ª'!R45</f>
        <v>0</v>
      </c>
      <c r="Y95" s="498">
        <f>'2ª'!S45</f>
        <v>0</v>
      </c>
      <c r="Z95" s="109"/>
      <c r="AA95" s="109"/>
    </row>
    <row r="96" spans="1:27" ht="15.75" x14ac:dyDescent="0.25">
      <c r="A96" s="256" t="str">
        <f>RIGHT('[1]2ª'!$A$5:$D$5,12)</f>
        <v>2ª SÉRIE E.F</v>
      </c>
      <c r="B96" s="169">
        <v>40</v>
      </c>
      <c r="C96" s="264">
        <f>'2ª'!$B46</f>
        <v>0</v>
      </c>
      <c r="D96" s="461">
        <f>'2ª'!$C46</f>
        <v>0</v>
      </c>
      <c r="E96" s="265">
        <f>'2ª'!$D46</f>
        <v>0</v>
      </c>
      <c r="F96" s="265" t="str">
        <f>'2ª'!$E46</f>
        <v/>
      </c>
      <c r="G96" s="266">
        <f>'2ª'!$F46</f>
        <v>0</v>
      </c>
      <c r="H96" s="461">
        <f>'2ª'!$G46</f>
        <v>0</v>
      </c>
      <c r="I96" s="267">
        <f>'2ª'!$H46</f>
        <v>0</v>
      </c>
      <c r="J96" s="461"/>
      <c r="K96" s="461">
        <f>'2ª'!$I46</f>
        <v>0</v>
      </c>
      <c r="L96" s="461" t="str">
        <f ca="1">'2ª'!$J46</f>
        <v/>
      </c>
      <c r="M96" s="461"/>
      <c r="N96" s="461" t="str">
        <f ca="1">'2ª'!$K46</f>
        <v/>
      </c>
      <c r="O96" s="461"/>
      <c r="P96" s="274" t="s">
        <v>122</v>
      </c>
      <c r="Q96" s="275" t="s">
        <v>307</v>
      </c>
      <c r="R96" s="498">
        <f>'2ª'!L46</f>
        <v>0</v>
      </c>
      <c r="S96" s="498">
        <f>'2ª'!M46</f>
        <v>0</v>
      </c>
      <c r="T96" s="498">
        <f>'2ª'!N46</f>
        <v>0</v>
      </c>
      <c r="U96" s="498">
        <f>'2ª'!O46</f>
        <v>0</v>
      </c>
      <c r="V96" s="498">
        <f>'2ª'!P46</f>
        <v>0</v>
      </c>
      <c r="W96" s="498">
        <f>'2ª'!Q46</f>
        <v>0</v>
      </c>
      <c r="X96" s="498">
        <f>'2ª'!R46</f>
        <v>0</v>
      </c>
      <c r="Y96" s="498">
        <f>'2ª'!S46</f>
        <v>0</v>
      </c>
      <c r="Z96" s="109"/>
      <c r="AA96" s="109"/>
    </row>
    <row r="97" spans="1:27" ht="15.75" x14ac:dyDescent="0.25">
      <c r="A97" s="256" t="str">
        <f>RIGHT('[1]2ª'!$A$5:$D$5,12)</f>
        <v>2ª SÉRIE E.F</v>
      </c>
      <c r="B97" s="169">
        <v>41</v>
      </c>
      <c r="C97" s="264">
        <f>'2ª'!$B47</f>
        <v>0</v>
      </c>
      <c r="D97" s="461">
        <f>'2ª'!$C47</f>
        <v>0</v>
      </c>
      <c r="E97" s="265">
        <f>'2ª'!$D47</f>
        <v>0</v>
      </c>
      <c r="F97" s="265" t="str">
        <f>'2ª'!$E47</f>
        <v/>
      </c>
      <c r="G97" s="266">
        <f>'2ª'!$F47</f>
        <v>0</v>
      </c>
      <c r="H97" s="461">
        <f>'2ª'!$G47</f>
        <v>0</v>
      </c>
      <c r="I97" s="267">
        <f>'2ª'!$H47</f>
        <v>0</v>
      </c>
      <c r="J97" s="461"/>
      <c r="K97" s="461">
        <f>'2ª'!$I47</f>
        <v>0</v>
      </c>
      <c r="L97" s="461" t="str">
        <f ca="1">'2ª'!$J47</f>
        <v/>
      </c>
      <c r="M97" s="461"/>
      <c r="N97" s="461" t="str">
        <f ca="1">'2ª'!$K47</f>
        <v/>
      </c>
      <c r="O97" s="461"/>
      <c r="P97" s="274" t="s">
        <v>122</v>
      </c>
      <c r="Q97" s="275" t="s">
        <v>307</v>
      </c>
      <c r="R97" s="498">
        <f>'2ª'!L47</f>
        <v>0</v>
      </c>
      <c r="S97" s="498">
        <f>'2ª'!M47</f>
        <v>0</v>
      </c>
      <c r="T97" s="498">
        <f>'2ª'!N47</f>
        <v>0</v>
      </c>
      <c r="U97" s="498">
        <f>'2ª'!O47</f>
        <v>0</v>
      </c>
      <c r="V97" s="498">
        <f>'2ª'!P47</f>
        <v>0</v>
      </c>
      <c r="W97" s="498">
        <f>'2ª'!Q47</f>
        <v>0</v>
      </c>
      <c r="X97" s="498">
        <f>'2ª'!R47</f>
        <v>0</v>
      </c>
      <c r="Y97" s="498">
        <f>'2ª'!S47</f>
        <v>0</v>
      </c>
      <c r="Z97" s="109"/>
      <c r="AA97" s="109"/>
    </row>
    <row r="98" spans="1:27" ht="15.75" x14ac:dyDescent="0.25">
      <c r="A98" s="256" t="str">
        <f>RIGHT('[1]2ª'!$A$5:$D$5,12)</f>
        <v>2ª SÉRIE E.F</v>
      </c>
      <c r="B98" s="169">
        <v>42</v>
      </c>
      <c r="C98" s="264">
        <f>'2ª'!$B48</f>
        <v>0</v>
      </c>
      <c r="D98" s="461">
        <f>'2ª'!$C48</f>
        <v>0</v>
      </c>
      <c r="E98" s="265">
        <f>'2ª'!$D48</f>
        <v>0</v>
      </c>
      <c r="F98" s="265" t="str">
        <f>'2ª'!$E48</f>
        <v/>
      </c>
      <c r="G98" s="266">
        <f>'2ª'!$F48</f>
        <v>0</v>
      </c>
      <c r="H98" s="461">
        <f>'2ª'!$G48</f>
        <v>0</v>
      </c>
      <c r="I98" s="267">
        <f>'2ª'!$H48</f>
        <v>0</v>
      </c>
      <c r="J98" s="461"/>
      <c r="K98" s="461">
        <f>'2ª'!$I48</f>
        <v>0</v>
      </c>
      <c r="L98" s="461" t="str">
        <f ca="1">'2ª'!$J48</f>
        <v/>
      </c>
      <c r="M98" s="461"/>
      <c r="N98" s="461" t="str">
        <f ca="1">'2ª'!$K48</f>
        <v/>
      </c>
      <c r="O98" s="461"/>
      <c r="P98" s="274" t="s">
        <v>122</v>
      </c>
      <c r="Q98" s="275" t="s">
        <v>307</v>
      </c>
      <c r="R98" s="498">
        <f>'2ª'!L48</f>
        <v>0</v>
      </c>
      <c r="S98" s="498">
        <f>'2ª'!M48</f>
        <v>0</v>
      </c>
      <c r="T98" s="498">
        <f>'2ª'!N48</f>
        <v>0</v>
      </c>
      <c r="U98" s="498">
        <f>'2ª'!O48</f>
        <v>0</v>
      </c>
      <c r="V98" s="498">
        <f>'2ª'!P48</f>
        <v>0</v>
      </c>
      <c r="W98" s="498">
        <f>'2ª'!Q48</f>
        <v>0</v>
      </c>
      <c r="X98" s="498">
        <f>'2ª'!R48</f>
        <v>0</v>
      </c>
      <c r="Y98" s="498">
        <f>'2ª'!S48</f>
        <v>0</v>
      </c>
      <c r="Z98" s="109"/>
      <c r="AA98" s="109"/>
    </row>
    <row r="99" spans="1:27" ht="15.75" x14ac:dyDescent="0.25">
      <c r="A99" s="256" t="str">
        <f>RIGHT('[1]2ª'!$A$5:$D$5,12)</f>
        <v>2ª SÉRIE E.F</v>
      </c>
      <c r="B99" s="169">
        <v>43</v>
      </c>
      <c r="C99" s="264">
        <f>'2ª'!$B49</f>
        <v>0</v>
      </c>
      <c r="D99" s="461">
        <f>'2ª'!$C49</f>
        <v>0</v>
      </c>
      <c r="E99" s="265">
        <f>'2ª'!$D49</f>
        <v>0</v>
      </c>
      <c r="F99" s="265" t="str">
        <f>'2ª'!$E49</f>
        <v/>
      </c>
      <c r="G99" s="266">
        <f>'2ª'!$F49</f>
        <v>0</v>
      </c>
      <c r="H99" s="461">
        <f>'2ª'!$G49</f>
        <v>0</v>
      </c>
      <c r="I99" s="267">
        <f>'2ª'!$H49</f>
        <v>0</v>
      </c>
      <c r="J99" s="461"/>
      <c r="K99" s="461">
        <f>'2ª'!$I49</f>
        <v>0</v>
      </c>
      <c r="L99" s="461" t="str">
        <f ca="1">'2ª'!$J49</f>
        <v/>
      </c>
      <c r="M99" s="461"/>
      <c r="N99" s="461" t="str">
        <f ca="1">'2ª'!$K49</f>
        <v/>
      </c>
      <c r="O99" s="461"/>
      <c r="P99" s="274" t="s">
        <v>122</v>
      </c>
      <c r="Q99" s="275" t="s">
        <v>307</v>
      </c>
      <c r="R99" s="498">
        <f>'2ª'!L49</f>
        <v>0</v>
      </c>
      <c r="S99" s="498">
        <f>'2ª'!M49</f>
        <v>0</v>
      </c>
      <c r="T99" s="498">
        <f>'2ª'!N49</f>
        <v>0</v>
      </c>
      <c r="U99" s="498">
        <f>'2ª'!O49</f>
        <v>0</v>
      </c>
      <c r="V99" s="498">
        <f>'2ª'!P49</f>
        <v>0</v>
      </c>
      <c r="W99" s="498">
        <f>'2ª'!Q49</f>
        <v>0</v>
      </c>
      <c r="X99" s="498">
        <f>'2ª'!R49</f>
        <v>0</v>
      </c>
      <c r="Y99" s="498">
        <f>'2ª'!S49</f>
        <v>0</v>
      </c>
      <c r="Z99" s="109"/>
      <c r="AA99" s="109"/>
    </row>
    <row r="100" spans="1:27" ht="15.75" x14ac:dyDescent="0.25">
      <c r="A100" s="256" t="str">
        <f>RIGHT('[1]2ª'!$A$5:$D$5,12)</f>
        <v>2ª SÉRIE E.F</v>
      </c>
      <c r="B100" s="169">
        <v>44</v>
      </c>
      <c r="C100" s="264">
        <f>'2ª'!$B50</f>
        <v>0</v>
      </c>
      <c r="D100" s="461">
        <f>'2ª'!$C50</f>
        <v>0</v>
      </c>
      <c r="E100" s="265">
        <f>'2ª'!$D50</f>
        <v>0</v>
      </c>
      <c r="F100" s="265" t="str">
        <f>'2ª'!$E50</f>
        <v/>
      </c>
      <c r="G100" s="266">
        <f>'2ª'!$F50</f>
        <v>0</v>
      </c>
      <c r="H100" s="461">
        <f>'2ª'!$G50</f>
        <v>0</v>
      </c>
      <c r="I100" s="267">
        <f>'2ª'!$H50</f>
        <v>0</v>
      </c>
      <c r="J100" s="461"/>
      <c r="K100" s="461">
        <f>'2ª'!$I50</f>
        <v>0</v>
      </c>
      <c r="L100" s="461" t="str">
        <f ca="1">'2ª'!$J50</f>
        <v/>
      </c>
      <c r="M100" s="461"/>
      <c r="N100" s="461" t="str">
        <f ca="1">'2ª'!$K50</f>
        <v/>
      </c>
      <c r="O100" s="461"/>
      <c r="P100" s="274" t="s">
        <v>122</v>
      </c>
      <c r="Q100" s="275" t="s">
        <v>307</v>
      </c>
      <c r="R100" s="498">
        <f>'2ª'!L50</f>
        <v>0</v>
      </c>
      <c r="S100" s="498">
        <f>'2ª'!M50</f>
        <v>0</v>
      </c>
      <c r="T100" s="498">
        <f>'2ª'!N50</f>
        <v>0</v>
      </c>
      <c r="U100" s="498">
        <f>'2ª'!O50</f>
        <v>0</v>
      </c>
      <c r="V100" s="498">
        <f>'2ª'!P50</f>
        <v>0</v>
      </c>
      <c r="W100" s="498">
        <f>'2ª'!Q50</f>
        <v>0</v>
      </c>
      <c r="X100" s="498">
        <f>'2ª'!R50</f>
        <v>0</v>
      </c>
      <c r="Y100" s="498">
        <f>'2ª'!S50</f>
        <v>0</v>
      </c>
      <c r="Z100" s="109"/>
      <c r="AA100" s="109"/>
    </row>
    <row r="101" spans="1:27" ht="15.75" x14ac:dyDescent="0.25">
      <c r="A101" s="256" t="str">
        <f>RIGHT('[1]2ª'!$A$5:$D$5,12)</f>
        <v>2ª SÉRIE E.F</v>
      </c>
      <c r="B101" s="169">
        <v>45</v>
      </c>
      <c r="C101" s="264">
        <f>'2ª'!$B51</f>
        <v>0</v>
      </c>
      <c r="D101" s="461">
        <f>'2ª'!$C51</f>
        <v>0</v>
      </c>
      <c r="E101" s="265">
        <f>'2ª'!$D51</f>
        <v>0</v>
      </c>
      <c r="F101" s="265" t="str">
        <f>'2ª'!$E51</f>
        <v/>
      </c>
      <c r="G101" s="266">
        <f>'2ª'!$F51</f>
        <v>0</v>
      </c>
      <c r="H101" s="461">
        <f>'2ª'!$G51</f>
        <v>0</v>
      </c>
      <c r="I101" s="267">
        <f>'2ª'!$H51</f>
        <v>0</v>
      </c>
      <c r="J101" s="461"/>
      <c r="K101" s="461">
        <f>'2ª'!$I51</f>
        <v>0</v>
      </c>
      <c r="L101" s="461" t="str">
        <f ca="1">'2ª'!$J51</f>
        <v/>
      </c>
      <c r="M101" s="461"/>
      <c r="N101" s="461" t="str">
        <f ca="1">'2ª'!$K51</f>
        <v/>
      </c>
      <c r="O101" s="461"/>
      <c r="P101" s="274" t="s">
        <v>122</v>
      </c>
      <c r="Q101" s="275" t="s">
        <v>307</v>
      </c>
      <c r="R101" s="498">
        <f>'2ª'!L51</f>
        <v>0</v>
      </c>
      <c r="S101" s="498">
        <f>'2ª'!M51</f>
        <v>0</v>
      </c>
      <c r="T101" s="498">
        <f>'2ª'!N51</f>
        <v>0</v>
      </c>
      <c r="U101" s="498">
        <f>'2ª'!O51</f>
        <v>0</v>
      </c>
      <c r="V101" s="498">
        <f>'2ª'!P51</f>
        <v>0</v>
      </c>
      <c r="W101" s="498">
        <f>'2ª'!Q51</f>
        <v>0</v>
      </c>
      <c r="X101" s="498">
        <f>'2ª'!R51</f>
        <v>0</v>
      </c>
      <c r="Y101" s="498">
        <f>'2ª'!S51</f>
        <v>0</v>
      </c>
      <c r="Z101" s="109"/>
      <c r="AA101" s="109"/>
    </row>
    <row r="102" spans="1:27" ht="15.75" x14ac:dyDescent="0.25">
      <c r="A102" s="256" t="str">
        <f>RIGHT('[1]2ª'!$A$5:$D$5,12)</f>
        <v>2ª SÉRIE E.F</v>
      </c>
      <c r="B102" s="169">
        <v>46</v>
      </c>
      <c r="C102" s="264">
        <f>'2ª'!$B52</f>
        <v>0</v>
      </c>
      <c r="D102" s="461">
        <f>'2ª'!$C52</f>
        <v>0</v>
      </c>
      <c r="E102" s="265">
        <f>'2ª'!$D52</f>
        <v>0</v>
      </c>
      <c r="F102" s="265" t="str">
        <f>'2ª'!$E52</f>
        <v/>
      </c>
      <c r="G102" s="266">
        <f>'2ª'!$F52</f>
        <v>0</v>
      </c>
      <c r="H102" s="461">
        <f>'2ª'!$G52</f>
        <v>0</v>
      </c>
      <c r="I102" s="267">
        <f>'2ª'!$H52</f>
        <v>0</v>
      </c>
      <c r="J102" s="461"/>
      <c r="K102" s="461">
        <f>'2ª'!$I52</f>
        <v>0</v>
      </c>
      <c r="L102" s="461" t="str">
        <f ca="1">'2ª'!$J52</f>
        <v/>
      </c>
      <c r="M102" s="461"/>
      <c r="N102" s="461" t="str">
        <f ca="1">'2ª'!$K52</f>
        <v/>
      </c>
      <c r="O102" s="461"/>
      <c r="P102" s="274" t="s">
        <v>122</v>
      </c>
      <c r="Q102" s="275" t="s">
        <v>307</v>
      </c>
      <c r="R102" s="498">
        <f>'2ª'!L52</f>
        <v>0</v>
      </c>
      <c r="S102" s="498">
        <f>'2ª'!M52</f>
        <v>0</v>
      </c>
      <c r="T102" s="498">
        <f>'2ª'!N52</f>
        <v>0</v>
      </c>
      <c r="U102" s="498">
        <f>'2ª'!O52</f>
        <v>0</v>
      </c>
      <c r="V102" s="498">
        <f>'2ª'!P52</f>
        <v>0</v>
      </c>
      <c r="W102" s="498">
        <f>'2ª'!Q52</f>
        <v>0</v>
      </c>
      <c r="X102" s="498">
        <f>'2ª'!R52</f>
        <v>0</v>
      </c>
      <c r="Y102" s="498">
        <f>'2ª'!S52</f>
        <v>0</v>
      </c>
      <c r="Z102" s="109"/>
      <c r="AA102" s="109"/>
    </row>
    <row r="103" spans="1:27" ht="15.75" x14ac:dyDescent="0.25">
      <c r="A103" s="256" t="str">
        <f>RIGHT('[1]2ª'!$A$5:$D$5,12)</f>
        <v>2ª SÉRIE E.F</v>
      </c>
      <c r="B103" s="169">
        <v>47</v>
      </c>
      <c r="C103" s="264">
        <f>'2ª'!$B53</f>
        <v>0</v>
      </c>
      <c r="D103" s="461">
        <f>'2ª'!$C53</f>
        <v>0</v>
      </c>
      <c r="E103" s="265">
        <f>'2ª'!$D53</f>
        <v>0</v>
      </c>
      <c r="F103" s="265" t="str">
        <f>'2ª'!$E53</f>
        <v/>
      </c>
      <c r="G103" s="266">
        <f>'2ª'!$F53</f>
        <v>0</v>
      </c>
      <c r="H103" s="461">
        <f>'2ª'!$G53</f>
        <v>0</v>
      </c>
      <c r="I103" s="267">
        <f>'2ª'!$H53</f>
        <v>0</v>
      </c>
      <c r="J103" s="461"/>
      <c r="K103" s="461">
        <f>'2ª'!$I53</f>
        <v>0</v>
      </c>
      <c r="L103" s="461" t="str">
        <f ca="1">'2ª'!$J53</f>
        <v/>
      </c>
      <c r="M103" s="461"/>
      <c r="N103" s="461" t="str">
        <f ca="1">'2ª'!$K53</f>
        <v/>
      </c>
      <c r="O103" s="461"/>
      <c r="P103" s="274" t="s">
        <v>122</v>
      </c>
      <c r="Q103" s="275" t="s">
        <v>307</v>
      </c>
      <c r="R103" s="498">
        <f>'2ª'!L53</f>
        <v>0</v>
      </c>
      <c r="S103" s="498">
        <f>'2ª'!M53</f>
        <v>0</v>
      </c>
      <c r="T103" s="498">
        <f>'2ª'!N53</f>
        <v>0</v>
      </c>
      <c r="U103" s="498">
        <f>'2ª'!O53</f>
        <v>0</v>
      </c>
      <c r="V103" s="498">
        <f>'2ª'!P53</f>
        <v>0</v>
      </c>
      <c r="W103" s="498">
        <f>'2ª'!Q53</f>
        <v>0</v>
      </c>
      <c r="X103" s="498">
        <f>'2ª'!R53</f>
        <v>0</v>
      </c>
      <c r="Y103" s="498">
        <f>'2ª'!S53</f>
        <v>0</v>
      </c>
      <c r="Z103" s="109"/>
      <c r="AA103" s="109"/>
    </row>
    <row r="104" spans="1:27" ht="15.75" x14ac:dyDescent="0.25">
      <c r="A104" s="256" t="str">
        <f>RIGHT('[1]2ª'!$A$5:$D$5,12)</f>
        <v>2ª SÉRIE E.F</v>
      </c>
      <c r="B104" s="169">
        <v>48</v>
      </c>
      <c r="C104" s="264">
        <f>'2ª'!$B54</f>
        <v>0</v>
      </c>
      <c r="D104" s="461">
        <f>'2ª'!$C54</f>
        <v>0</v>
      </c>
      <c r="E104" s="265">
        <f>'2ª'!$D54</f>
        <v>0</v>
      </c>
      <c r="F104" s="265" t="str">
        <f>'2ª'!$E54</f>
        <v/>
      </c>
      <c r="G104" s="266">
        <f>'2ª'!$F54</f>
        <v>0</v>
      </c>
      <c r="H104" s="461">
        <f>'2ª'!$G54</f>
        <v>0</v>
      </c>
      <c r="I104" s="267">
        <f>'2ª'!$H54</f>
        <v>0</v>
      </c>
      <c r="J104" s="461"/>
      <c r="K104" s="461">
        <f>'2ª'!$I54</f>
        <v>0</v>
      </c>
      <c r="L104" s="461" t="str">
        <f ca="1">'2ª'!$J54</f>
        <v/>
      </c>
      <c r="M104" s="461"/>
      <c r="N104" s="461" t="str">
        <f ca="1">'2ª'!$K54</f>
        <v/>
      </c>
      <c r="O104" s="461"/>
      <c r="P104" s="274" t="s">
        <v>122</v>
      </c>
      <c r="Q104" s="275" t="s">
        <v>307</v>
      </c>
      <c r="R104" s="498">
        <f>'2ª'!L54</f>
        <v>0</v>
      </c>
      <c r="S104" s="498">
        <f>'2ª'!M54</f>
        <v>0</v>
      </c>
      <c r="T104" s="498">
        <f>'2ª'!N54</f>
        <v>0</v>
      </c>
      <c r="U104" s="498">
        <f>'2ª'!O54</f>
        <v>0</v>
      </c>
      <c r="V104" s="498">
        <f>'2ª'!P54</f>
        <v>0</v>
      </c>
      <c r="W104" s="498">
        <f>'2ª'!Q54</f>
        <v>0</v>
      </c>
      <c r="X104" s="498">
        <f>'2ª'!R54</f>
        <v>0</v>
      </c>
      <c r="Y104" s="498">
        <f>'2ª'!S54</f>
        <v>0</v>
      </c>
      <c r="Z104" s="109"/>
      <c r="AA104" s="109"/>
    </row>
    <row r="105" spans="1:27" ht="15.75" x14ac:dyDescent="0.25">
      <c r="A105" s="256" t="str">
        <f>RIGHT('[1]2ª'!$A$5:$D$5,12)</f>
        <v>2ª SÉRIE E.F</v>
      </c>
      <c r="B105" s="169">
        <v>49</v>
      </c>
      <c r="C105" s="264">
        <f>'2ª'!$B55</f>
        <v>0</v>
      </c>
      <c r="D105" s="461">
        <f>'2ª'!$C55</f>
        <v>0</v>
      </c>
      <c r="E105" s="265">
        <f>'2ª'!$D55</f>
        <v>0</v>
      </c>
      <c r="F105" s="265" t="str">
        <f>'2ª'!$E55</f>
        <v/>
      </c>
      <c r="G105" s="266">
        <f>'2ª'!$F55</f>
        <v>0</v>
      </c>
      <c r="H105" s="461">
        <f>'2ª'!$G55</f>
        <v>0</v>
      </c>
      <c r="I105" s="267">
        <f>'2ª'!$H55</f>
        <v>0</v>
      </c>
      <c r="J105" s="461"/>
      <c r="K105" s="461">
        <f>'2ª'!$I55</f>
        <v>0</v>
      </c>
      <c r="L105" s="461" t="str">
        <f ca="1">'2ª'!$J55</f>
        <v/>
      </c>
      <c r="M105" s="461"/>
      <c r="N105" s="461" t="str">
        <f ca="1">'2ª'!$K55</f>
        <v/>
      </c>
      <c r="O105" s="461"/>
      <c r="P105" s="274" t="s">
        <v>122</v>
      </c>
      <c r="Q105" s="275" t="s">
        <v>307</v>
      </c>
      <c r="R105" s="498">
        <f>'2ª'!L55</f>
        <v>0</v>
      </c>
      <c r="S105" s="498">
        <f>'2ª'!M55</f>
        <v>0</v>
      </c>
      <c r="T105" s="498">
        <f>'2ª'!N55</f>
        <v>0</v>
      </c>
      <c r="U105" s="498">
        <f>'2ª'!O55</f>
        <v>0</v>
      </c>
      <c r="V105" s="498">
        <f>'2ª'!P55</f>
        <v>0</v>
      </c>
      <c r="W105" s="498">
        <f>'2ª'!Q55</f>
        <v>0</v>
      </c>
      <c r="X105" s="498">
        <f>'2ª'!R55</f>
        <v>0</v>
      </c>
      <c r="Y105" s="498">
        <f>'2ª'!S55</f>
        <v>0</v>
      </c>
      <c r="Z105" s="109"/>
      <c r="AA105" s="109"/>
    </row>
    <row r="106" spans="1:27" ht="15.75" x14ac:dyDescent="0.25">
      <c r="A106" s="256" t="str">
        <f>RIGHT('[1]2ª'!$A$5:$D$5,12)</f>
        <v>2ª SÉRIE E.F</v>
      </c>
      <c r="B106" s="169">
        <v>50</v>
      </c>
      <c r="C106" s="264">
        <f>'2ª'!$B56</f>
        <v>0</v>
      </c>
      <c r="D106" s="461">
        <f>'2ª'!$C56</f>
        <v>0</v>
      </c>
      <c r="E106" s="265">
        <f>'2ª'!$D56</f>
        <v>0</v>
      </c>
      <c r="F106" s="265" t="str">
        <f>'2ª'!$E56</f>
        <v/>
      </c>
      <c r="G106" s="266">
        <f>'2ª'!$F56</f>
        <v>0</v>
      </c>
      <c r="H106" s="461">
        <f>'2ª'!$G56</f>
        <v>0</v>
      </c>
      <c r="I106" s="267">
        <f>'2ª'!$H56</f>
        <v>0</v>
      </c>
      <c r="J106" s="461"/>
      <c r="K106" s="461">
        <f>'2ª'!$I56</f>
        <v>0</v>
      </c>
      <c r="L106" s="461" t="str">
        <f ca="1">'2ª'!$J56</f>
        <v/>
      </c>
      <c r="M106" s="461"/>
      <c r="N106" s="461" t="str">
        <f ca="1">'2ª'!$K56</f>
        <v/>
      </c>
      <c r="O106" s="461"/>
      <c r="P106" s="274" t="s">
        <v>122</v>
      </c>
      <c r="Q106" s="275" t="s">
        <v>307</v>
      </c>
      <c r="R106" s="498">
        <f>'2ª'!L56</f>
        <v>0</v>
      </c>
      <c r="S106" s="498">
        <f>'2ª'!M56</f>
        <v>0</v>
      </c>
      <c r="T106" s="498">
        <f>'2ª'!N56</f>
        <v>0</v>
      </c>
      <c r="U106" s="498">
        <f>'2ª'!O56</f>
        <v>0</v>
      </c>
      <c r="V106" s="498">
        <f>'2ª'!P56</f>
        <v>0</v>
      </c>
      <c r="W106" s="498">
        <f>'2ª'!Q56</f>
        <v>0</v>
      </c>
      <c r="X106" s="498">
        <f>'2ª'!R56</f>
        <v>0</v>
      </c>
      <c r="Y106" s="498">
        <f>'2ª'!S56</f>
        <v>0</v>
      </c>
      <c r="Z106" s="109"/>
      <c r="AA106" s="109"/>
    </row>
    <row r="107" spans="1:27" ht="15.75" x14ac:dyDescent="0.25">
      <c r="A107" s="256" t="str">
        <f>RIGHT('[1]2ª'!$A$5:$D$5,12)</f>
        <v>2ª SÉRIE E.F</v>
      </c>
      <c r="B107" s="169">
        <v>51</v>
      </c>
      <c r="C107" s="264">
        <f>'2ª'!$B57</f>
        <v>0</v>
      </c>
      <c r="D107" s="461">
        <f>'2ª'!$C57</f>
        <v>0</v>
      </c>
      <c r="E107" s="265">
        <f>'2ª'!$D57</f>
        <v>0</v>
      </c>
      <c r="F107" s="265" t="str">
        <f>'2ª'!$E57</f>
        <v/>
      </c>
      <c r="G107" s="266">
        <f>'2ª'!$F57</f>
        <v>0</v>
      </c>
      <c r="H107" s="461">
        <f>'2ª'!$G57</f>
        <v>0</v>
      </c>
      <c r="I107" s="267">
        <f>'2ª'!$H57</f>
        <v>0</v>
      </c>
      <c r="J107" s="461"/>
      <c r="K107" s="461">
        <f>'2ª'!$I57</f>
        <v>0</v>
      </c>
      <c r="L107" s="461" t="str">
        <f ca="1">'2ª'!$J57</f>
        <v/>
      </c>
      <c r="M107" s="461"/>
      <c r="N107" s="461" t="str">
        <f ca="1">'2ª'!$K57</f>
        <v/>
      </c>
      <c r="O107" s="461"/>
      <c r="P107" s="274" t="s">
        <v>122</v>
      </c>
      <c r="Q107" s="275" t="s">
        <v>307</v>
      </c>
      <c r="R107" s="498">
        <f>'2ª'!L57</f>
        <v>0</v>
      </c>
      <c r="S107" s="498">
        <f>'2ª'!M57</f>
        <v>0</v>
      </c>
      <c r="T107" s="498">
        <f>'2ª'!N57</f>
        <v>0</v>
      </c>
      <c r="U107" s="498">
        <f>'2ª'!O57</f>
        <v>0</v>
      </c>
      <c r="V107" s="498">
        <f>'2ª'!P57</f>
        <v>0</v>
      </c>
      <c r="W107" s="498">
        <f>'2ª'!Q57</f>
        <v>0</v>
      </c>
      <c r="X107" s="498">
        <f>'2ª'!R57</f>
        <v>0</v>
      </c>
      <c r="Y107" s="498">
        <f>'2ª'!S57</f>
        <v>0</v>
      </c>
      <c r="Z107" s="109"/>
      <c r="AA107" s="109"/>
    </row>
    <row r="108" spans="1:27" ht="15.75" x14ac:dyDescent="0.25">
      <c r="A108" s="256" t="str">
        <f>RIGHT('[1]2ª'!$A$5:$D$5,12)</f>
        <v>2ª SÉRIE E.F</v>
      </c>
      <c r="B108" s="169">
        <v>52</v>
      </c>
      <c r="C108" s="264">
        <f>'2ª'!$B58</f>
        <v>0</v>
      </c>
      <c r="D108" s="461">
        <f>'2ª'!$C58</f>
        <v>0</v>
      </c>
      <c r="E108" s="265">
        <f>'2ª'!$D58</f>
        <v>0</v>
      </c>
      <c r="F108" s="265" t="str">
        <f>'2ª'!$E58</f>
        <v/>
      </c>
      <c r="G108" s="266">
        <f>'2ª'!$F58</f>
        <v>0</v>
      </c>
      <c r="H108" s="461">
        <f>'2ª'!$G58</f>
        <v>0</v>
      </c>
      <c r="I108" s="267">
        <f>'2ª'!$H58</f>
        <v>0</v>
      </c>
      <c r="J108" s="461"/>
      <c r="K108" s="461">
        <f>'2ª'!$I58</f>
        <v>0</v>
      </c>
      <c r="L108" s="461" t="str">
        <f ca="1">'2ª'!$J58</f>
        <v/>
      </c>
      <c r="M108" s="461"/>
      <c r="N108" s="461" t="str">
        <f ca="1">'2ª'!$K58</f>
        <v/>
      </c>
      <c r="O108" s="461"/>
      <c r="P108" s="274" t="s">
        <v>122</v>
      </c>
      <c r="Q108" s="275" t="s">
        <v>307</v>
      </c>
      <c r="R108" s="498">
        <f>'2ª'!L58</f>
        <v>0</v>
      </c>
      <c r="S108" s="498">
        <f>'2ª'!M58</f>
        <v>0</v>
      </c>
      <c r="T108" s="498">
        <f>'2ª'!N58</f>
        <v>0</v>
      </c>
      <c r="U108" s="498">
        <f>'2ª'!O58</f>
        <v>0</v>
      </c>
      <c r="V108" s="498">
        <f>'2ª'!P58</f>
        <v>0</v>
      </c>
      <c r="W108" s="498">
        <f>'2ª'!Q58</f>
        <v>0</v>
      </c>
      <c r="X108" s="498">
        <f>'2ª'!R58</f>
        <v>0</v>
      </c>
      <c r="Y108" s="498">
        <f>'2ª'!S58</f>
        <v>0</v>
      </c>
      <c r="Z108" s="109"/>
      <c r="AA108" s="109"/>
    </row>
    <row r="109" spans="1:27" ht="15.75" x14ac:dyDescent="0.25">
      <c r="A109" s="256" t="str">
        <f>RIGHT('[1]2ª'!$A$5:$D$5,12)</f>
        <v>2ª SÉRIE E.F</v>
      </c>
      <c r="B109" s="169">
        <v>53</v>
      </c>
      <c r="C109" s="264">
        <f>'2ª'!$B59</f>
        <v>0</v>
      </c>
      <c r="D109" s="461">
        <f>'2ª'!$C59</f>
        <v>0</v>
      </c>
      <c r="E109" s="265">
        <f>'2ª'!$D59</f>
        <v>0</v>
      </c>
      <c r="F109" s="265" t="str">
        <f>'2ª'!$E59</f>
        <v/>
      </c>
      <c r="G109" s="266">
        <f>'2ª'!$F59</f>
        <v>0</v>
      </c>
      <c r="H109" s="461">
        <f>'2ª'!$G59</f>
        <v>0</v>
      </c>
      <c r="I109" s="461">
        <f>'2ª'!$H59</f>
        <v>0</v>
      </c>
      <c r="J109" s="461"/>
      <c r="K109" s="461">
        <f>'2ª'!$I59</f>
        <v>0</v>
      </c>
      <c r="L109" s="461" t="str">
        <f ca="1">'2ª'!$J59</f>
        <v/>
      </c>
      <c r="M109" s="461"/>
      <c r="N109" s="461" t="str">
        <f ca="1">'2ª'!$K59</f>
        <v/>
      </c>
      <c r="O109" s="461"/>
      <c r="P109" s="274" t="s">
        <v>122</v>
      </c>
      <c r="Q109" s="275" t="s">
        <v>307</v>
      </c>
      <c r="R109" s="498">
        <f>'2ª'!L59</f>
        <v>0</v>
      </c>
      <c r="S109" s="498">
        <f>'2ª'!M59</f>
        <v>0</v>
      </c>
      <c r="T109" s="498">
        <f>'2ª'!N59</f>
        <v>0</v>
      </c>
      <c r="U109" s="498">
        <f>'2ª'!O59</f>
        <v>0</v>
      </c>
      <c r="V109" s="498">
        <f>'2ª'!P59</f>
        <v>0</v>
      </c>
      <c r="W109" s="498">
        <f>'2ª'!Q59</f>
        <v>0</v>
      </c>
      <c r="X109" s="498">
        <f>'2ª'!R59</f>
        <v>0</v>
      </c>
      <c r="Y109" s="498">
        <f>'2ª'!S59</f>
        <v>0</v>
      </c>
      <c r="Z109" s="109"/>
      <c r="AA109" s="109"/>
    </row>
    <row r="110" spans="1:27" ht="15.75" x14ac:dyDescent="0.25">
      <c r="A110" s="256" t="str">
        <f>RIGHT('[1]2ª'!$A$5:$D$5,12)</f>
        <v>2ª SÉRIE E.F</v>
      </c>
      <c r="B110" s="169">
        <v>54</v>
      </c>
      <c r="C110" s="264">
        <f>'2ª'!$B60</f>
        <v>0</v>
      </c>
      <c r="D110" s="461">
        <f>'2ª'!$C60</f>
        <v>0</v>
      </c>
      <c r="E110" s="265">
        <f>'2ª'!$D60</f>
        <v>0</v>
      </c>
      <c r="F110" s="265" t="str">
        <f>'2ª'!$E60</f>
        <v/>
      </c>
      <c r="G110" s="266">
        <f>'2ª'!$F60</f>
        <v>0</v>
      </c>
      <c r="H110" s="461">
        <f>'2ª'!$G60</f>
        <v>0</v>
      </c>
      <c r="I110" s="461">
        <f>'2ª'!$H60</f>
        <v>0</v>
      </c>
      <c r="J110" s="461"/>
      <c r="K110" s="461">
        <f>'2ª'!$I60</f>
        <v>0</v>
      </c>
      <c r="L110" s="461" t="str">
        <f ca="1">'2ª'!$J60</f>
        <v/>
      </c>
      <c r="M110" s="461"/>
      <c r="N110" s="461" t="str">
        <f ca="1">'2ª'!$K60</f>
        <v/>
      </c>
      <c r="O110" s="461"/>
      <c r="P110" s="274" t="s">
        <v>122</v>
      </c>
      <c r="Q110" s="275" t="s">
        <v>307</v>
      </c>
      <c r="R110" s="498">
        <f>'2ª'!L60</f>
        <v>0</v>
      </c>
      <c r="S110" s="498">
        <f>'2ª'!M60</f>
        <v>0</v>
      </c>
      <c r="T110" s="498">
        <f>'2ª'!N60</f>
        <v>0</v>
      </c>
      <c r="U110" s="498">
        <f>'2ª'!O60</f>
        <v>0</v>
      </c>
      <c r="V110" s="498">
        <f>'2ª'!P60</f>
        <v>0</v>
      </c>
      <c r="W110" s="498">
        <f>'2ª'!Q60</f>
        <v>0</v>
      </c>
      <c r="X110" s="498">
        <f>'2ª'!R60</f>
        <v>0</v>
      </c>
      <c r="Y110" s="498">
        <f>'2ª'!S60</f>
        <v>0</v>
      </c>
      <c r="Z110" s="109"/>
      <c r="AA110" s="109"/>
    </row>
    <row r="111" spans="1:27" ht="15.75" x14ac:dyDescent="0.25">
      <c r="A111" s="256" t="str">
        <f>RIGHT('[1]2ª'!$A$5:$D$5,12)</f>
        <v>2ª SÉRIE E.F</v>
      </c>
      <c r="B111" s="169">
        <v>55</v>
      </c>
      <c r="C111" s="264">
        <f>'2ª'!$B61</f>
        <v>0</v>
      </c>
      <c r="D111" s="461">
        <f>'2ª'!$C61</f>
        <v>0</v>
      </c>
      <c r="E111" s="265">
        <f>'2ª'!$D61</f>
        <v>0</v>
      </c>
      <c r="F111" s="265" t="str">
        <f>'2ª'!$E61</f>
        <v/>
      </c>
      <c r="G111" s="266">
        <f>'2ª'!$F61</f>
        <v>0</v>
      </c>
      <c r="H111" s="461">
        <f>'2ª'!$G61</f>
        <v>0</v>
      </c>
      <c r="I111" s="461">
        <f>'2ª'!$H61</f>
        <v>0</v>
      </c>
      <c r="J111" s="461"/>
      <c r="K111" s="461">
        <f>'2ª'!$I61</f>
        <v>0</v>
      </c>
      <c r="L111" s="461" t="str">
        <f ca="1">'2ª'!$J61</f>
        <v/>
      </c>
      <c r="M111" s="461"/>
      <c r="N111" s="461" t="str">
        <f ca="1">'2ª'!$K61</f>
        <v/>
      </c>
      <c r="O111" s="461"/>
      <c r="P111" s="274" t="s">
        <v>122</v>
      </c>
      <c r="Q111" s="275" t="s">
        <v>307</v>
      </c>
      <c r="R111" s="498">
        <f>'2ª'!L61</f>
        <v>0</v>
      </c>
      <c r="S111" s="498">
        <f>'2ª'!M61</f>
        <v>0</v>
      </c>
      <c r="T111" s="498">
        <f>'2ª'!N61</f>
        <v>0</v>
      </c>
      <c r="U111" s="498">
        <f>'2ª'!O61</f>
        <v>0</v>
      </c>
      <c r="V111" s="498">
        <f>'2ª'!P61</f>
        <v>0</v>
      </c>
      <c r="W111" s="498">
        <f>'2ª'!Q61</f>
        <v>0</v>
      </c>
      <c r="X111" s="498">
        <f>'2ª'!R61</f>
        <v>0</v>
      </c>
      <c r="Y111" s="498">
        <f>'2ª'!S61</f>
        <v>0</v>
      </c>
      <c r="Z111" s="109"/>
      <c r="AA111" s="109"/>
    </row>
    <row r="112" spans="1:27" s="263" customFormat="1" ht="15.75" x14ac:dyDescent="0.25">
      <c r="A112" s="256" t="str">
        <f>RIGHT('[1]3ª'!$A$5:$D$5,12)</f>
        <v>3ª SÉRIE E.F</v>
      </c>
      <c r="B112" s="257">
        <v>1</v>
      </c>
      <c r="C112" s="258">
        <f>'3ª'!$B7</f>
        <v>18844</v>
      </c>
      <c r="D112" s="460" t="str">
        <f>'3ª'!$C7</f>
        <v>DEBORA CRISTINA GOIS</v>
      </c>
      <c r="E112" s="259" t="str">
        <f>'3ª'!$D7</f>
        <v>F</v>
      </c>
      <c r="F112" s="259" t="str">
        <f>'3ª'!$E7</f>
        <v>MA</v>
      </c>
      <c r="G112" s="260">
        <f>'3ª'!$F7</f>
        <v>27676</v>
      </c>
      <c r="H112" s="460">
        <f>'3ª'!$G7</f>
        <v>0</v>
      </c>
      <c r="I112" s="462">
        <f>'3ª'!$H7</f>
        <v>0</v>
      </c>
      <c r="J112" s="460"/>
      <c r="K112" s="460" t="str">
        <f>'3ª'!$I7</f>
        <v>TR 27/02</v>
      </c>
      <c r="L112" s="460" t="str">
        <f ca="1">'3ª'!$J7</f>
        <v>DISP.IDADE</v>
      </c>
      <c r="M112" s="460"/>
      <c r="N112" s="262">
        <f ca="1">'3ª'!$K7</f>
        <v>49</v>
      </c>
      <c r="O112" s="460"/>
      <c r="P112" s="273" t="s">
        <v>122</v>
      </c>
      <c r="Q112" s="275" t="s">
        <v>307</v>
      </c>
      <c r="R112" s="498" t="str">
        <f>'3ª'!L7</f>
        <v>Não</v>
      </c>
      <c r="S112" s="498" t="str">
        <f>'3ª'!M7</f>
        <v>Eliane</v>
      </c>
      <c r="T112" s="498" t="str">
        <f>'3ª'!N7</f>
        <v>-</v>
      </c>
      <c r="U112" s="498" t="str">
        <f>'3ª'!O7</f>
        <v>-</v>
      </c>
      <c r="V112" s="498" t="str">
        <f>'3ª'!P7</f>
        <v>-</v>
      </c>
      <c r="W112" s="498" t="str">
        <f>'3ª'!Q7</f>
        <v>-</v>
      </c>
      <c r="X112" s="498" t="str">
        <f>'3ª'!R7</f>
        <v>-</v>
      </c>
      <c r="Y112" s="498" t="str">
        <f>'3ª'!S7</f>
        <v>-</v>
      </c>
      <c r="Z112" s="526"/>
      <c r="AA112" s="526"/>
    </row>
    <row r="113" spans="1:27" ht="15.75" x14ac:dyDescent="0.25">
      <c r="A113" s="256" t="str">
        <f>RIGHT('[1]3ª'!$A$5:$D$5,12)</f>
        <v>3ª SÉRIE E.F</v>
      </c>
      <c r="B113" s="120">
        <v>2</v>
      </c>
      <c r="C113" s="264">
        <f>'3ª'!$B8</f>
        <v>18837</v>
      </c>
      <c r="D113" s="461" t="str">
        <f>'3ª'!$C8</f>
        <v>DIEGO RYAN SANTOS DE ALCANTARA</v>
      </c>
      <c r="E113" s="265" t="str">
        <f>'3ª'!$D8</f>
        <v>M</v>
      </c>
      <c r="F113" s="265" t="str">
        <f>'3ª'!$E8</f>
        <v>MA</v>
      </c>
      <c r="G113" s="266">
        <f>'3ª'!$F8</f>
        <v>40045</v>
      </c>
      <c r="H113" s="461" t="str">
        <f>'3ª'!$G8</f>
        <v>111223789-6</v>
      </c>
      <c r="I113" s="463">
        <f>'3ª'!$H8</f>
        <v>0</v>
      </c>
      <c r="J113" s="461"/>
      <c r="K113" s="461" t="str">
        <f>'3ª'!$I8</f>
        <v>TR 26/02</v>
      </c>
      <c r="L113" s="461" t="str">
        <f ca="1">'3ª'!$J8</f>
        <v/>
      </c>
      <c r="M113" s="461"/>
      <c r="N113" s="268">
        <f ca="1">'3ª'!$K8</f>
        <v>15</v>
      </c>
      <c r="O113" s="461"/>
      <c r="P113" s="19" t="s">
        <v>122</v>
      </c>
      <c r="Q113" s="275" t="s">
        <v>307</v>
      </c>
      <c r="R113" s="498" t="str">
        <f>'3ª'!L8</f>
        <v>Não</v>
      </c>
      <c r="S113" s="498" t="str">
        <f>'3ª'!M8</f>
        <v>Eliane</v>
      </c>
      <c r="T113" s="498" t="str">
        <f>'3ª'!N8</f>
        <v>-</v>
      </c>
      <c r="U113" s="498" t="str">
        <f>'3ª'!O8</f>
        <v>-</v>
      </c>
      <c r="V113" s="498" t="str">
        <f>'3ª'!P8</f>
        <v>-</v>
      </c>
      <c r="W113" s="498" t="str">
        <f>'3ª'!Q8</f>
        <v>-</v>
      </c>
      <c r="X113" s="498" t="str">
        <f>'3ª'!R8</f>
        <v>-</v>
      </c>
      <c r="Y113" s="498" t="str">
        <f>'3ª'!S8</f>
        <v>-</v>
      </c>
      <c r="Z113" s="109"/>
      <c r="AA113" s="109"/>
    </row>
    <row r="114" spans="1:27" ht="15.75" x14ac:dyDescent="0.25">
      <c r="A114" s="256" t="str">
        <f>RIGHT('[1]3ª'!$A$5:$D$5,12)</f>
        <v>3ª SÉRIE E.F</v>
      </c>
      <c r="B114" s="120">
        <v>3</v>
      </c>
      <c r="C114" s="264">
        <f>'3ª'!$B9</f>
        <v>17989</v>
      </c>
      <c r="D114" s="461" t="str">
        <f>'3ª'!$C9</f>
        <v>ELISA DA COSTA BARRETO</v>
      </c>
      <c r="E114" s="265" t="str">
        <f>'3ª'!$D9</f>
        <v>F</v>
      </c>
      <c r="F114" s="265" t="str">
        <f>'3ª'!$E9</f>
        <v>MA</v>
      </c>
      <c r="G114" s="266">
        <f>'3ª'!$F9</f>
        <v>24447</v>
      </c>
      <c r="H114" s="461" t="str">
        <f>'3ª'!$G9</f>
        <v>124351785-2</v>
      </c>
      <c r="I114" s="463" t="str">
        <f>'3ª'!$H9</f>
        <v>52171529-5</v>
      </c>
      <c r="J114" s="461"/>
      <c r="K114" s="461">
        <f>'3ª'!$I9</f>
        <v>0</v>
      </c>
      <c r="L114" s="461" t="str">
        <f ca="1">'3ª'!$J9</f>
        <v>DISP.IDADE</v>
      </c>
      <c r="M114" s="461"/>
      <c r="N114" s="268">
        <f ca="1">'3ª'!$K9</f>
        <v>58</v>
      </c>
      <c r="O114" s="461"/>
      <c r="P114" s="19" t="s">
        <v>122</v>
      </c>
      <c r="Q114" s="275" t="s">
        <v>307</v>
      </c>
      <c r="R114" s="498" t="str">
        <f>'3ª'!L9</f>
        <v>Não</v>
      </c>
      <c r="S114" s="498" t="str">
        <f>'3ª'!M9</f>
        <v>Eliane</v>
      </c>
      <c r="T114" s="498" t="str">
        <f>'3ª'!N9</f>
        <v>-</v>
      </c>
      <c r="U114" s="498" t="str">
        <f>'3ª'!O9</f>
        <v>-</v>
      </c>
      <c r="V114" s="498" t="str">
        <f>'3ª'!P9</f>
        <v>-</v>
      </c>
      <c r="W114" s="498" t="str">
        <f>'3ª'!Q9</f>
        <v>-</v>
      </c>
      <c r="X114" s="498" t="str">
        <f>'3ª'!R9</f>
        <v>-</v>
      </c>
      <c r="Y114" s="498" t="str">
        <f>'3ª'!S9</f>
        <v>-</v>
      </c>
      <c r="Z114" s="109"/>
      <c r="AA114" s="109"/>
    </row>
    <row r="115" spans="1:27" ht="15.75" x14ac:dyDescent="0.25">
      <c r="A115" s="256" t="str">
        <f>RIGHT('[1]3ª'!$A$5:$D$5,12)</f>
        <v>3ª SÉRIE E.F</v>
      </c>
      <c r="B115" s="120">
        <v>4</v>
      </c>
      <c r="C115" s="264">
        <f>'3ª'!$B10</f>
        <v>16431</v>
      </c>
      <c r="D115" s="461" t="str">
        <f>'3ª'!$C10</f>
        <v>JOSE EDUARDO DA SILVA</v>
      </c>
      <c r="E115" s="265" t="str">
        <f>'3ª'!$D10</f>
        <v>M</v>
      </c>
      <c r="F115" s="265" t="str">
        <f>'3ª'!$E10</f>
        <v>MA</v>
      </c>
      <c r="G115" s="266">
        <f>'3ª'!$F10</f>
        <v>25052</v>
      </c>
      <c r="H115" s="461">
        <f>'3ª'!$G10</f>
        <v>0</v>
      </c>
      <c r="I115" s="463" t="str">
        <f>'3ª'!$H10</f>
        <v>35247676-X</v>
      </c>
      <c r="J115" s="461"/>
      <c r="K115" s="461">
        <f>'3ª'!$I10</f>
        <v>0</v>
      </c>
      <c r="L115" s="461" t="str">
        <f ca="1">'3ª'!$J10</f>
        <v>DISP.IDADE</v>
      </c>
      <c r="M115" s="461"/>
      <c r="N115" s="268">
        <f ca="1">'3ª'!$K10</f>
        <v>56</v>
      </c>
      <c r="O115" s="461"/>
      <c r="P115" s="19" t="s">
        <v>122</v>
      </c>
      <c r="Q115" s="275" t="s">
        <v>307</v>
      </c>
      <c r="R115" s="498" t="str">
        <f>'3ª'!L10</f>
        <v>Não</v>
      </c>
      <c r="S115" s="498" t="str">
        <f>'3ª'!M10</f>
        <v>Eliane</v>
      </c>
      <c r="T115" s="498" t="str">
        <f>'3ª'!N10</f>
        <v>-</v>
      </c>
      <c r="U115" s="498" t="str">
        <f>'3ª'!O10</f>
        <v>-</v>
      </c>
      <c r="V115" s="498" t="str">
        <f>'3ª'!P10</f>
        <v>-</v>
      </c>
      <c r="W115" s="498" t="str">
        <f>'3ª'!Q10</f>
        <v>-</v>
      </c>
      <c r="X115" s="498" t="str">
        <f>'3ª'!R10</f>
        <v>-</v>
      </c>
      <c r="Y115" s="498" t="str">
        <f>'3ª'!S10</f>
        <v>-</v>
      </c>
      <c r="Z115" s="109"/>
      <c r="AA115" s="109"/>
    </row>
    <row r="116" spans="1:27" ht="15.75" x14ac:dyDescent="0.25">
      <c r="A116" s="256" t="str">
        <f>RIGHT('[1]3ª'!$A$5:$D$5,12)</f>
        <v>3ª SÉRIE E.F</v>
      </c>
      <c r="B116" s="120">
        <v>5</v>
      </c>
      <c r="C116" s="264">
        <f>'3ª'!$B11</f>
        <v>18357</v>
      </c>
      <c r="D116" s="461" t="str">
        <f>'3ª'!$C11</f>
        <v>JOSETE FERREIRA DAMIAO DA SILVA</v>
      </c>
      <c r="E116" s="265" t="str">
        <f>'3ª'!$D11</f>
        <v>F</v>
      </c>
      <c r="F116" s="265" t="str">
        <f>'3ª'!$E11</f>
        <v>MA</v>
      </c>
      <c r="G116" s="266">
        <f>'3ª'!$F11</f>
        <v>23056</v>
      </c>
      <c r="H116" s="461">
        <f>'3ª'!$G11</f>
        <v>0</v>
      </c>
      <c r="I116" s="463" t="str">
        <f>'3ª'!$H11</f>
        <v>67130928-6</v>
      </c>
      <c r="J116" s="461"/>
      <c r="K116" s="461">
        <f>'3ª'!$I11</f>
        <v>0</v>
      </c>
      <c r="L116" s="461" t="str">
        <f ca="1">'3ª'!$J11</f>
        <v>DISP.IDADE</v>
      </c>
      <c r="M116" s="461"/>
      <c r="N116" s="268">
        <f ca="1">'3ª'!$K11</f>
        <v>62</v>
      </c>
      <c r="O116" s="461"/>
      <c r="P116" s="19" t="s">
        <v>122</v>
      </c>
      <c r="Q116" s="275" t="s">
        <v>307</v>
      </c>
      <c r="R116" s="498" t="str">
        <f>'3ª'!L11</f>
        <v>Não</v>
      </c>
      <c r="S116" s="498" t="str">
        <f>'3ª'!M11</f>
        <v>Eliane</v>
      </c>
      <c r="T116" s="498" t="str">
        <f>'3ª'!N11</f>
        <v>-</v>
      </c>
      <c r="U116" s="498" t="str">
        <f>'3ª'!O11</f>
        <v>-</v>
      </c>
      <c r="V116" s="498" t="str">
        <f>'3ª'!P11</f>
        <v>-</v>
      </c>
      <c r="W116" s="498" t="str">
        <f>'3ª'!Q11</f>
        <v>-</v>
      </c>
      <c r="X116" s="498" t="str">
        <f>'3ª'!R11</f>
        <v>-</v>
      </c>
      <c r="Y116" s="498" t="str">
        <f>'3ª'!S11</f>
        <v>-</v>
      </c>
      <c r="Z116" s="109"/>
      <c r="AA116" s="109"/>
    </row>
    <row r="117" spans="1:27" ht="15.75" x14ac:dyDescent="0.25">
      <c r="A117" s="256" t="str">
        <f>RIGHT('[1]3ª'!$A$5:$D$5,12)</f>
        <v>3ª SÉRIE E.F</v>
      </c>
      <c r="B117" s="120">
        <v>6</v>
      </c>
      <c r="C117" s="264">
        <f>'3ª'!$B12</f>
        <v>18539</v>
      </c>
      <c r="D117" s="461" t="str">
        <f>'3ª'!$C12</f>
        <v>REGINA BARBOSA DE SOUZA BATISTA</v>
      </c>
      <c r="E117" s="265" t="str">
        <f>'3ª'!$D12</f>
        <v>F</v>
      </c>
      <c r="F117" s="265" t="str">
        <f>'3ª'!$E12</f>
        <v>MA</v>
      </c>
      <c r="G117" s="266">
        <f>'3ª'!$F12</f>
        <v>17784</v>
      </c>
      <c r="H117" s="461">
        <f>'3ª'!$G12</f>
        <v>0</v>
      </c>
      <c r="I117" s="463" t="str">
        <f>'3ª'!$H12</f>
        <v>5891392-0</v>
      </c>
      <c r="J117" s="461"/>
      <c r="K117" s="461">
        <f>'3ª'!$I12</f>
        <v>0</v>
      </c>
      <c r="L117" s="461" t="str">
        <f ca="1">'3ª'!$J12</f>
        <v>DISP.IDADE</v>
      </c>
      <c r="M117" s="461"/>
      <c r="N117" s="268">
        <f ca="1">'3ª'!$K12</f>
        <v>76</v>
      </c>
      <c r="O117" s="461"/>
      <c r="P117" s="19" t="s">
        <v>122</v>
      </c>
      <c r="Q117" s="275" t="s">
        <v>307</v>
      </c>
      <c r="R117" s="498" t="str">
        <f>'3ª'!L12</f>
        <v>Não</v>
      </c>
      <c r="S117" s="498" t="str">
        <f>'3ª'!M12</f>
        <v>Eliane</v>
      </c>
      <c r="T117" s="498" t="str">
        <f>'3ª'!N12</f>
        <v>-</v>
      </c>
      <c r="U117" s="498" t="str">
        <f>'3ª'!O12</f>
        <v>-</v>
      </c>
      <c r="V117" s="498" t="str">
        <f>'3ª'!P12</f>
        <v>-</v>
      </c>
      <c r="W117" s="498" t="str">
        <f>'3ª'!Q12</f>
        <v>-</v>
      </c>
      <c r="X117" s="498" t="str">
        <f>'3ª'!R12</f>
        <v>-</v>
      </c>
      <c r="Y117" s="498" t="str">
        <f>'3ª'!S12</f>
        <v>-</v>
      </c>
      <c r="Z117" s="109"/>
      <c r="AA117" s="109"/>
    </row>
    <row r="118" spans="1:27" ht="15.75" x14ac:dyDescent="0.25">
      <c r="A118" s="256" t="str">
        <f>RIGHT('[1]3ª'!$A$5:$D$5,12)</f>
        <v>3ª SÉRIE E.F</v>
      </c>
      <c r="B118" s="120">
        <v>7</v>
      </c>
      <c r="C118" s="264">
        <f>'3ª'!$B13</f>
        <v>18745</v>
      </c>
      <c r="D118" s="461" t="str">
        <f>'3ª'!$C13</f>
        <v>VERA LUCIA BATISTA</v>
      </c>
      <c r="E118" s="265" t="str">
        <f>'3ª'!$D13</f>
        <v>F</v>
      </c>
      <c r="F118" s="265" t="str">
        <f>'3ª'!$E13</f>
        <v>MA</v>
      </c>
      <c r="G118" s="266">
        <f>'3ª'!$F13</f>
        <v>20637</v>
      </c>
      <c r="H118" s="461">
        <f>'3ª'!$G13</f>
        <v>0</v>
      </c>
      <c r="I118" s="463" t="str">
        <f>'3ª'!$H13</f>
        <v>12637069-2</v>
      </c>
      <c r="J118" s="461"/>
      <c r="K118" s="461" t="str">
        <f>'3ª'!$I13</f>
        <v>TR 29/01</v>
      </c>
      <c r="L118" s="461" t="str">
        <f ca="1">'3ª'!$J13</f>
        <v>DISP.IDADE</v>
      </c>
      <c r="M118" s="461"/>
      <c r="N118" s="268">
        <f ca="1">'3ª'!$K13</f>
        <v>68</v>
      </c>
      <c r="O118" s="461"/>
      <c r="P118" s="19" t="s">
        <v>122</v>
      </c>
      <c r="Q118" s="275" t="s">
        <v>307</v>
      </c>
      <c r="R118" s="498" t="str">
        <f>'3ª'!L13</f>
        <v>Não</v>
      </c>
      <c r="S118" s="498" t="str">
        <f>'3ª'!M13</f>
        <v>Eliane</v>
      </c>
      <c r="T118" s="498" t="str">
        <f>'3ª'!N13</f>
        <v>-</v>
      </c>
      <c r="U118" s="498" t="str">
        <f>'3ª'!O13</f>
        <v>-</v>
      </c>
      <c r="V118" s="498" t="str">
        <f>'3ª'!P13</f>
        <v>-</v>
      </c>
      <c r="W118" s="498" t="str">
        <f>'3ª'!Q13</f>
        <v>-</v>
      </c>
      <c r="X118" s="498" t="str">
        <f>'3ª'!R13</f>
        <v>-</v>
      </c>
      <c r="Y118" s="498" t="str">
        <f>'3ª'!S13</f>
        <v>-</v>
      </c>
      <c r="Z118" s="109"/>
      <c r="AA118" s="109"/>
    </row>
    <row r="119" spans="1:27" ht="15.75" x14ac:dyDescent="0.25">
      <c r="A119" s="256" t="str">
        <f>RIGHT('[1]3ª'!$A$5:$D$5,12)</f>
        <v>3ª SÉRIE E.F</v>
      </c>
      <c r="B119" s="120">
        <v>8</v>
      </c>
      <c r="C119" s="264">
        <f>'3ª'!$B14</f>
        <v>0</v>
      </c>
      <c r="D119" s="461">
        <f>'3ª'!$C14</f>
        <v>0</v>
      </c>
      <c r="E119" s="265">
        <f>'3ª'!$D14</f>
        <v>0</v>
      </c>
      <c r="F119" s="265" t="str">
        <f>'3ª'!$E14</f>
        <v/>
      </c>
      <c r="G119" s="266">
        <f>'3ª'!$F14</f>
        <v>0</v>
      </c>
      <c r="H119" s="461">
        <f>'3ª'!$G14</f>
        <v>0</v>
      </c>
      <c r="I119" s="463">
        <f>'3ª'!$H14</f>
        <v>0</v>
      </c>
      <c r="J119" s="461"/>
      <c r="K119" s="461">
        <f>'3ª'!$I14</f>
        <v>0</v>
      </c>
      <c r="L119" s="461" t="str">
        <f ca="1">'3ª'!$J14</f>
        <v/>
      </c>
      <c r="M119" s="461"/>
      <c r="N119" s="268" t="str">
        <f ca="1">'3ª'!$K14</f>
        <v/>
      </c>
      <c r="O119" s="461"/>
      <c r="P119" s="19" t="s">
        <v>122</v>
      </c>
      <c r="Q119" s="275" t="s">
        <v>307</v>
      </c>
      <c r="R119" s="498" t="str">
        <f>'3ª'!L14</f>
        <v>Não</v>
      </c>
      <c r="S119" s="498" t="str">
        <f>'3ª'!M14</f>
        <v>Eliane</v>
      </c>
      <c r="T119" s="498" t="str">
        <f>'3ª'!N14</f>
        <v>-</v>
      </c>
      <c r="U119" s="498" t="str">
        <f>'3ª'!O14</f>
        <v>-</v>
      </c>
      <c r="V119" s="498" t="str">
        <f>'3ª'!P14</f>
        <v>-</v>
      </c>
      <c r="W119" s="498" t="str">
        <f>'3ª'!Q14</f>
        <v>-</v>
      </c>
      <c r="X119" s="498" t="str">
        <f>'3ª'!R14</f>
        <v>-</v>
      </c>
      <c r="Y119" s="498" t="str">
        <f>'3ª'!S14</f>
        <v>-</v>
      </c>
      <c r="Z119" s="109"/>
      <c r="AA119" s="109"/>
    </row>
    <row r="120" spans="1:27" ht="15.75" x14ac:dyDescent="0.25">
      <c r="A120" s="256" t="str">
        <f>RIGHT('[1]3ª'!$A$5:$D$5,12)</f>
        <v>3ª SÉRIE E.F</v>
      </c>
      <c r="B120" s="120">
        <v>9</v>
      </c>
      <c r="C120" s="264">
        <f>'3ª'!$B15</f>
        <v>0</v>
      </c>
      <c r="D120" s="461">
        <f>'3ª'!$C15</f>
        <v>0</v>
      </c>
      <c r="E120" s="265">
        <f>'3ª'!$D15</f>
        <v>0</v>
      </c>
      <c r="F120" s="265" t="str">
        <f>'3ª'!$E15</f>
        <v/>
      </c>
      <c r="G120" s="266">
        <f>'3ª'!$F15</f>
        <v>0</v>
      </c>
      <c r="H120" s="461">
        <f>'3ª'!$G15</f>
        <v>0</v>
      </c>
      <c r="I120" s="463">
        <f>'3ª'!$H15</f>
        <v>0</v>
      </c>
      <c r="J120" s="461"/>
      <c r="K120" s="461">
        <f>'3ª'!$I15</f>
        <v>0</v>
      </c>
      <c r="L120" s="461" t="str">
        <f ca="1">'3ª'!$J15</f>
        <v/>
      </c>
      <c r="M120" s="461"/>
      <c r="N120" s="268" t="str">
        <f ca="1">'3ª'!$K15</f>
        <v/>
      </c>
      <c r="O120" s="461"/>
      <c r="P120" s="19" t="s">
        <v>122</v>
      </c>
      <c r="Q120" s="275" t="s">
        <v>307</v>
      </c>
      <c r="R120" s="498" t="str">
        <f>'3ª'!L15</f>
        <v>Não</v>
      </c>
      <c r="S120" s="498" t="str">
        <f>'3ª'!M15</f>
        <v>Eliane</v>
      </c>
      <c r="T120" s="498" t="str">
        <f>'3ª'!N15</f>
        <v>-</v>
      </c>
      <c r="U120" s="498" t="str">
        <f>'3ª'!O15</f>
        <v>-</v>
      </c>
      <c r="V120" s="498" t="str">
        <f>'3ª'!P15</f>
        <v>-</v>
      </c>
      <c r="W120" s="498" t="str">
        <f>'3ª'!Q15</f>
        <v>-</v>
      </c>
      <c r="X120" s="498" t="str">
        <f>'3ª'!R15</f>
        <v>-</v>
      </c>
      <c r="Y120" s="498" t="str">
        <f>'3ª'!S15</f>
        <v>-</v>
      </c>
      <c r="Z120" s="109"/>
      <c r="AA120" s="109"/>
    </row>
    <row r="121" spans="1:27" ht="15.75" x14ac:dyDescent="0.25">
      <c r="A121" s="256" t="str">
        <f>RIGHT('[1]3ª'!$A$5:$D$5,12)</f>
        <v>3ª SÉRIE E.F</v>
      </c>
      <c r="B121" s="120">
        <v>10</v>
      </c>
      <c r="C121" s="264">
        <f>'3ª'!$B16</f>
        <v>0</v>
      </c>
      <c r="D121" s="461">
        <f>'3ª'!$C16</f>
        <v>0</v>
      </c>
      <c r="E121" s="265">
        <f>'3ª'!$D16</f>
        <v>0</v>
      </c>
      <c r="F121" s="265" t="str">
        <f>'3ª'!$E16</f>
        <v/>
      </c>
      <c r="G121" s="266">
        <f>'3ª'!$F16</f>
        <v>0</v>
      </c>
      <c r="H121" s="461">
        <f>'3ª'!$G16</f>
        <v>0</v>
      </c>
      <c r="I121" s="463">
        <f>'3ª'!$H16</f>
        <v>0</v>
      </c>
      <c r="J121" s="461"/>
      <c r="K121" s="461">
        <f>'3ª'!$I16</f>
        <v>0</v>
      </c>
      <c r="L121" s="461" t="str">
        <f ca="1">'3ª'!$J16</f>
        <v/>
      </c>
      <c r="M121" s="461"/>
      <c r="N121" s="268" t="str">
        <f ca="1">'3ª'!$K16</f>
        <v/>
      </c>
      <c r="O121" s="461"/>
      <c r="P121" s="19" t="s">
        <v>122</v>
      </c>
      <c r="Q121" s="275" t="s">
        <v>307</v>
      </c>
      <c r="R121" s="498" t="str">
        <f>'3ª'!L16</f>
        <v>Não</v>
      </c>
      <c r="S121" s="498" t="str">
        <f>'3ª'!M16</f>
        <v>Eliane</v>
      </c>
      <c r="T121" s="498" t="str">
        <f>'3ª'!N16</f>
        <v>-</v>
      </c>
      <c r="U121" s="498" t="str">
        <f>'3ª'!O16</f>
        <v>-</v>
      </c>
      <c r="V121" s="498" t="str">
        <f>'3ª'!P16</f>
        <v>-</v>
      </c>
      <c r="W121" s="498" t="str">
        <f>'3ª'!Q16</f>
        <v>-</v>
      </c>
      <c r="X121" s="498" t="str">
        <f>'3ª'!R16</f>
        <v>-</v>
      </c>
      <c r="Y121" s="498" t="str">
        <f>'3ª'!S16</f>
        <v>-</v>
      </c>
      <c r="Z121" s="109"/>
      <c r="AA121" s="109"/>
    </row>
    <row r="122" spans="1:27" ht="15.75" x14ac:dyDescent="0.25">
      <c r="A122" s="256" t="str">
        <f>RIGHT('[1]3ª'!$A$5:$D$5,12)</f>
        <v>3ª SÉRIE E.F</v>
      </c>
      <c r="B122" s="120">
        <v>11</v>
      </c>
      <c r="C122" s="264">
        <f>'3ª'!$B17</f>
        <v>0</v>
      </c>
      <c r="D122" s="461">
        <f>'3ª'!$C17</f>
        <v>0</v>
      </c>
      <c r="E122" s="265">
        <f>'3ª'!$D17</f>
        <v>0</v>
      </c>
      <c r="F122" s="265" t="str">
        <f>'3ª'!$E17</f>
        <v/>
      </c>
      <c r="G122" s="266">
        <f>'3ª'!$F17</f>
        <v>0</v>
      </c>
      <c r="H122" s="461">
        <f>'3ª'!$G17</f>
        <v>0</v>
      </c>
      <c r="I122" s="463">
        <f>'3ª'!$H17</f>
        <v>0</v>
      </c>
      <c r="J122" s="461"/>
      <c r="K122" s="461">
        <f>'3ª'!$I17</f>
        <v>0</v>
      </c>
      <c r="L122" s="461" t="str">
        <f ca="1">'3ª'!$J17</f>
        <v/>
      </c>
      <c r="M122" s="461"/>
      <c r="N122" s="268" t="str">
        <f ca="1">'3ª'!$K17</f>
        <v/>
      </c>
      <c r="O122" s="461"/>
      <c r="P122" s="19" t="s">
        <v>122</v>
      </c>
      <c r="Q122" s="275" t="s">
        <v>307</v>
      </c>
      <c r="R122" s="498" t="str">
        <f>'3ª'!L17</f>
        <v>Não</v>
      </c>
      <c r="S122" s="498" t="str">
        <f>'3ª'!M17</f>
        <v>Eliane</v>
      </c>
      <c r="T122" s="498" t="str">
        <f>'3ª'!N17</f>
        <v>-</v>
      </c>
      <c r="U122" s="498" t="str">
        <f>'3ª'!O17</f>
        <v>-</v>
      </c>
      <c r="V122" s="498" t="str">
        <f>'3ª'!P17</f>
        <v>-</v>
      </c>
      <c r="W122" s="498" t="str">
        <f>'3ª'!Q17</f>
        <v>-</v>
      </c>
      <c r="X122" s="498" t="str">
        <f>'3ª'!R17</f>
        <v>-</v>
      </c>
      <c r="Y122" s="498" t="str">
        <f>'3ª'!S17</f>
        <v>-</v>
      </c>
      <c r="Z122" s="109"/>
      <c r="AA122" s="109"/>
    </row>
    <row r="123" spans="1:27" ht="15.75" x14ac:dyDescent="0.25">
      <c r="A123" s="256" t="str">
        <f>RIGHT('[1]3ª'!$A$5:$D$5,12)</f>
        <v>3ª SÉRIE E.F</v>
      </c>
      <c r="B123" s="120">
        <v>12</v>
      </c>
      <c r="C123" s="264">
        <f>'3ª'!$B18</f>
        <v>0</v>
      </c>
      <c r="D123" s="461">
        <f>'3ª'!$C18</f>
        <v>0</v>
      </c>
      <c r="E123" s="265">
        <f>'3ª'!$D18</f>
        <v>0</v>
      </c>
      <c r="F123" s="265" t="str">
        <f>'3ª'!$E18</f>
        <v/>
      </c>
      <c r="G123" s="266">
        <f>'3ª'!$F18</f>
        <v>0</v>
      </c>
      <c r="H123" s="461">
        <f>'3ª'!$G18</f>
        <v>0</v>
      </c>
      <c r="I123" s="463">
        <f>'3ª'!$H18</f>
        <v>0</v>
      </c>
      <c r="J123" s="461"/>
      <c r="K123" s="461">
        <f>'3ª'!$I18</f>
        <v>0</v>
      </c>
      <c r="L123" s="461" t="str">
        <f ca="1">'3ª'!$J18</f>
        <v/>
      </c>
      <c r="M123" s="461"/>
      <c r="N123" s="268" t="str">
        <f ca="1">'3ª'!$K18</f>
        <v/>
      </c>
      <c r="O123" s="461"/>
      <c r="P123" s="19" t="s">
        <v>122</v>
      </c>
      <c r="Q123" s="275" t="s">
        <v>307</v>
      </c>
      <c r="R123" s="498" t="str">
        <f>'3ª'!L18</f>
        <v>Não</v>
      </c>
      <c r="S123" s="498" t="str">
        <f>'3ª'!M18</f>
        <v>Eliane</v>
      </c>
      <c r="T123" s="498" t="str">
        <f>'3ª'!N18</f>
        <v>-</v>
      </c>
      <c r="U123" s="498" t="str">
        <f>'3ª'!O18</f>
        <v>-</v>
      </c>
      <c r="V123" s="498" t="str">
        <f>'3ª'!P18</f>
        <v>-</v>
      </c>
      <c r="W123" s="498" t="str">
        <f>'3ª'!Q18</f>
        <v>-</v>
      </c>
      <c r="X123" s="498" t="str">
        <f>'3ª'!R18</f>
        <v>-</v>
      </c>
      <c r="Y123" s="498" t="str">
        <f>'3ª'!S18</f>
        <v>-</v>
      </c>
      <c r="Z123" s="109"/>
      <c r="AA123" s="109"/>
    </row>
    <row r="124" spans="1:27" ht="15.75" x14ac:dyDescent="0.25">
      <c r="A124" s="256" t="str">
        <f>RIGHT('[1]3ª'!$A$5:$D$5,12)</f>
        <v>3ª SÉRIE E.F</v>
      </c>
      <c r="B124" s="120">
        <v>13</v>
      </c>
      <c r="C124" s="264">
        <f>'3ª'!$B19</f>
        <v>0</v>
      </c>
      <c r="D124" s="461">
        <f>'3ª'!$C19</f>
        <v>0</v>
      </c>
      <c r="E124" s="265">
        <f>'3ª'!$D19</f>
        <v>0</v>
      </c>
      <c r="F124" s="265" t="str">
        <f>'3ª'!$E19</f>
        <v/>
      </c>
      <c r="G124" s="266">
        <f>'3ª'!$F19</f>
        <v>0</v>
      </c>
      <c r="H124" s="461">
        <f>'3ª'!$G19</f>
        <v>0</v>
      </c>
      <c r="I124" s="463">
        <f>'3ª'!$H19</f>
        <v>0</v>
      </c>
      <c r="J124" s="461"/>
      <c r="K124" s="461">
        <f>'3ª'!$I19</f>
        <v>0</v>
      </c>
      <c r="L124" s="461" t="str">
        <f ca="1">'3ª'!$J19</f>
        <v/>
      </c>
      <c r="M124" s="461"/>
      <c r="N124" s="268" t="str">
        <f ca="1">'3ª'!$K19</f>
        <v/>
      </c>
      <c r="O124" s="461"/>
      <c r="P124" s="19" t="s">
        <v>122</v>
      </c>
      <c r="Q124" s="275" t="s">
        <v>307</v>
      </c>
      <c r="R124" s="498" t="str">
        <f>'3ª'!L19</f>
        <v>Não</v>
      </c>
      <c r="S124" s="498" t="str">
        <f>'3ª'!M19</f>
        <v>Eliane</v>
      </c>
      <c r="T124" s="498" t="str">
        <f>'3ª'!N19</f>
        <v>-</v>
      </c>
      <c r="U124" s="498" t="str">
        <f>'3ª'!O19</f>
        <v>-</v>
      </c>
      <c r="V124" s="498" t="str">
        <f>'3ª'!P19</f>
        <v>-</v>
      </c>
      <c r="W124" s="498" t="str">
        <f>'3ª'!Q19</f>
        <v>-</v>
      </c>
      <c r="X124" s="498" t="str">
        <f>'3ª'!R19</f>
        <v>-</v>
      </c>
      <c r="Y124" s="498" t="str">
        <f>'3ª'!S19</f>
        <v>-</v>
      </c>
      <c r="Z124" s="109"/>
      <c r="AA124" s="109"/>
    </row>
    <row r="125" spans="1:27" ht="15.75" x14ac:dyDescent="0.25">
      <c r="A125" s="256" t="str">
        <f>RIGHT('[1]3ª'!$A$5:$D$5,12)</f>
        <v>3ª SÉRIE E.F</v>
      </c>
      <c r="B125" s="120">
        <v>14</v>
      </c>
      <c r="C125" s="264">
        <f>'3ª'!$B20</f>
        <v>0</v>
      </c>
      <c r="D125" s="461">
        <f>'3ª'!$C20</f>
        <v>0</v>
      </c>
      <c r="E125" s="265">
        <f>'3ª'!$D20</f>
        <v>0</v>
      </c>
      <c r="F125" s="265" t="str">
        <f>'3ª'!$E20</f>
        <v/>
      </c>
      <c r="G125" s="266">
        <f>'3ª'!$F20</f>
        <v>0</v>
      </c>
      <c r="H125" s="461">
        <f>'3ª'!$G20</f>
        <v>0</v>
      </c>
      <c r="I125" s="463">
        <f>'3ª'!$H20</f>
        <v>0</v>
      </c>
      <c r="J125" s="461"/>
      <c r="K125" s="461">
        <f>'3ª'!$I20</f>
        <v>0</v>
      </c>
      <c r="L125" s="461" t="str">
        <f ca="1">'3ª'!$J20</f>
        <v/>
      </c>
      <c r="M125" s="461"/>
      <c r="N125" s="268" t="str">
        <f ca="1">'3ª'!$K20</f>
        <v/>
      </c>
      <c r="O125" s="461"/>
      <c r="P125" s="19" t="s">
        <v>122</v>
      </c>
      <c r="Q125" s="275" t="s">
        <v>307</v>
      </c>
      <c r="R125" s="498" t="str">
        <f>'3ª'!L20</f>
        <v>Não</v>
      </c>
      <c r="S125" s="498" t="str">
        <f>'3ª'!M20</f>
        <v>Eliane</v>
      </c>
      <c r="T125" s="498" t="str">
        <f>'3ª'!N20</f>
        <v>-</v>
      </c>
      <c r="U125" s="498" t="str">
        <f>'3ª'!O20</f>
        <v>-</v>
      </c>
      <c r="V125" s="498" t="str">
        <f>'3ª'!P20</f>
        <v>-</v>
      </c>
      <c r="W125" s="498" t="str">
        <f>'3ª'!Q20</f>
        <v>-</v>
      </c>
      <c r="X125" s="498" t="str">
        <f>'3ª'!R20</f>
        <v>-</v>
      </c>
      <c r="Y125" s="498" t="str">
        <f>'3ª'!S20</f>
        <v>-</v>
      </c>
      <c r="Z125" s="109"/>
      <c r="AA125" s="109"/>
    </row>
    <row r="126" spans="1:27" ht="15.75" x14ac:dyDescent="0.25">
      <c r="A126" s="256" t="str">
        <f>RIGHT('[1]3ª'!$A$5:$D$5,12)</f>
        <v>3ª SÉRIE E.F</v>
      </c>
      <c r="B126" s="120">
        <v>15</v>
      </c>
      <c r="C126" s="264">
        <f>'3ª'!$B21</f>
        <v>0</v>
      </c>
      <c r="D126" s="461">
        <f>'3ª'!$C21</f>
        <v>0</v>
      </c>
      <c r="E126" s="265">
        <f>'3ª'!$D21</f>
        <v>0</v>
      </c>
      <c r="F126" s="265" t="str">
        <f>'3ª'!$E21</f>
        <v/>
      </c>
      <c r="G126" s="266">
        <f>'3ª'!$F21</f>
        <v>0</v>
      </c>
      <c r="H126" s="461">
        <f>'3ª'!$G21</f>
        <v>0</v>
      </c>
      <c r="I126" s="463">
        <f>'3ª'!$H21</f>
        <v>0</v>
      </c>
      <c r="J126" s="461"/>
      <c r="K126" s="461">
        <f>'3ª'!$I21</f>
        <v>0</v>
      </c>
      <c r="L126" s="461" t="str">
        <f ca="1">'3ª'!$J21</f>
        <v/>
      </c>
      <c r="M126" s="461"/>
      <c r="N126" s="268" t="str">
        <f ca="1">'3ª'!$K21</f>
        <v/>
      </c>
      <c r="O126" s="461"/>
      <c r="P126" s="19" t="s">
        <v>122</v>
      </c>
      <c r="Q126" s="275" t="s">
        <v>307</v>
      </c>
      <c r="R126" s="498" t="str">
        <f>'3ª'!L21</f>
        <v>Não</v>
      </c>
      <c r="S126" s="498" t="str">
        <f>'3ª'!M21</f>
        <v>Eliane</v>
      </c>
      <c r="T126" s="498" t="str">
        <f>'3ª'!N21</f>
        <v>-</v>
      </c>
      <c r="U126" s="498" t="str">
        <f>'3ª'!O21</f>
        <v>-</v>
      </c>
      <c r="V126" s="498" t="str">
        <f>'3ª'!P21</f>
        <v>-</v>
      </c>
      <c r="W126" s="498" t="str">
        <f>'3ª'!Q21</f>
        <v>-</v>
      </c>
      <c r="X126" s="498" t="str">
        <f>'3ª'!R21</f>
        <v>-</v>
      </c>
      <c r="Y126" s="498" t="str">
        <f>'3ª'!S21</f>
        <v>-</v>
      </c>
      <c r="Z126" s="109"/>
      <c r="AA126" s="109"/>
    </row>
    <row r="127" spans="1:27" ht="15.75" x14ac:dyDescent="0.25">
      <c r="A127" s="256" t="str">
        <f>RIGHT('[1]3ª'!$A$5:$D$5,12)</f>
        <v>3ª SÉRIE E.F</v>
      </c>
      <c r="B127" s="120">
        <v>16</v>
      </c>
      <c r="C127" s="264">
        <f>'3ª'!$B22</f>
        <v>0</v>
      </c>
      <c r="D127" s="461">
        <f>'3ª'!$C22</f>
        <v>0</v>
      </c>
      <c r="E127" s="265">
        <f>'3ª'!$D22</f>
        <v>0</v>
      </c>
      <c r="F127" s="265" t="str">
        <f>'3ª'!$E22</f>
        <v/>
      </c>
      <c r="G127" s="266">
        <f>'3ª'!$F22</f>
        <v>0</v>
      </c>
      <c r="H127" s="461">
        <f>'3ª'!$G22</f>
        <v>0</v>
      </c>
      <c r="I127" s="463">
        <f>'3ª'!$H22</f>
        <v>0</v>
      </c>
      <c r="J127" s="461"/>
      <c r="K127" s="461">
        <f>'3ª'!$I22</f>
        <v>0</v>
      </c>
      <c r="L127" s="461" t="str">
        <f ca="1">'3ª'!$J22</f>
        <v/>
      </c>
      <c r="M127" s="461"/>
      <c r="N127" s="268" t="str">
        <f ca="1">'3ª'!$K22</f>
        <v/>
      </c>
      <c r="O127" s="461"/>
      <c r="P127" s="19" t="s">
        <v>122</v>
      </c>
      <c r="Q127" s="275" t="s">
        <v>307</v>
      </c>
      <c r="R127" s="498" t="str">
        <f>'3ª'!L22</f>
        <v>Não</v>
      </c>
      <c r="S127" s="498" t="str">
        <f>'3ª'!M22</f>
        <v>Eliane</v>
      </c>
      <c r="T127" s="498" t="str">
        <f>'3ª'!N22</f>
        <v>-</v>
      </c>
      <c r="U127" s="498" t="str">
        <f>'3ª'!O22</f>
        <v>-</v>
      </c>
      <c r="V127" s="498" t="str">
        <f>'3ª'!P22</f>
        <v>-</v>
      </c>
      <c r="W127" s="498" t="str">
        <f>'3ª'!Q22</f>
        <v>-</v>
      </c>
      <c r="X127" s="498" t="str">
        <f>'3ª'!R22</f>
        <v>-</v>
      </c>
      <c r="Y127" s="498" t="str">
        <f>'3ª'!S22</f>
        <v>-</v>
      </c>
      <c r="Z127" s="109"/>
      <c r="AA127" s="109"/>
    </row>
    <row r="128" spans="1:27" ht="15.75" x14ac:dyDescent="0.25">
      <c r="A128" s="256" t="str">
        <f>RIGHT('[1]3ª'!$A$5:$D$5,12)</f>
        <v>3ª SÉRIE E.F</v>
      </c>
      <c r="B128" s="120">
        <v>17</v>
      </c>
      <c r="C128" s="264">
        <f>'3ª'!$B23</f>
        <v>0</v>
      </c>
      <c r="D128" s="461">
        <f>'3ª'!$C23</f>
        <v>0</v>
      </c>
      <c r="E128" s="265">
        <f>'3ª'!$D23</f>
        <v>0</v>
      </c>
      <c r="F128" s="265" t="str">
        <f>'3ª'!$E23</f>
        <v/>
      </c>
      <c r="G128" s="266">
        <f>'3ª'!$F23</f>
        <v>0</v>
      </c>
      <c r="H128" s="461">
        <f>'3ª'!$G23</f>
        <v>0</v>
      </c>
      <c r="I128" s="463">
        <f>'3ª'!$H23</f>
        <v>0</v>
      </c>
      <c r="J128" s="461"/>
      <c r="K128" s="461">
        <f>'3ª'!$I23</f>
        <v>0</v>
      </c>
      <c r="L128" s="461" t="str">
        <f ca="1">'3ª'!$J23</f>
        <v/>
      </c>
      <c r="M128" s="461"/>
      <c r="N128" s="268" t="str">
        <f ca="1">'3ª'!$K23</f>
        <v/>
      </c>
      <c r="O128" s="461"/>
      <c r="P128" s="19" t="s">
        <v>122</v>
      </c>
      <c r="Q128" s="275" t="s">
        <v>307</v>
      </c>
      <c r="R128" s="498" t="str">
        <f>'3ª'!L23</f>
        <v>Não</v>
      </c>
      <c r="S128" s="498" t="str">
        <f>'3ª'!M23</f>
        <v>Eliane</v>
      </c>
      <c r="T128" s="498" t="str">
        <f>'3ª'!N23</f>
        <v>-</v>
      </c>
      <c r="U128" s="498" t="str">
        <f>'3ª'!O23</f>
        <v>-</v>
      </c>
      <c r="V128" s="498" t="str">
        <f>'3ª'!P23</f>
        <v>-</v>
      </c>
      <c r="W128" s="498" t="str">
        <f>'3ª'!Q23</f>
        <v>-</v>
      </c>
      <c r="X128" s="498" t="str">
        <f>'3ª'!R23</f>
        <v>-</v>
      </c>
      <c r="Y128" s="498" t="str">
        <f>'3ª'!S23</f>
        <v>-</v>
      </c>
      <c r="Z128" s="109"/>
      <c r="AA128" s="109"/>
    </row>
    <row r="129" spans="1:27" ht="15.75" x14ac:dyDescent="0.25">
      <c r="A129" s="256" t="str">
        <f>RIGHT('[1]3ª'!$A$5:$D$5,12)</f>
        <v>3ª SÉRIE E.F</v>
      </c>
      <c r="B129" s="120">
        <v>18</v>
      </c>
      <c r="C129" s="264">
        <f>'3ª'!$B24</f>
        <v>0</v>
      </c>
      <c r="D129" s="461">
        <f>'3ª'!$C24</f>
        <v>0</v>
      </c>
      <c r="E129" s="265">
        <f>'3ª'!$D24</f>
        <v>0</v>
      </c>
      <c r="F129" s="265" t="str">
        <f>'3ª'!$E24</f>
        <v/>
      </c>
      <c r="G129" s="266">
        <f>'3ª'!$F24</f>
        <v>0</v>
      </c>
      <c r="H129" s="461">
        <f>'3ª'!$G24</f>
        <v>0</v>
      </c>
      <c r="I129" s="463">
        <f>'3ª'!$H24</f>
        <v>0</v>
      </c>
      <c r="J129" s="461"/>
      <c r="K129" s="461">
        <f>'3ª'!$I24</f>
        <v>0</v>
      </c>
      <c r="L129" s="461" t="str">
        <f ca="1">'3ª'!$J24</f>
        <v/>
      </c>
      <c r="M129" s="461"/>
      <c r="N129" s="268" t="str">
        <f ca="1">'3ª'!$K24</f>
        <v/>
      </c>
      <c r="O129" s="461"/>
      <c r="P129" s="19" t="s">
        <v>122</v>
      </c>
      <c r="Q129" s="275" t="s">
        <v>307</v>
      </c>
      <c r="R129" s="498" t="str">
        <f>'3ª'!L24</f>
        <v>Não</v>
      </c>
      <c r="S129" s="498" t="str">
        <f>'3ª'!M24</f>
        <v>Eliane</v>
      </c>
      <c r="T129" s="498" t="str">
        <f>'3ª'!N24</f>
        <v>-</v>
      </c>
      <c r="U129" s="498" t="str">
        <f>'3ª'!O24</f>
        <v>-</v>
      </c>
      <c r="V129" s="498" t="str">
        <f>'3ª'!P24</f>
        <v>-</v>
      </c>
      <c r="W129" s="498" t="str">
        <f>'3ª'!Q24</f>
        <v>-</v>
      </c>
      <c r="X129" s="498" t="str">
        <f>'3ª'!R24</f>
        <v>-</v>
      </c>
      <c r="Y129" s="498" t="str">
        <f>'3ª'!S24</f>
        <v>-</v>
      </c>
      <c r="Z129" s="109"/>
      <c r="AA129" s="109"/>
    </row>
    <row r="130" spans="1:27" ht="15.75" x14ac:dyDescent="0.25">
      <c r="A130" s="256" t="str">
        <f>RIGHT('[1]3ª'!$A$5:$D$5,12)</f>
        <v>3ª SÉRIE E.F</v>
      </c>
      <c r="B130" s="120">
        <v>19</v>
      </c>
      <c r="C130" s="264">
        <f>'3ª'!$B25</f>
        <v>0</v>
      </c>
      <c r="D130" s="461">
        <f>'3ª'!$C25</f>
        <v>0</v>
      </c>
      <c r="E130" s="265">
        <f>'3ª'!$D25</f>
        <v>0</v>
      </c>
      <c r="F130" s="265" t="str">
        <f>'3ª'!$E25</f>
        <v/>
      </c>
      <c r="G130" s="266">
        <f>'3ª'!$F25</f>
        <v>0</v>
      </c>
      <c r="H130" s="461">
        <f>'3ª'!$G25</f>
        <v>0</v>
      </c>
      <c r="I130" s="463">
        <f>'3ª'!$H25</f>
        <v>0</v>
      </c>
      <c r="J130" s="461"/>
      <c r="K130" s="461">
        <f>'3ª'!$I25</f>
        <v>0</v>
      </c>
      <c r="L130" s="461" t="str">
        <f ca="1">'3ª'!$J25</f>
        <v/>
      </c>
      <c r="M130" s="461"/>
      <c r="N130" s="268" t="str">
        <f ca="1">'3ª'!$K25</f>
        <v/>
      </c>
      <c r="O130" s="461"/>
      <c r="P130" s="19" t="s">
        <v>122</v>
      </c>
      <c r="Q130" s="275" t="s">
        <v>307</v>
      </c>
      <c r="R130" s="498">
        <f>'3ª'!L25</f>
        <v>0</v>
      </c>
      <c r="S130" s="498">
        <f>'3ª'!M25</f>
        <v>0</v>
      </c>
      <c r="T130" s="498">
        <f>'3ª'!N25</f>
        <v>0</v>
      </c>
      <c r="U130" s="498">
        <f>'3ª'!O25</f>
        <v>0</v>
      </c>
      <c r="V130" s="498">
        <f>'3ª'!P25</f>
        <v>0</v>
      </c>
      <c r="W130" s="498">
        <f>'3ª'!Q25</f>
        <v>0</v>
      </c>
      <c r="X130" s="498">
        <f>'3ª'!R25</f>
        <v>0</v>
      </c>
      <c r="Y130" s="498">
        <f>'3ª'!S25</f>
        <v>0</v>
      </c>
      <c r="Z130" s="109"/>
      <c r="AA130" s="109"/>
    </row>
    <row r="131" spans="1:27" ht="15.75" x14ac:dyDescent="0.25">
      <c r="A131" s="256" t="str">
        <f>RIGHT('[1]3ª'!$A$5:$D$5,12)</f>
        <v>3ª SÉRIE E.F</v>
      </c>
      <c r="B131" s="120">
        <v>20</v>
      </c>
      <c r="C131" s="264">
        <f>'3ª'!$B26</f>
        <v>0</v>
      </c>
      <c r="D131" s="461">
        <f>'3ª'!$C26</f>
        <v>0</v>
      </c>
      <c r="E131" s="265">
        <f>'3ª'!$D26</f>
        <v>0</v>
      </c>
      <c r="F131" s="265" t="str">
        <f>'3ª'!$E26</f>
        <v/>
      </c>
      <c r="G131" s="266">
        <f>'3ª'!$F26</f>
        <v>0</v>
      </c>
      <c r="H131" s="461">
        <f>'3ª'!$G26</f>
        <v>0</v>
      </c>
      <c r="I131" s="463">
        <f>'3ª'!$H26</f>
        <v>0</v>
      </c>
      <c r="J131" s="461"/>
      <c r="K131" s="461">
        <f>'3ª'!$I26</f>
        <v>0</v>
      </c>
      <c r="L131" s="461" t="str">
        <f ca="1">'3ª'!$J26</f>
        <v/>
      </c>
      <c r="M131" s="461"/>
      <c r="N131" s="268" t="str">
        <f ca="1">'3ª'!$K26</f>
        <v/>
      </c>
      <c r="O131" s="461"/>
      <c r="P131" s="19" t="s">
        <v>122</v>
      </c>
      <c r="Q131" s="275" t="s">
        <v>307</v>
      </c>
      <c r="R131" s="498">
        <f>'3ª'!L26</f>
        <v>0</v>
      </c>
      <c r="S131" s="498">
        <f>'3ª'!M26</f>
        <v>0</v>
      </c>
      <c r="T131" s="498">
        <f>'3ª'!N26</f>
        <v>0</v>
      </c>
      <c r="U131" s="498">
        <f>'3ª'!O26</f>
        <v>0</v>
      </c>
      <c r="V131" s="498">
        <f>'3ª'!P26</f>
        <v>0</v>
      </c>
      <c r="W131" s="498">
        <f>'3ª'!Q26</f>
        <v>0</v>
      </c>
      <c r="X131" s="498">
        <f>'3ª'!R26</f>
        <v>0</v>
      </c>
      <c r="Y131" s="498">
        <f>'3ª'!S26</f>
        <v>0</v>
      </c>
      <c r="Z131" s="109"/>
      <c r="AA131" s="109"/>
    </row>
    <row r="132" spans="1:27" ht="15.75" x14ac:dyDescent="0.25">
      <c r="A132" s="256" t="str">
        <f>RIGHT('[1]3ª'!$A$5:$D$5,12)</f>
        <v>3ª SÉRIE E.F</v>
      </c>
      <c r="B132" s="120">
        <v>21</v>
      </c>
      <c r="C132" s="264">
        <f>'3ª'!$B27</f>
        <v>0</v>
      </c>
      <c r="D132" s="461">
        <f>'3ª'!$C27</f>
        <v>0</v>
      </c>
      <c r="E132" s="265">
        <f>'3ª'!$D27</f>
        <v>0</v>
      </c>
      <c r="F132" s="265" t="str">
        <f>'3ª'!$E27</f>
        <v/>
      </c>
      <c r="G132" s="266">
        <f>'3ª'!$F27</f>
        <v>0</v>
      </c>
      <c r="H132" s="461">
        <f>'3ª'!$G27</f>
        <v>0</v>
      </c>
      <c r="I132" s="463">
        <f>'3ª'!$H27</f>
        <v>0</v>
      </c>
      <c r="J132" s="461"/>
      <c r="K132" s="461">
        <f>'3ª'!$I27</f>
        <v>0</v>
      </c>
      <c r="L132" s="461" t="str">
        <f ca="1">'3ª'!$J27</f>
        <v/>
      </c>
      <c r="M132" s="461"/>
      <c r="N132" s="268" t="str">
        <f ca="1">'3ª'!$K27</f>
        <v/>
      </c>
      <c r="O132" s="461"/>
      <c r="P132" s="19" t="s">
        <v>122</v>
      </c>
      <c r="Q132" s="275" t="s">
        <v>307</v>
      </c>
      <c r="R132" s="498">
        <f>'3ª'!L27</f>
        <v>0</v>
      </c>
      <c r="S132" s="498">
        <f>'3ª'!M27</f>
        <v>0</v>
      </c>
      <c r="T132" s="498">
        <f>'3ª'!N27</f>
        <v>0</v>
      </c>
      <c r="U132" s="498">
        <f>'3ª'!O27</f>
        <v>0</v>
      </c>
      <c r="V132" s="498">
        <f>'3ª'!P27</f>
        <v>0</v>
      </c>
      <c r="W132" s="498">
        <f>'3ª'!Q27</f>
        <v>0</v>
      </c>
      <c r="X132" s="498">
        <f>'3ª'!R27</f>
        <v>0</v>
      </c>
      <c r="Y132" s="498">
        <f>'3ª'!S27</f>
        <v>0</v>
      </c>
      <c r="Z132" s="109"/>
      <c r="AA132" s="109"/>
    </row>
    <row r="133" spans="1:27" ht="15.75" x14ac:dyDescent="0.25">
      <c r="A133" s="256" t="str">
        <f>RIGHT('[1]3ª'!$A$5:$D$5,12)</f>
        <v>3ª SÉRIE E.F</v>
      </c>
      <c r="B133" s="120">
        <v>22</v>
      </c>
      <c r="C133" s="264">
        <f>'3ª'!$B28</f>
        <v>0</v>
      </c>
      <c r="D133" s="461">
        <f>'3ª'!$C28</f>
        <v>0</v>
      </c>
      <c r="E133" s="265">
        <f>'3ª'!$D28</f>
        <v>0</v>
      </c>
      <c r="F133" s="265" t="str">
        <f>'3ª'!$E28</f>
        <v/>
      </c>
      <c r="G133" s="266">
        <f>'3ª'!$F28</f>
        <v>0</v>
      </c>
      <c r="H133" s="461">
        <f>'3ª'!$G28</f>
        <v>0</v>
      </c>
      <c r="I133" s="463">
        <f>'3ª'!$H28</f>
        <v>0</v>
      </c>
      <c r="J133" s="461"/>
      <c r="K133" s="461">
        <f>'3ª'!$I28</f>
        <v>0</v>
      </c>
      <c r="L133" s="461" t="str">
        <f ca="1">'3ª'!$J28</f>
        <v/>
      </c>
      <c r="M133" s="461"/>
      <c r="N133" s="268" t="str">
        <f ca="1">'3ª'!$K28</f>
        <v/>
      </c>
      <c r="O133" s="461"/>
      <c r="P133" s="19" t="s">
        <v>122</v>
      </c>
      <c r="Q133" s="275" t="s">
        <v>307</v>
      </c>
      <c r="R133" s="498">
        <f>'3ª'!L28</f>
        <v>0</v>
      </c>
      <c r="S133" s="498">
        <f>'3ª'!M28</f>
        <v>0</v>
      </c>
      <c r="T133" s="498">
        <f>'3ª'!N28</f>
        <v>0</v>
      </c>
      <c r="U133" s="498">
        <f>'3ª'!O28</f>
        <v>0</v>
      </c>
      <c r="V133" s="498">
        <f>'3ª'!P28</f>
        <v>0</v>
      </c>
      <c r="W133" s="498">
        <f>'3ª'!Q28</f>
        <v>0</v>
      </c>
      <c r="X133" s="498">
        <f>'3ª'!R28</f>
        <v>0</v>
      </c>
      <c r="Y133" s="498">
        <f>'3ª'!S28</f>
        <v>0</v>
      </c>
      <c r="Z133" s="109"/>
      <c r="AA133" s="109"/>
    </row>
    <row r="134" spans="1:27" ht="15.75" x14ac:dyDescent="0.25">
      <c r="A134" s="256" t="str">
        <f>RIGHT('[1]3ª'!$A$5:$D$5,12)</f>
        <v>3ª SÉRIE E.F</v>
      </c>
      <c r="B134" s="120">
        <v>23</v>
      </c>
      <c r="C134" s="264">
        <f>'3ª'!$B29</f>
        <v>0</v>
      </c>
      <c r="D134" s="461">
        <f>'3ª'!$C29</f>
        <v>0</v>
      </c>
      <c r="E134" s="265">
        <f>'3ª'!$D29</f>
        <v>0</v>
      </c>
      <c r="F134" s="265" t="str">
        <f>'3ª'!$E29</f>
        <v/>
      </c>
      <c r="G134" s="266">
        <f>'3ª'!$F29</f>
        <v>0</v>
      </c>
      <c r="H134" s="461">
        <f>'3ª'!$G29</f>
        <v>0</v>
      </c>
      <c r="I134" s="463">
        <f>'3ª'!$H29</f>
        <v>0</v>
      </c>
      <c r="J134" s="461"/>
      <c r="K134" s="461">
        <f>'3ª'!$I29</f>
        <v>0</v>
      </c>
      <c r="L134" s="461" t="str">
        <f ca="1">'3ª'!$J29</f>
        <v/>
      </c>
      <c r="M134" s="461"/>
      <c r="N134" s="268" t="str">
        <f ca="1">'3ª'!$K29</f>
        <v/>
      </c>
      <c r="O134" s="461"/>
      <c r="P134" s="19" t="s">
        <v>122</v>
      </c>
      <c r="Q134" s="275" t="s">
        <v>307</v>
      </c>
      <c r="R134" s="498">
        <f>'3ª'!L29</f>
        <v>0</v>
      </c>
      <c r="S134" s="498">
        <f>'3ª'!M29</f>
        <v>0</v>
      </c>
      <c r="T134" s="498">
        <f>'3ª'!N29</f>
        <v>0</v>
      </c>
      <c r="U134" s="498">
        <f>'3ª'!O29</f>
        <v>0</v>
      </c>
      <c r="V134" s="498">
        <f>'3ª'!P29</f>
        <v>0</v>
      </c>
      <c r="W134" s="498">
        <f>'3ª'!Q29</f>
        <v>0</v>
      </c>
      <c r="X134" s="498">
        <f>'3ª'!R29</f>
        <v>0</v>
      </c>
      <c r="Y134" s="498">
        <f>'3ª'!S29</f>
        <v>0</v>
      </c>
      <c r="Z134" s="109"/>
      <c r="AA134" s="109"/>
    </row>
    <row r="135" spans="1:27" ht="15.75" x14ac:dyDescent="0.25">
      <c r="A135" s="256" t="str">
        <f>RIGHT('[1]3ª'!$A$5:$D$5,12)</f>
        <v>3ª SÉRIE E.F</v>
      </c>
      <c r="B135" s="120">
        <v>24</v>
      </c>
      <c r="C135" s="264">
        <f>'3ª'!$B30</f>
        <v>0</v>
      </c>
      <c r="D135" s="461">
        <f>'3ª'!$C30</f>
        <v>0</v>
      </c>
      <c r="E135" s="265">
        <f>'3ª'!$D30</f>
        <v>0</v>
      </c>
      <c r="F135" s="265" t="str">
        <f>'3ª'!$E30</f>
        <v/>
      </c>
      <c r="G135" s="266">
        <f>'3ª'!$F30</f>
        <v>0</v>
      </c>
      <c r="H135" s="461">
        <f>'3ª'!$G30</f>
        <v>0</v>
      </c>
      <c r="I135" s="463">
        <f>'3ª'!$H30</f>
        <v>0</v>
      </c>
      <c r="J135" s="461"/>
      <c r="K135" s="461">
        <f>'3ª'!$I30</f>
        <v>0</v>
      </c>
      <c r="L135" s="461" t="str">
        <f ca="1">'3ª'!$J30</f>
        <v/>
      </c>
      <c r="M135" s="461"/>
      <c r="N135" s="268" t="str">
        <f ca="1">'3ª'!$K30</f>
        <v/>
      </c>
      <c r="O135" s="461"/>
      <c r="P135" s="19" t="s">
        <v>122</v>
      </c>
      <c r="Q135" s="275" t="s">
        <v>307</v>
      </c>
      <c r="R135" s="498">
        <f>'3ª'!L30</f>
        <v>0</v>
      </c>
      <c r="S135" s="498">
        <f>'3ª'!M30</f>
        <v>0</v>
      </c>
      <c r="T135" s="498">
        <f>'3ª'!N30</f>
        <v>0</v>
      </c>
      <c r="U135" s="498">
        <f>'3ª'!O30</f>
        <v>0</v>
      </c>
      <c r="V135" s="498">
        <f>'3ª'!P30</f>
        <v>0</v>
      </c>
      <c r="W135" s="498">
        <f>'3ª'!Q30</f>
        <v>0</v>
      </c>
      <c r="X135" s="498">
        <f>'3ª'!R30</f>
        <v>0</v>
      </c>
      <c r="Y135" s="498">
        <f>'3ª'!S30</f>
        <v>0</v>
      </c>
      <c r="Z135" s="109"/>
      <c r="AA135" s="109"/>
    </row>
    <row r="136" spans="1:27" ht="15.75" x14ac:dyDescent="0.25">
      <c r="A136" s="256" t="str">
        <f>RIGHT('[1]3ª'!$A$5:$D$5,12)</f>
        <v>3ª SÉRIE E.F</v>
      </c>
      <c r="B136" s="120">
        <v>25</v>
      </c>
      <c r="C136" s="264">
        <f>'3ª'!$B31</f>
        <v>0</v>
      </c>
      <c r="D136" s="461">
        <f>'3ª'!$C31</f>
        <v>0</v>
      </c>
      <c r="E136" s="265">
        <f>'3ª'!$D31</f>
        <v>0</v>
      </c>
      <c r="F136" s="265" t="str">
        <f>'3ª'!$E31</f>
        <v/>
      </c>
      <c r="G136" s="266">
        <f>'3ª'!$F31</f>
        <v>0</v>
      </c>
      <c r="H136" s="461">
        <f>'3ª'!$G31</f>
        <v>0</v>
      </c>
      <c r="I136" s="463">
        <f>'3ª'!$H31</f>
        <v>0</v>
      </c>
      <c r="J136" s="461"/>
      <c r="K136" s="461">
        <f>'3ª'!$I31</f>
        <v>0</v>
      </c>
      <c r="L136" s="461" t="str">
        <f ca="1">'3ª'!$J31</f>
        <v/>
      </c>
      <c r="M136" s="461"/>
      <c r="N136" s="268" t="str">
        <f ca="1">'3ª'!$K31</f>
        <v/>
      </c>
      <c r="O136" s="461"/>
      <c r="P136" s="19" t="s">
        <v>122</v>
      </c>
      <c r="Q136" s="275" t="s">
        <v>307</v>
      </c>
      <c r="R136" s="498">
        <f>'3ª'!L31</f>
        <v>0</v>
      </c>
      <c r="S136" s="498">
        <f>'3ª'!M31</f>
        <v>0</v>
      </c>
      <c r="T136" s="498">
        <f>'3ª'!N31</f>
        <v>0</v>
      </c>
      <c r="U136" s="498">
        <f>'3ª'!O31</f>
        <v>0</v>
      </c>
      <c r="V136" s="498">
        <f>'3ª'!P31</f>
        <v>0</v>
      </c>
      <c r="W136" s="498">
        <f>'3ª'!Q31</f>
        <v>0</v>
      </c>
      <c r="X136" s="498">
        <f>'3ª'!R31</f>
        <v>0</v>
      </c>
      <c r="Y136" s="498">
        <f>'3ª'!S31</f>
        <v>0</v>
      </c>
      <c r="Z136" s="109"/>
      <c r="AA136" s="109"/>
    </row>
    <row r="137" spans="1:27" ht="15.75" x14ac:dyDescent="0.25">
      <c r="A137" s="256" t="str">
        <f>RIGHT('[1]3ª'!$A$5:$D$5,12)</f>
        <v>3ª SÉRIE E.F</v>
      </c>
      <c r="B137" s="120">
        <v>26</v>
      </c>
      <c r="C137" s="264">
        <f>'3ª'!$B32</f>
        <v>0</v>
      </c>
      <c r="D137" s="461">
        <f>'3ª'!$C32</f>
        <v>0</v>
      </c>
      <c r="E137" s="265">
        <f>'3ª'!$D32</f>
        <v>0</v>
      </c>
      <c r="F137" s="265" t="str">
        <f>'3ª'!$E32</f>
        <v/>
      </c>
      <c r="G137" s="266">
        <f>'3ª'!$F32</f>
        <v>0</v>
      </c>
      <c r="H137" s="461">
        <f>'3ª'!$G32</f>
        <v>0</v>
      </c>
      <c r="I137" s="463">
        <f>'3ª'!$H32</f>
        <v>0</v>
      </c>
      <c r="J137" s="461"/>
      <c r="K137" s="461">
        <f>'3ª'!$I32</f>
        <v>0</v>
      </c>
      <c r="L137" s="461" t="str">
        <f ca="1">'3ª'!$J32</f>
        <v/>
      </c>
      <c r="M137" s="461"/>
      <c r="N137" s="268" t="str">
        <f ca="1">'3ª'!$K32</f>
        <v/>
      </c>
      <c r="O137" s="461"/>
      <c r="P137" s="19" t="s">
        <v>122</v>
      </c>
      <c r="Q137" s="275" t="s">
        <v>307</v>
      </c>
      <c r="R137" s="498">
        <f>'3ª'!L32</f>
        <v>0</v>
      </c>
      <c r="S137" s="498">
        <f>'3ª'!M32</f>
        <v>0</v>
      </c>
      <c r="T137" s="498">
        <f>'3ª'!N32</f>
        <v>0</v>
      </c>
      <c r="U137" s="498">
        <f>'3ª'!O32</f>
        <v>0</v>
      </c>
      <c r="V137" s="498">
        <f>'3ª'!P32</f>
        <v>0</v>
      </c>
      <c r="W137" s="498">
        <f>'3ª'!Q32</f>
        <v>0</v>
      </c>
      <c r="X137" s="498">
        <f>'3ª'!R32</f>
        <v>0</v>
      </c>
      <c r="Y137" s="498">
        <f>'3ª'!S32</f>
        <v>0</v>
      </c>
      <c r="Z137" s="109"/>
      <c r="AA137" s="109"/>
    </row>
    <row r="138" spans="1:27" ht="15.75" x14ac:dyDescent="0.25">
      <c r="A138" s="256" t="str">
        <f>RIGHT('[1]3ª'!$A$5:$D$5,12)</f>
        <v>3ª SÉRIE E.F</v>
      </c>
      <c r="B138" s="120">
        <v>27</v>
      </c>
      <c r="C138" s="264">
        <f>'3ª'!$B33</f>
        <v>0</v>
      </c>
      <c r="D138" s="461">
        <f>'3ª'!$C33</f>
        <v>0</v>
      </c>
      <c r="E138" s="265">
        <f>'3ª'!$D33</f>
        <v>0</v>
      </c>
      <c r="F138" s="265" t="str">
        <f>'3ª'!$E33</f>
        <v/>
      </c>
      <c r="G138" s="266">
        <f>'3ª'!$F33</f>
        <v>0</v>
      </c>
      <c r="H138" s="461">
        <f>'3ª'!$G33</f>
        <v>0</v>
      </c>
      <c r="I138" s="463">
        <f>'3ª'!$H33</f>
        <v>0</v>
      </c>
      <c r="J138" s="461"/>
      <c r="K138" s="461">
        <f>'3ª'!$I33</f>
        <v>0</v>
      </c>
      <c r="L138" s="461" t="str">
        <f ca="1">'3ª'!$J33</f>
        <v/>
      </c>
      <c r="M138" s="461"/>
      <c r="N138" s="268" t="str">
        <f ca="1">'3ª'!$K33</f>
        <v/>
      </c>
      <c r="O138" s="461"/>
      <c r="P138" s="19" t="s">
        <v>122</v>
      </c>
      <c r="Q138" s="275" t="s">
        <v>307</v>
      </c>
      <c r="R138" s="498">
        <f>'3ª'!L33</f>
        <v>0</v>
      </c>
      <c r="S138" s="498">
        <f>'3ª'!M33</f>
        <v>0</v>
      </c>
      <c r="T138" s="498">
        <f>'3ª'!N33</f>
        <v>0</v>
      </c>
      <c r="U138" s="498">
        <f>'3ª'!O33</f>
        <v>0</v>
      </c>
      <c r="V138" s="498">
        <f>'3ª'!P33</f>
        <v>0</v>
      </c>
      <c r="W138" s="498">
        <f>'3ª'!Q33</f>
        <v>0</v>
      </c>
      <c r="X138" s="498">
        <f>'3ª'!R33</f>
        <v>0</v>
      </c>
      <c r="Y138" s="498">
        <f>'3ª'!S33</f>
        <v>0</v>
      </c>
      <c r="Z138" s="109"/>
      <c r="AA138" s="109"/>
    </row>
    <row r="139" spans="1:27" ht="15.75" x14ac:dyDescent="0.25">
      <c r="A139" s="256" t="str">
        <f>RIGHT('[1]3ª'!$A$5:$D$5,12)</f>
        <v>3ª SÉRIE E.F</v>
      </c>
      <c r="B139" s="120">
        <v>28</v>
      </c>
      <c r="C139" s="264">
        <f>'3ª'!$B34</f>
        <v>0</v>
      </c>
      <c r="D139" s="461">
        <f>'3ª'!$C34</f>
        <v>0</v>
      </c>
      <c r="E139" s="265">
        <f>'3ª'!$D34</f>
        <v>0</v>
      </c>
      <c r="F139" s="265" t="str">
        <f>'3ª'!$E34</f>
        <v/>
      </c>
      <c r="G139" s="266">
        <f>'3ª'!$F34</f>
        <v>0</v>
      </c>
      <c r="H139" s="461">
        <f>'3ª'!$G34</f>
        <v>0</v>
      </c>
      <c r="I139" s="463">
        <f>'3ª'!$H34</f>
        <v>0</v>
      </c>
      <c r="J139" s="461"/>
      <c r="K139" s="461">
        <f>'3ª'!$I34</f>
        <v>0</v>
      </c>
      <c r="L139" s="461" t="str">
        <f ca="1">'3ª'!$J34</f>
        <v/>
      </c>
      <c r="M139" s="461"/>
      <c r="N139" s="268" t="str">
        <f ca="1">'3ª'!$K34</f>
        <v/>
      </c>
      <c r="O139" s="461"/>
      <c r="P139" s="19" t="s">
        <v>122</v>
      </c>
      <c r="Q139" s="275" t="s">
        <v>307</v>
      </c>
      <c r="R139" s="498">
        <f>'3ª'!L34</f>
        <v>0</v>
      </c>
      <c r="S139" s="498">
        <f>'3ª'!M34</f>
        <v>0</v>
      </c>
      <c r="T139" s="498">
        <f>'3ª'!N34</f>
        <v>0</v>
      </c>
      <c r="U139" s="498">
        <f>'3ª'!O34</f>
        <v>0</v>
      </c>
      <c r="V139" s="498">
        <f>'3ª'!P34</f>
        <v>0</v>
      </c>
      <c r="W139" s="498">
        <f>'3ª'!Q34</f>
        <v>0</v>
      </c>
      <c r="X139" s="498">
        <f>'3ª'!R34</f>
        <v>0</v>
      </c>
      <c r="Y139" s="498">
        <f>'3ª'!S34</f>
        <v>0</v>
      </c>
      <c r="Z139" s="109"/>
      <c r="AA139" s="109"/>
    </row>
    <row r="140" spans="1:27" ht="15.75" x14ac:dyDescent="0.25">
      <c r="A140" s="256" t="str">
        <f>RIGHT('[1]3ª'!$A$5:$D$5,12)</f>
        <v>3ª SÉRIE E.F</v>
      </c>
      <c r="B140" s="120">
        <v>29</v>
      </c>
      <c r="C140" s="264">
        <f>'3ª'!$B35</f>
        <v>0</v>
      </c>
      <c r="D140" s="461">
        <f>'3ª'!$C35</f>
        <v>0</v>
      </c>
      <c r="E140" s="265">
        <f>'3ª'!$D35</f>
        <v>0</v>
      </c>
      <c r="F140" s="265" t="str">
        <f>'3ª'!$E35</f>
        <v/>
      </c>
      <c r="G140" s="266">
        <f>'3ª'!$F35</f>
        <v>0</v>
      </c>
      <c r="H140" s="461">
        <f>'3ª'!$G35</f>
        <v>0</v>
      </c>
      <c r="I140" s="463">
        <f>'3ª'!$H35</f>
        <v>0</v>
      </c>
      <c r="J140" s="461"/>
      <c r="K140" s="461">
        <f>'3ª'!$I35</f>
        <v>0</v>
      </c>
      <c r="L140" s="461" t="str">
        <f ca="1">'3ª'!$J35</f>
        <v/>
      </c>
      <c r="M140" s="461"/>
      <c r="N140" s="268" t="str">
        <f ca="1">'3ª'!$K35</f>
        <v/>
      </c>
      <c r="O140" s="461"/>
      <c r="P140" s="19" t="s">
        <v>122</v>
      </c>
      <c r="Q140" s="275" t="s">
        <v>307</v>
      </c>
      <c r="R140" s="498">
        <f>'3ª'!L35</f>
        <v>0</v>
      </c>
      <c r="S140" s="498">
        <f>'3ª'!M35</f>
        <v>0</v>
      </c>
      <c r="T140" s="498">
        <f>'3ª'!N35</f>
        <v>0</v>
      </c>
      <c r="U140" s="498">
        <f>'3ª'!O35</f>
        <v>0</v>
      </c>
      <c r="V140" s="498">
        <f>'3ª'!P35</f>
        <v>0</v>
      </c>
      <c r="W140" s="498">
        <f>'3ª'!Q35</f>
        <v>0</v>
      </c>
      <c r="X140" s="498">
        <f>'3ª'!R35</f>
        <v>0</v>
      </c>
      <c r="Y140" s="498">
        <f>'3ª'!S35</f>
        <v>0</v>
      </c>
      <c r="Z140" s="109"/>
      <c r="AA140" s="109"/>
    </row>
    <row r="141" spans="1:27" ht="15.75" x14ac:dyDescent="0.25">
      <c r="A141" s="256" t="str">
        <f>RIGHT('[1]3ª'!$A$5:$D$5,12)</f>
        <v>3ª SÉRIE E.F</v>
      </c>
      <c r="B141" s="120">
        <v>30</v>
      </c>
      <c r="C141" s="264">
        <f>'3ª'!$B36</f>
        <v>0</v>
      </c>
      <c r="D141" s="461">
        <f>'3ª'!$C36</f>
        <v>0</v>
      </c>
      <c r="E141" s="265">
        <f>'3ª'!$D36</f>
        <v>0</v>
      </c>
      <c r="F141" s="265" t="str">
        <f>'3ª'!$E36</f>
        <v/>
      </c>
      <c r="G141" s="266">
        <f>'3ª'!$F36</f>
        <v>0</v>
      </c>
      <c r="H141" s="461">
        <f>'3ª'!$G36</f>
        <v>0</v>
      </c>
      <c r="I141" s="463">
        <f>'3ª'!$H36</f>
        <v>0</v>
      </c>
      <c r="J141" s="461"/>
      <c r="K141" s="461">
        <f>'3ª'!$I36</f>
        <v>0</v>
      </c>
      <c r="L141" s="461" t="str">
        <f ca="1">'3ª'!$J36</f>
        <v/>
      </c>
      <c r="M141" s="461"/>
      <c r="N141" s="268" t="str">
        <f ca="1">'3ª'!$K36</f>
        <v/>
      </c>
      <c r="O141" s="461"/>
      <c r="P141" s="19" t="s">
        <v>122</v>
      </c>
      <c r="Q141" s="275" t="s">
        <v>307</v>
      </c>
      <c r="R141" s="498">
        <f>'3ª'!L36</f>
        <v>0</v>
      </c>
      <c r="S141" s="498">
        <f>'3ª'!M36</f>
        <v>0</v>
      </c>
      <c r="T141" s="498">
        <f>'3ª'!N36</f>
        <v>0</v>
      </c>
      <c r="U141" s="498">
        <f>'3ª'!O36</f>
        <v>0</v>
      </c>
      <c r="V141" s="498">
        <f>'3ª'!P36</f>
        <v>0</v>
      </c>
      <c r="W141" s="498">
        <f>'3ª'!Q36</f>
        <v>0</v>
      </c>
      <c r="X141" s="498">
        <f>'3ª'!R36</f>
        <v>0</v>
      </c>
      <c r="Y141" s="498">
        <f>'3ª'!S36</f>
        <v>0</v>
      </c>
      <c r="Z141" s="109"/>
      <c r="AA141" s="109"/>
    </row>
    <row r="142" spans="1:27" ht="15.75" x14ac:dyDescent="0.25">
      <c r="A142" s="256" t="str">
        <f>RIGHT('[1]3ª'!$A$5:$D$5,12)</f>
        <v>3ª SÉRIE E.F</v>
      </c>
      <c r="B142" s="120">
        <v>31</v>
      </c>
      <c r="C142" s="264">
        <f>'3ª'!$B37</f>
        <v>0</v>
      </c>
      <c r="D142" s="461">
        <f>'3ª'!$C37</f>
        <v>0</v>
      </c>
      <c r="E142" s="265">
        <f>'3ª'!$D37</f>
        <v>0</v>
      </c>
      <c r="F142" s="265" t="str">
        <f>'3ª'!$E37</f>
        <v/>
      </c>
      <c r="G142" s="266">
        <f>'3ª'!$F37</f>
        <v>0</v>
      </c>
      <c r="H142" s="461">
        <f>'3ª'!$G37</f>
        <v>0</v>
      </c>
      <c r="I142" s="463">
        <f>'3ª'!$H37</f>
        <v>0</v>
      </c>
      <c r="J142" s="461"/>
      <c r="K142" s="461">
        <f>'3ª'!$I37</f>
        <v>0</v>
      </c>
      <c r="L142" s="461" t="str">
        <f ca="1">'3ª'!$J37</f>
        <v/>
      </c>
      <c r="M142" s="461"/>
      <c r="N142" s="268" t="str">
        <f ca="1">'3ª'!$K37</f>
        <v/>
      </c>
      <c r="O142" s="461"/>
      <c r="P142" s="19" t="s">
        <v>122</v>
      </c>
      <c r="Q142" s="275" t="s">
        <v>307</v>
      </c>
      <c r="R142" s="498">
        <f>'3ª'!L37</f>
        <v>0</v>
      </c>
      <c r="S142" s="498">
        <f>'3ª'!M37</f>
        <v>0</v>
      </c>
      <c r="T142" s="498">
        <f>'3ª'!N37</f>
        <v>0</v>
      </c>
      <c r="U142" s="498">
        <f>'3ª'!O37</f>
        <v>0</v>
      </c>
      <c r="V142" s="498">
        <f>'3ª'!P37</f>
        <v>0</v>
      </c>
      <c r="W142" s="498">
        <f>'3ª'!Q37</f>
        <v>0</v>
      </c>
      <c r="X142" s="498">
        <f>'3ª'!R37</f>
        <v>0</v>
      </c>
      <c r="Y142" s="498">
        <f>'3ª'!S37</f>
        <v>0</v>
      </c>
      <c r="Z142" s="109"/>
      <c r="AA142" s="109"/>
    </row>
    <row r="143" spans="1:27" ht="15.75" x14ac:dyDescent="0.25">
      <c r="A143" s="256" t="str">
        <f>RIGHT('[1]3ª'!$A$5:$D$5,12)</f>
        <v>3ª SÉRIE E.F</v>
      </c>
      <c r="B143" s="120">
        <v>32</v>
      </c>
      <c r="C143" s="264">
        <f>'3ª'!$B38</f>
        <v>0</v>
      </c>
      <c r="D143" s="461">
        <f>'3ª'!$C38</f>
        <v>0</v>
      </c>
      <c r="E143" s="265">
        <f>'3ª'!$D38</f>
        <v>0</v>
      </c>
      <c r="F143" s="265" t="str">
        <f>'3ª'!$E38</f>
        <v/>
      </c>
      <c r="G143" s="266">
        <f>'3ª'!$F38</f>
        <v>0</v>
      </c>
      <c r="H143" s="461">
        <f>'3ª'!$G38</f>
        <v>0</v>
      </c>
      <c r="I143" s="463">
        <f>'3ª'!$H38</f>
        <v>0</v>
      </c>
      <c r="J143" s="461"/>
      <c r="K143" s="461">
        <f>'3ª'!$I38</f>
        <v>0</v>
      </c>
      <c r="L143" s="461" t="str">
        <f ca="1">'3ª'!$J38</f>
        <v/>
      </c>
      <c r="M143" s="461"/>
      <c r="N143" s="268" t="str">
        <f ca="1">'3ª'!$K38</f>
        <v/>
      </c>
      <c r="O143" s="461"/>
      <c r="P143" s="19" t="s">
        <v>122</v>
      </c>
      <c r="Q143" s="275" t="s">
        <v>307</v>
      </c>
      <c r="R143" s="498">
        <f>'3ª'!L38</f>
        <v>0</v>
      </c>
      <c r="S143" s="498">
        <f>'3ª'!M38</f>
        <v>0</v>
      </c>
      <c r="T143" s="498">
        <f>'3ª'!N38</f>
        <v>0</v>
      </c>
      <c r="U143" s="498">
        <f>'3ª'!O38</f>
        <v>0</v>
      </c>
      <c r="V143" s="498">
        <f>'3ª'!P38</f>
        <v>0</v>
      </c>
      <c r="W143" s="498">
        <f>'3ª'!Q38</f>
        <v>0</v>
      </c>
      <c r="X143" s="498">
        <f>'3ª'!R38</f>
        <v>0</v>
      </c>
      <c r="Y143" s="498">
        <f>'3ª'!S38</f>
        <v>0</v>
      </c>
      <c r="Z143" s="109"/>
      <c r="AA143" s="109"/>
    </row>
    <row r="144" spans="1:27" ht="15.75" x14ac:dyDescent="0.25">
      <c r="A144" s="256" t="str">
        <f>RIGHT('[1]3ª'!$A$5:$D$5,12)</f>
        <v>3ª SÉRIE E.F</v>
      </c>
      <c r="B144" s="120">
        <v>33</v>
      </c>
      <c r="C144" s="264">
        <f>'3ª'!$B39</f>
        <v>0</v>
      </c>
      <c r="D144" s="461">
        <f>'3ª'!$C39</f>
        <v>0</v>
      </c>
      <c r="E144" s="265">
        <f>'3ª'!$D39</f>
        <v>0</v>
      </c>
      <c r="F144" s="265" t="str">
        <f>'3ª'!$E39</f>
        <v/>
      </c>
      <c r="G144" s="266">
        <f>'3ª'!$F39</f>
        <v>0</v>
      </c>
      <c r="H144" s="461">
        <f>'3ª'!$G39</f>
        <v>0</v>
      </c>
      <c r="I144" s="463">
        <f>'3ª'!$H39</f>
        <v>0</v>
      </c>
      <c r="J144" s="461"/>
      <c r="K144" s="461">
        <f>'3ª'!$I39</f>
        <v>0</v>
      </c>
      <c r="L144" s="461" t="str">
        <f ca="1">'3ª'!$J39</f>
        <v/>
      </c>
      <c r="M144" s="461"/>
      <c r="N144" s="268" t="str">
        <f ca="1">'3ª'!$K39</f>
        <v/>
      </c>
      <c r="O144" s="461"/>
      <c r="P144" s="19" t="s">
        <v>122</v>
      </c>
      <c r="Q144" s="275" t="s">
        <v>307</v>
      </c>
      <c r="R144" s="498">
        <f>'3ª'!L39</f>
        <v>0</v>
      </c>
      <c r="S144" s="498">
        <f>'3ª'!M39</f>
        <v>0</v>
      </c>
      <c r="T144" s="498">
        <f>'3ª'!N39</f>
        <v>0</v>
      </c>
      <c r="U144" s="498">
        <f>'3ª'!O39</f>
        <v>0</v>
      </c>
      <c r="V144" s="498">
        <f>'3ª'!P39</f>
        <v>0</v>
      </c>
      <c r="W144" s="498">
        <f>'3ª'!Q39</f>
        <v>0</v>
      </c>
      <c r="X144" s="498">
        <f>'3ª'!R39</f>
        <v>0</v>
      </c>
      <c r="Y144" s="498">
        <f>'3ª'!S39</f>
        <v>0</v>
      </c>
      <c r="Z144" s="109"/>
      <c r="AA144" s="109"/>
    </row>
    <row r="145" spans="1:27" ht="15.75" x14ac:dyDescent="0.25">
      <c r="A145" s="256" t="str">
        <f>RIGHT('[1]3ª'!$A$5:$D$5,12)</f>
        <v>3ª SÉRIE E.F</v>
      </c>
      <c r="B145" s="120">
        <v>34</v>
      </c>
      <c r="C145" s="264">
        <f>'3ª'!$B40</f>
        <v>0</v>
      </c>
      <c r="D145" s="461">
        <f>'3ª'!$C40</f>
        <v>0</v>
      </c>
      <c r="E145" s="265">
        <f>'3ª'!$D40</f>
        <v>0</v>
      </c>
      <c r="F145" s="265" t="str">
        <f>'3ª'!$E40</f>
        <v/>
      </c>
      <c r="G145" s="266">
        <f>'3ª'!$F40</f>
        <v>0</v>
      </c>
      <c r="H145" s="461">
        <f>'3ª'!$G40</f>
        <v>0</v>
      </c>
      <c r="I145" s="463">
        <f>'3ª'!$H40</f>
        <v>0</v>
      </c>
      <c r="J145" s="461"/>
      <c r="K145" s="461">
        <f>'3ª'!$I40</f>
        <v>0</v>
      </c>
      <c r="L145" s="461" t="str">
        <f ca="1">'3ª'!$J40</f>
        <v/>
      </c>
      <c r="M145" s="461"/>
      <c r="N145" s="268" t="str">
        <f ca="1">'3ª'!$K40</f>
        <v/>
      </c>
      <c r="O145" s="461"/>
      <c r="P145" s="19" t="s">
        <v>122</v>
      </c>
      <c r="Q145" s="275" t="s">
        <v>307</v>
      </c>
      <c r="R145" s="498">
        <f>'3ª'!L40</f>
        <v>0</v>
      </c>
      <c r="S145" s="498">
        <f>'3ª'!M40</f>
        <v>0</v>
      </c>
      <c r="T145" s="498">
        <f>'3ª'!N40</f>
        <v>0</v>
      </c>
      <c r="U145" s="498">
        <f>'3ª'!O40</f>
        <v>0</v>
      </c>
      <c r="V145" s="498">
        <f>'3ª'!P40</f>
        <v>0</v>
      </c>
      <c r="W145" s="498">
        <f>'3ª'!Q40</f>
        <v>0</v>
      </c>
      <c r="X145" s="498">
        <f>'3ª'!R40</f>
        <v>0</v>
      </c>
      <c r="Y145" s="498">
        <f>'3ª'!S40</f>
        <v>0</v>
      </c>
      <c r="Z145" s="109"/>
      <c r="AA145" s="109"/>
    </row>
    <row r="146" spans="1:27" ht="15.75" x14ac:dyDescent="0.25">
      <c r="A146" s="256" t="str">
        <f>RIGHT('[1]3ª'!$A$5:$D$5,12)</f>
        <v>3ª SÉRIE E.F</v>
      </c>
      <c r="B146" s="120">
        <v>35</v>
      </c>
      <c r="C146" s="264">
        <f>'3ª'!$B41</f>
        <v>0</v>
      </c>
      <c r="D146" s="461">
        <f>'3ª'!$C41</f>
        <v>0</v>
      </c>
      <c r="E146" s="265">
        <f>'3ª'!$D41</f>
        <v>0</v>
      </c>
      <c r="F146" s="265" t="str">
        <f>'3ª'!$E41</f>
        <v/>
      </c>
      <c r="G146" s="266">
        <f>'3ª'!$F41</f>
        <v>0</v>
      </c>
      <c r="H146" s="461">
        <f>'3ª'!$G41</f>
        <v>0</v>
      </c>
      <c r="I146" s="463">
        <f>'3ª'!$H41</f>
        <v>0</v>
      </c>
      <c r="J146" s="461"/>
      <c r="K146" s="461">
        <f>'3ª'!$I41</f>
        <v>0</v>
      </c>
      <c r="L146" s="461" t="str">
        <f ca="1">'3ª'!$J41</f>
        <v/>
      </c>
      <c r="M146" s="461"/>
      <c r="N146" s="268" t="str">
        <f ca="1">'3ª'!$K41</f>
        <v/>
      </c>
      <c r="O146" s="461"/>
      <c r="P146" s="19" t="s">
        <v>122</v>
      </c>
      <c r="Q146" s="275" t="s">
        <v>307</v>
      </c>
      <c r="R146" s="498">
        <f>'3ª'!L41</f>
        <v>0</v>
      </c>
      <c r="S146" s="498">
        <f>'3ª'!M41</f>
        <v>0</v>
      </c>
      <c r="T146" s="498">
        <f>'3ª'!N41</f>
        <v>0</v>
      </c>
      <c r="U146" s="498">
        <f>'3ª'!O41</f>
        <v>0</v>
      </c>
      <c r="V146" s="498">
        <f>'3ª'!P41</f>
        <v>0</v>
      </c>
      <c r="W146" s="498">
        <f>'3ª'!Q41</f>
        <v>0</v>
      </c>
      <c r="X146" s="498">
        <f>'3ª'!R41</f>
        <v>0</v>
      </c>
      <c r="Y146" s="498">
        <f>'3ª'!S41</f>
        <v>0</v>
      </c>
      <c r="Z146" s="109"/>
      <c r="AA146" s="109"/>
    </row>
    <row r="147" spans="1:27" ht="15.75" x14ac:dyDescent="0.25">
      <c r="A147" s="256" t="str">
        <f>RIGHT('[1]3ª'!$A$5:$D$5,12)</f>
        <v>3ª SÉRIE E.F</v>
      </c>
      <c r="B147" s="120">
        <v>36</v>
      </c>
      <c r="C147" s="264">
        <f>'3ª'!$B42</f>
        <v>0</v>
      </c>
      <c r="D147" s="461">
        <f>'3ª'!$C42</f>
        <v>0</v>
      </c>
      <c r="E147" s="265">
        <f>'3ª'!$D42</f>
        <v>0</v>
      </c>
      <c r="F147" s="265" t="str">
        <f>'3ª'!$E42</f>
        <v/>
      </c>
      <c r="G147" s="266">
        <f>'3ª'!$F42</f>
        <v>0</v>
      </c>
      <c r="H147" s="461">
        <f>'3ª'!$G42</f>
        <v>0</v>
      </c>
      <c r="I147" s="463">
        <f>'3ª'!$H42</f>
        <v>0</v>
      </c>
      <c r="J147" s="461"/>
      <c r="K147" s="461">
        <f>'3ª'!$I42</f>
        <v>0</v>
      </c>
      <c r="L147" s="461" t="str">
        <f ca="1">'3ª'!$J42</f>
        <v/>
      </c>
      <c r="M147" s="461"/>
      <c r="N147" s="268" t="str">
        <f ca="1">'3ª'!$K42</f>
        <v/>
      </c>
      <c r="O147" s="461"/>
      <c r="P147" s="19" t="s">
        <v>122</v>
      </c>
      <c r="Q147" s="275" t="s">
        <v>307</v>
      </c>
      <c r="R147" s="498">
        <f>'3ª'!L42</f>
        <v>0</v>
      </c>
      <c r="S147" s="498">
        <f>'3ª'!M42</f>
        <v>0</v>
      </c>
      <c r="T147" s="498">
        <f>'3ª'!N42</f>
        <v>0</v>
      </c>
      <c r="U147" s="498">
        <f>'3ª'!O42</f>
        <v>0</v>
      </c>
      <c r="V147" s="498">
        <f>'3ª'!P42</f>
        <v>0</v>
      </c>
      <c r="W147" s="498">
        <f>'3ª'!Q42</f>
        <v>0</v>
      </c>
      <c r="X147" s="498">
        <f>'3ª'!R42</f>
        <v>0</v>
      </c>
      <c r="Y147" s="498">
        <f>'3ª'!S42</f>
        <v>0</v>
      </c>
      <c r="Z147" s="109"/>
      <c r="AA147" s="109"/>
    </row>
    <row r="148" spans="1:27" ht="15.75" x14ac:dyDescent="0.25">
      <c r="A148" s="256" t="str">
        <f>RIGHT('[1]3ª'!$A$5:$D$5,12)</f>
        <v>3ª SÉRIE E.F</v>
      </c>
      <c r="B148" s="120">
        <v>37</v>
      </c>
      <c r="C148" s="264">
        <f>'3ª'!$B43</f>
        <v>0</v>
      </c>
      <c r="D148" s="461">
        <f>'3ª'!$C43</f>
        <v>0</v>
      </c>
      <c r="E148" s="265">
        <f>'3ª'!$D43</f>
        <v>0</v>
      </c>
      <c r="F148" s="265" t="str">
        <f>'3ª'!$E43</f>
        <v/>
      </c>
      <c r="G148" s="266">
        <f>'3ª'!$F43</f>
        <v>0</v>
      </c>
      <c r="H148" s="461">
        <f>'3ª'!$G43</f>
        <v>0</v>
      </c>
      <c r="I148" s="463">
        <f>'3ª'!$H43</f>
        <v>0</v>
      </c>
      <c r="J148" s="461"/>
      <c r="K148" s="461">
        <f>'3ª'!$I43</f>
        <v>0</v>
      </c>
      <c r="L148" s="461" t="str">
        <f ca="1">'3ª'!$J43</f>
        <v/>
      </c>
      <c r="M148" s="461"/>
      <c r="N148" s="268" t="str">
        <f ca="1">'3ª'!$K43</f>
        <v/>
      </c>
      <c r="O148" s="461"/>
      <c r="P148" s="19" t="s">
        <v>122</v>
      </c>
      <c r="Q148" s="275" t="s">
        <v>307</v>
      </c>
      <c r="R148" s="498">
        <f>'3ª'!L43</f>
        <v>0</v>
      </c>
      <c r="S148" s="498">
        <f>'3ª'!M43</f>
        <v>0</v>
      </c>
      <c r="T148" s="498">
        <f>'3ª'!N43</f>
        <v>0</v>
      </c>
      <c r="U148" s="498">
        <f>'3ª'!O43</f>
        <v>0</v>
      </c>
      <c r="V148" s="498">
        <f>'3ª'!P43</f>
        <v>0</v>
      </c>
      <c r="W148" s="498">
        <f>'3ª'!Q43</f>
        <v>0</v>
      </c>
      <c r="X148" s="498">
        <f>'3ª'!R43</f>
        <v>0</v>
      </c>
      <c r="Y148" s="498">
        <f>'3ª'!S43</f>
        <v>0</v>
      </c>
      <c r="Z148" s="109"/>
      <c r="AA148" s="109"/>
    </row>
    <row r="149" spans="1:27" ht="15.75" x14ac:dyDescent="0.25">
      <c r="A149" s="256" t="str">
        <f>RIGHT('[1]3ª'!$A$5:$D$5,12)</f>
        <v>3ª SÉRIE E.F</v>
      </c>
      <c r="B149" s="120">
        <v>38</v>
      </c>
      <c r="C149" s="264">
        <f>'3ª'!$B44</f>
        <v>0</v>
      </c>
      <c r="D149" s="461">
        <f>'3ª'!$C44</f>
        <v>0</v>
      </c>
      <c r="E149" s="265">
        <f>'3ª'!$D44</f>
        <v>0</v>
      </c>
      <c r="F149" s="265" t="str">
        <f>'3ª'!$E44</f>
        <v/>
      </c>
      <c r="G149" s="266">
        <f>'3ª'!$F44</f>
        <v>0</v>
      </c>
      <c r="H149" s="461">
        <f>'3ª'!$G44</f>
        <v>0</v>
      </c>
      <c r="I149" s="463">
        <f>'3ª'!$H44</f>
        <v>0</v>
      </c>
      <c r="J149" s="461"/>
      <c r="K149" s="461">
        <f>'3ª'!$I44</f>
        <v>0</v>
      </c>
      <c r="L149" s="461" t="str">
        <f ca="1">'3ª'!$J44</f>
        <v/>
      </c>
      <c r="M149" s="461"/>
      <c r="N149" s="268" t="str">
        <f ca="1">'3ª'!$K44</f>
        <v/>
      </c>
      <c r="O149" s="461"/>
      <c r="P149" s="19" t="s">
        <v>122</v>
      </c>
      <c r="Q149" s="275" t="s">
        <v>307</v>
      </c>
      <c r="R149" s="498">
        <f>'3ª'!L44</f>
        <v>0</v>
      </c>
      <c r="S149" s="498">
        <f>'3ª'!M44</f>
        <v>0</v>
      </c>
      <c r="T149" s="498">
        <f>'3ª'!N44</f>
        <v>0</v>
      </c>
      <c r="U149" s="498">
        <f>'3ª'!O44</f>
        <v>0</v>
      </c>
      <c r="V149" s="498">
        <f>'3ª'!P44</f>
        <v>0</v>
      </c>
      <c r="W149" s="498">
        <f>'3ª'!Q44</f>
        <v>0</v>
      </c>
      <c r="X149" s="498">
        <f>'3ª'!R44</f>
        <v>0</v>
      </c>
      <c r="Y149" s="498">
        <f>'3ª'!S44</f>
        <v>0</v>
      </c>
      <c r="Z149" s="109"/>
      <c r="AA149" s="109"/>
    </row>
    <row r="150" spans="1:27" ht="15.75" x14ac:dyDescent="0.25">
      <c r="A150" s="256" t="str">
        <f>RIGHT('[1]3ª'!$A$5:$D$5,12)</f>
        <v>3ª SÉRIE E.F</v>
      </c>
      <c r="B150" s="120">
        <v>39</v>
      </c>
      <c r="C150" s="264">
        <f>'3ª'!$B45</f>
        <v>0</v>
      </c>
      <c r="D150" s="461">
        <f>'3ª'!$C45</f>
        <v>0</v>
      </c>
      <c r="E150" s="265">
        <f>'3ª'!$D45</f>
        <v>0</v>
      </c>
      <c r="F150" s="265" t="str">
        <f>'3ª'!$E45</f>
        <v/>
      </c>
      <c r="G150" s="266">
        <f>'3ª'!$F45</f>
        <v>0</v>
      </c>
      <c r="H150" s="461">
        <f>'3ª'!$G45</f>
        <v>0</v>
      </c>
      <c r="I150" s="463">
        <f>'3ª'!$H45</f>
        <v>0</v>
      </c>
      <c r="J150" s="461"/>
      <c r="K150" s="461">
        <f>'3ª'!$I45</f>
        <v>0</v>
      </c>
      <c r="L150" s="461" t="str">
        <f ca="1">'3ª'!$J45</f>
        <v/>
      </c>
      <c r="M150" s="461"/>
      <c r="N150" s="268" t="str">
        <f ca="1">'3ª'!$K45</f>
        <v/>
      </c>
      <c r="O150" s="461"/>
      <c r="P150" s="19" t="s">
        <v>122</v>
      </c>
      <c r="Q150" s="275" t="s">
        <v>307</v>
      </c>
      <c r="R150" s="498">
        <f>'3ª'!L45</f>
        <v>0</v>
      </c>
      <c r="S150" s="498">
        <f>'3ª'!M45</f>
        <v>0</v>
      </c>
      <c r="T150" s="498">
        <f>'3ª'!N45</f>
        <v>0</v>
      </c>
      <c r="U150" s="498">
        <f>'3ª'!O45</f>
        <v>0</v>
      </c>
      <c r="V150" s="498">
        <f>'3ª'!P45</f>
        <v>0</v>
      </c>
      <c r="W150" s="498">
        <f>'3ª'!Q45</f>
        <v>0</v>
      </c>
      <c r="X150" s="498">
        <f>'3ª'!R45</f>
        <v>0</v>
      </c>
      <c r="Y150" s="498">
        <f>'3ª'!S45</f>
        <v>0</v>
      </c>
      <c r="Z150" s="109"/>
      <c r="AA150" s="109"/>
    </row>
    <row r="151" spans="1:27" ht="15.75" x14ac:dyDescent="0.25">
      <c r="A151" s="256" t="str">
        <f>RIGHT('[1]3ª'!$A$5:$D$5,12)</f>
        <v>3ª SÉRIE E.F</v>
      </c>
      <c r="B151" s="120">
        <v>40</v>
      </c>
      <c r="C151" s="264">
        <f>'3ª'!$B46</f>
        <v>0</v>
      </c>
      <c r="D151" s="461">
        <f>'3ª'!$C46</f>
        <v>0</v>
      </c>
      <c r="E151" s="265">
        <f>'3ª'!$D46</f>
        <v>0</v>
      </c>
      <c r="F151" s="265" t="str">
        <f>'3ª'!$E46</f>
        <v/>
      </c>
      <c r="G151" s="266">
        <f>'3ª'!$F46</f>
        <v>0</v>
      </c>
      <c r="H151" s="461">
        <f>'3ª'!$G46</f>
        <v>0</v>
      </c>
      <c r="I151" s="463">
        <f>'3ª'!$H46</f>
        <v>0</v>
      </c>
      <c r="J151" s="461"/>
      <c r="K151" s="461">
        <f>'3ª'!$I46</f>
        <v>0</v>
      </c>
      <c r="L151" s="461" t="str">
        <f ca="1">'3ª'!$J46</f>
        <v/>
      </c>
      <c r="M151" s="461"/>
      <c r="N151" s="268" t="str">
        <f ca="1">'3ª'!$K46</f>
        <v/>
      </c>
      <c r="O151" s="461"/>
      <c r="P151" s="19" t="s">
        <v>122</v>
      </c>
      <c r="Q151" s="275" t="s">
        <v>307</v>
      </c>
      <c r="R151" s="498">
        <f>'3ª'!L46</f>
        <v>0</v>
      </c>
      <c r="S151" s="498">
        <f>'3ª'!M46</f>
        <v>0</v>
      </c>
      <c r="T151" s="498">
        <f>'3ª'!N46</f>
        <v>0</v>
      </c>
      <c r="U151" s="498">
        <f>'3ª'!O46</f>
        <v>0</v>
      </c>
      <c r="V151" s="498">
        <f>'3ª'!P46</f>
        <v>0</v>
      </c>
      <c r="W151" s="498">
        <f>'3ª'!Q46</f>
        <v>0</v>
      </c>
      <c r="X151" s="498">
        <f>'3ª'!R46</f>
        <v>0</v>
      </c>
      <c r="Y151" s="498">
        <f>'3ª'!S46</f>
        <v>0</v>
      </c>
      <c r="Z151" s="109"/>
      <c r="AA151" s="109"/>
    </row>
    <row r="152" spans="1:27" ht="15.75" x14ac:dyDescent="0.25">
      <c r="A152" s="256" t="str">
        <f>RIGHT('[1]3ª'!$A$5:$D$5,12)</f>
        <v>3ª SÉRIE E.F</v>
      </c>
      <c r="B152" s="120">
        <v>41</v>
      </c>
      <c r="C152" s="264">
        <f>'3ª'!$B47</f>
        <v>0</v>
      </c>
      <c r="D152" s="461">
        <f>'3ª'!$C47</f>
        <v>0</v>
      </c>
      <c r="E152" s="265">
        <f>'3ª'!$D47</f>
        <v>0</v>
      </c>
      <c r="F152" s="265" t="str">
        <f>'3ª'!$E47</f>
        <v/>
      </c>
      <c r="G152" s="266">
        <f>'3ª'!$F47</f>
        <v>0</v>
      </c>
      <c r="H152" s="461">
        <f>'3ª'!$G47</f>
        <v>0</v>
      </c>
      <c r="I152" s="463">
        <f>'3ª'!$H47</f>
        <v>0</v>
      </c>
      <c r="J152" s="461"/>
      <c r="K152" s="461">
        <f>'3ª'!$I47</f>
        <v>0</v>
      </c>
      <c r="L152" s="461" t="str">
        <f ca="1">'3ª'!$J47</f>
        <v/>
      </c>
      <c r="M152" s="461"/>
      <c r="N152" s="268" t="str">
        <f ca="1">'3ª'!$K47</f>
        <v/>
      </c>
      <c r="O152" s="461"/>
      <c r="P152" s="19" t="s">
        <v>122</v>
      </c>
      <c r="Q152" s="275" t="s">
        <v>307</v>
      </c>
      <c r="R152" s="498">
        <f>'3ª'!L47</f>
        <v>0</v>
      </c>
      <c r="S152" s="498">
        <f>'3ª'!M47</f>
        <v>0</v>
      </c>
      <c r="T152" s="498">
        <f>'3ª'!N47</f>
        <v>0</v>
      </c>
      <c r="U152" s="498">
        <f>'3ª'!O47</f>
        <v>0</v>
      </c>
      <c r="V152" s="498">
        <f>'3ª'!P47</f>
        <v>0</v>
      </c>
      <c r="W152" s="498">
        <f>'3ª'!Q47</f>
        <v>0</v>
      </c>
      <c r="X152" s="498">
        <f>'3ª'!R47</f>
        <v>0</v>
      </c>
      <c r="Y152" s="498">
        <f>'3ª'!S47</f>
        <v>0</v>
      </c>
      <c r="Z152" s="109"/>
      <c r="AA152" s="109"/>
    </row>
    <row r="153" spans="1:27" ht="15.75" x14ac:dyDescent="0.25">
      <c r="A153" s="256" t="str">
        <f>RIGHT('[1]3ª'!$A$5:$D$5,12)</f>
        <v>3ª SÉRIE E.F</v>
      </c>
      <c r="B153" s="120">
        <v>42</v>
      </c>
      <c r="C153" s="264">
        <f>'3ª'!$B48</f>
        <v>0</v>
      </c>
      <c r="D153" s="461">
        <f>'3ª'!$C48</f>
        <v>0</v>
      </c>
      <c r="E153" s="265">
        <f>'3ª'!$D48</f>
        <v>0</v>
      </c>
      <c r="F153" s="265" t="str">
        <f>'3ª'!$E48</f>
        <v/>
      </c>
      <c r="G153" s="266">
        <f>'3ª'!$F48</f>
        <v>0</v>
      </c>
      <c r="H153" s="461">
        <f>'3ª'!$G48</f>
        <v>0</v>
      </c>
      <c r="I153" s="463">
        <f>'3ª'!$H48</f>
        <v>0</v>
      </c>
      <c r="J153" s="461"/>
      <c r="K153" s="461">
        <f>'3ª'!$I48</f>
        <v>0</v>
      </c>
      <c r="L153" s="461" t="str">
        <f ca="1">'3ª'!$J48</f>
        <v/>
      </c>
      <c r="M153" s="461"/>
      <c r="N153" s="268" t="str">
        <f ca="1">'3ª'!$K48</f>
        <v/>
      </c>
      <c r="O153" s="461"/>
      <c r="P153" s="19" t="s">
        <v>122</v>
      </c>
      <c r="Q153" s="275" t="s">
        <v>307</v>
      </c>
      <c r="R153" s="498">
        <f>'3ª'!L48</f>
        <v>0</v>
      </c>
      <c r="S153" s="498">
        <f>'3ª'!M48</f>
        <v>0</v>
      </c>
      <c r="T153" s="498">
        <f>'3ª'!N48</f>
        <v>0</v>
      </c>
      <c r="U153" s="498">
        <f>'3ª'!O48</f>
        <v>0</v>
      </c>
      <c r="V153" s="498">
        <f>'3ª'!P48</f>
        <v>0</v>
      </c>
      <c r="W153" s="498">
        <f>'3ª'!Q48</f>
        <v>0</v>
      </c>
      <c r="X153" s="498">
        <f>'3ª'!R48</f>
        <v>0</v>
      </c>
      <c r="Y153" s="498">
        <f>'3ª'!S48</f>
        <v>0</v>
      </c>
      <c r="Z153" s="109"/>
      <c r="AA153" s="109"/>
    </row>
    <row r="154" spans="1:27" ht="15.75" x14ac:dyDescent="0.25">
      <c r="A154" s="256" t="str">
        <f>RIGHT('[1]3ª'!$A$5:$D$5,12)</f>
        <v>3ª SÉRIE E.F</v>
      </c>
      <c r="B154" s="120">
        <v>43</v>
      </c>
      <c r="C154" s="264">
        <f>'3ª'!$B49</f>
        <v>0</v>
      </c>
      <c r="D154" s="461">
        <f>'3ª'!$C49</f>
        <v>0</v>
      </c>
      <c r="E154" s="265">
        <f>'3ª'!$D49</f>
        <v>0</v>
      </c>
      <c r="F154" s="265" t="str">
        <f>'3ª'!$E49</f>
        <v/>
      </c>
      <c r="G154" s="266">
        <f>'3ª'!$F49</f>
        <v>0</v>
      </c>
      <c r="H154" s="461">
        <f>'3ª'!$G49</f>
        <v>0</v>
      </c>
      <c r="I154" s="463">
        <f>'3ª'!$H49</f>
        <v>0</v>
      </c>
      <c r="J154" s="461"/>
      <c r="K154" s="461">
        <f>'3ª'!$I49</f>
        <v>0</v>
      </c>
      <c r="L154" s="461" t="str">
        <f ca="1">'3ª'!$J49</f>
        <v/>
      </c>
      <c r="M154" s="461"/>
      <c r="N154" s="268" t="str">
        <f ca="1">'3ª'!$K49</f>
        <v/>
      </c>
      <c r="O154" s="461"/>
      <c r="P154" s="19" t="s">
        <v>122</v>
      </c>
      <c r="Q154" s="275" t="s">
        <v>307</v>
      </c>
      <c r="R154" s="498">
        <f>'3ª'!L49</f>
        <v>0</v>
      </c>
      <c r="S154" s="498">
        <f>'3ª'!M49</f>
        <v>0</v>
      </c>
      <c r="T154" s="498">
        <f>'3ª'!N49</f>
        <v>0</v>
      </c>
      <c r="U154" s="498">
        <f>'3ª'!O49</f>
        <v>0</v>
      </c>
      <c r="V154" s="498">
        <f>'3ª'!P49</f>
        <v>0</v>
      </c>
      <c r="W154" s="498">
        <f>'3ª'!Q49</f>
        <v>0</v>
      </c>
      <c r="X154" s="498">
        <f>'3ª'!R49</f>
        <v>0</v>
      </c>
      <c r="Y154" s="498">
        <f>'3ª'!S49</f>
        <v>0</v>
      </c>
      <c r="Z154" s="109"/>
      <c r="AA154" s="109"/>
    </row>
    <row r="155" spans="1:27" ht="15.75" x14ac:dyDescent="0.25">
      <c r="A155" s="256" t="str">
        <f>RIGHT('[1]3ª'!$A$5:$D$5,12)</f>
        <v>3ª SÉRIE E.F</v>
      </c>
      <c r="B155" s="120">
        <v>44</v>
      </c>
      <c r="C155" s="264">
        <f>'3ª'!$B50</f>
        <v>0</v>
      </c>
      <c r="D155" s="461">
        <f>'3ª'!$C50</f>
        <v>0</v>
      </c>
      <c r="E155" s="265">
        <f>'3ª'!$D50</f>
        <v>0</v>
      </c>
      <c r="F155" s="265" t="str">
        <f>'3ª'!$E50</f>
        <v/>
      </c>
      <c r="G155" s="266">
        <f>'3ª'!$F50</f>
        <v>0</v>
      </c>
      <c r="H155" s="461">
        <f>'3ª'!$G50</f>
        <v>0</v>
      </c>
      <c r="I155" s="463">
        <f>'3ª'!$H50</f>
        <v>0</v>
      </c>
      <c r="J155" s="461"/>
      <c r="K155" s="461">
        <f>'3ª'!$I50</f>
        <v>0</v>
      </c>
      <c r="L155" s="461" t="str">
        <f ca="1">'3ª'!$J50</f>
        <v/>
      </c>
      <c r="M155" s="461"/>
      <c r="N155" s="268" t="str">
        <f ca="1">'3ª'!$K50</f>
        <v/>
      </c>
      <c r="O155" s="461"/>
      <c r="P155" s="19" t="s">
        <v>122</v>
      </c>
      <c r="Q155" s="275" t="s">
        <v>307</v>
      </c>
      <c r="R155" s="498">
        <f>'3ª'!L50</f>
        <v>0</v>
      </c>
      <c r="S155" s="498">
        <f>'3ª'!M50</f>
        <v>0</v>
      </c>
      <c r="T155" s="498">
        <f>'3ª'!N50</f>
        <v>0</v>
      </c>
      <c r="U155" s="498">
        <f>'3ª'!O50</f>
        <v>0</v>
      </c>
      <c r="V155" s="498">
        <f>'3ª'!P50</f>
        <v>0</v>
      </c>
      <c r="W155" s="498">
        <f>'3ª'!Q50</f>
        <v>0</v>
      </c>
      <c r="X155" s="498">
        <f>'3ª'!R50</f>
        <v>0</v>
      </c>
      <c r="Y155" s="498">
        <f>'3ª'!S50</f>
        <v>0</v>
      </c>
      <c r="Z155" s="109"/>
      <c r="AA155" s="109"/>
    </row>
    <row r="156" spans="1:27" ht="15.75" x14ac:dyDescent="0.25">
      <c r="A156" s="256" t="str">
        <f>RIGHT('[1]3ª'!$A$5:$D$5,12)</f>
        <v>3ª SÉRIE E.F</v>
      </c>
      <c r="B156" s="120">
        <v>45</v>
      </c>
      <c r="C156" s="264">
        <f>'3ª'!$B51</f>
        <v>0</v>
      </c>
      <c r="D156" s="461">
        <f>'3ª'!$C51</f>
        <v>0</v>
      </c>
      <c r="E156" s="265">
        <f>'3ª'!$D51</f>
        <v>0</v>
      </c>
      <c r="F156" s="265" t="str">
        <f>'3ª'!$E51</f>
        <v/>
      </c>
      <c r="G156" s="266">
        <f>'3ª'!$F51</f>
        <v>0</v>
      </c>
      <c r="H156" s="461">
        <f>'3ª'!$G51</f>
        <v>0</v>
      </c>
      <c r="I156" s="463">
        <f>'3ª'!$H51</f>
        <v>0</v>
      </c>
      <c r="J156" s="461"/>
      <c r="K156" s="461">
        <f>'3ª'!$I51</f>
        <v>0</v>
      </c>
      <c r="L156" s="461" t="str">
        <f ca="1">'3ª'!$J51</f>
        <v/>
      </c>
      <c r="M156" s="461"/>
      <c r="N156" s="268" t="str">
        <f ca="1">'3ª'!$K51</f>
        <v/>
      </c>
      <c r="O156" s="461"/>
      <c r="P156" s="19" t="s">
        <v>122</v>
      </c>
      <c r="Q156" s="275" t="s">
        <v>307</v>
      </c>
      <c r="R156" s="498">
        <f>'3ª'!L51</f>
        <v>0</v>
      </c>
      <c r="S156" s="498">
        <f>'3ª'!M51</f>
        <v>0</v>
      </c>
      <c r="T156" s="498">
        <f>'3ª'!N51</f>
        <v>0</v>
      </c>
      <c r="U156" s="498">
        <f>'3ª'!O51</f>
        <v>0</v>
      </c>
      <c r="V156" s="498">
        <f>'3ª'!P51</f>
        <v>0</v>
      </c>
      <c r="W156" s="498">
        <f>'3ª'!Q51</f>
        <v>0</v>
      </c>
      <c r="X156" s="498">
        <f>'3ª'!R51</f>
        <v>0</v>
      </c>
      <c r="Y156" s="498">
        <f>'3ª'!S51</f>
        <v>0</v>
      </c>
      <c r="Z156" s="109"/>
      <c r="AA156" s="109"/>
    </row>
    <row r="157" spans="1:27" ht="15.75" x14ac:dyDescent="0.25">
      <c r="A157" s="256" t="str">
        <f>RIGHT('[1]3ª'!$A$5:$D$5,12)</f>
        <v>3ª SÉRIE E.F</v>
      </c>
      <c r="B157" s="120">
        <v>46</v>
      </c>
      <c r="C157" s="264">
        <f>'3ª'!$B52</f>
        <v>0</v>
      </c>
      <c r="D157" s="461">
        <f>'3ª'!$C52</f>
        <v>0</v>
      </c>
      <c r="E157" s="265">
        <f>'3ª'!$D52</f>
        <v>0</v>
      </c>
      <c r="F157" s="265" t="str">
        <f>'3ª'!$E52</f>
        <v/>
      </c>
      <c r="G157" s="266">
        <f>'3ª'!$F52</f>
        <v>0</v>
      </c>
      <c r="H157" s="461">
        <f>'3ª'!$G52</f>
        <v>0</v>
      </c>
      <c r="I157" s="463">
        <f>'3ª'!$H52</f>
        <v>0</v>
      </c>
      <c r="J157" s="461"/>
      <c r="K157" s="461">
        <f>'3ª'!$I52</f>
        <v>0</v>
      </c>
      <c r="L157" s="461" t="str">
        <f ca="1">'3ª'!$J52</f>
        <v/>
      </c>
      <c r="M157" s="461"/>
      <c r="N157" s="268" t="str">
        <f ca="1">'3ª'!$K52</f>
        <v/>
      </c>
      <c r="O157" s="461"/>
      <c r="P157" s="19" t="s">
        <v>122</v>
      </c>
      <c r="Q157" s="275" t="s">
        <v>307</v>
      </c>
      <c r="R157" s="498">
        <f>'3ª'!L52</f>
        <v>0</v>
      </c>
      <c r="S157" s="498">
        <f>'3ª'!M52</f>
        <v>0</v>
      </c>
      <c r="T157" s="498">
        <f>'3ª'!N52</f>
        <v>0</v>
      </c>
      <c r="U157" s="498">
        <f>'3ª'!O52</f>
        <v>0</v>
      </c>
      <c r="V157" s="498">
        <f>'3ª'!P52</f>
        <v>0</v>
      </c>
      <c r="W157" s="498">
        <f>'3ª'!Q52</f>
        <v>0</v>
      </c>
      <c r="X157" s="498">
        <f>'3ª'!R52</f>
        <v>0</v>
      </c>
      <c r="Y157" s="498">
        <f>'3ª'!S52</f>
        <v>0</v>
      </c>
      <c r="Z157" s="109"/>
      <c r="AA157" s="109"/>
    </row>
    <row r="158" spans="1:27" ht="15.75" x14ac:dyDescent="0.25">
      <c r="A158" s="256" t="str">
        <f>RIGHT('[1]3ª'!$A$5:$D$5,12)</f>
        <v>3ª SÉRIE E.F</v>
      </c>
      <c r="B158" s="120">
        <v>47</v>
      </c>
      <c r="C158" s="264">
        <f>'3ª'!$B53</f>
        <v>0</v>
      </c>
      <c r="D158" s="461">
        <f>'3ª'!$C53</f>
        <v>0</v>
      </c>
      <c r="E158" s="265">
        <f>'3ª'!$D53</f>
        <v>0</v>
      </c>
      <c r="F158" s="265" t="str">
        <f>'3ª'!$E53</f>
        <v/>
      </c>
      <c r="G158" s="266">
        <f>'3ª'!$F53</f>
        <v>0</v>
      </c>
      <c r="H158" s="461">
        <f>'3ª'!$G53</f>
        <v>0</v>
      </c>
      <c r="I158" s="463">
        <f>'3ª'!$H53</f>
        <v>0</v>
      </c>
      <c r="J158" s="461"/>
      <c r="K158" s="461">
        <f>'3ª'!$I53</f>
        <v>0</v>
      </c>
      <c r="L158" s="461" t="str">
        <f ca="1">'3ª'!$J53</f>
        <v/>
      </c>
      <c r="M158" s="461"/>
      <c r="N158" s="268" t="str">
        <f ca="1">'3ª'!$K53</f>
        <v/>
      </c>
      <c r="O158" s="461"/>
      <c r="P158" s="19" t="s">
        <v>122</v>
      </c>
      <c r="Q158" s="275" t="s">
        <v>307</v>
      </c>
      <c r="R158" s="498">
        <f>'3ª'!L53</f>
        <v>0</v>
      </c>
      <c r="S158" s="498">
        <f>'3ª'!M53</f>
        <v>0</v>
      </c>
      <c r="T158" s="498">
        <f>'3ª'!N53</f>
        <v>0</v>
      </c>
      <c r="U158" s="498">
        <f>'3ª'!O53</f>
        <v>0</v>
      </c>
      <c r="V158" s="498">
        <f>'3ª'!P53</f>
        <v>0</v>
      </c>
      <c r="W158" s="498">
        <f>'3ª'!Q53</f>
        <v>0</v>
      </c>
      <c r="X158" s="498">
        <f>'3ª'!R53</f>
        <v>0</v>
      </c>
      <c r="Y158" s="498">
        <f>'3ª'!S53</f>
        <v>0</v>
      </c>
      <c r="Z158" s="109"/>
      <c r="AA158" s="109"/>
    </row>
    <row r="159" spans="1:27" ht="15.75" x14ac:dyDescent="0.25">
      <c r="A159" s="256" t="str">
        <f>RIGHT('[1]3ª'!$A$5:$D$5,12)</f>
        <v>3ª SÉRIE E.F</v>
      </c>
      <c r="B159" s="120">
        <v>48</v>
      </c>
      <c r="C159" s="264">
        <f>'3ª'!$B54</f>
        <v>0</v>
      </c>
      <c r="D159" s="461">
        <f>'3ª'!$C54</f>
        <v>0</v>
      </c>
      <c r="E159" s="265">
        <f>'3ª'!$D54</f>
        <v>0</v>
      </c>
      <c r="F159" s="265" t="str">
        <f>'3ª'!$E54</f>
        <v/>
      </c>
      <c r="G159" s="266">
        <f>'3ª'!$F54</f>
        <v>0</v>
      </c>
      <c r="H159" s="461">
        <f>'3ª'!$G54</f>
        <v>0</v>
      </c>
      <c r="I159" s="463">
        <f>'3ª'!$H54</f>
        <v>0</v>
      </c>
      <c r="J159" s="461"/>
      <c r="K159" s="461">
        <f>'3ª'!$I54</f>
        <v>0</v>
      </c>
      <c r="L159" s="461" t="str">
        <f ca="1">'3ª'!$J54</f>
        <v/>
      </c>
      <c r="M159" s="461"/>
      <c r="N159" s="268" t="str">
        <f ca="1">'3ª'!$K54</f>
        <v/>
      </c>
      <c r="O159" s="461"/>
      <c r="P159" s="19" t="s">
        <v>122</v>
      </c>
      <c r="Q159" s="275" t="s">
        <v>307</v>
      </c>
      <c r="R159" s="498">
        <f>'3ª'!L54</f>
        <v>0</v>
      </c>
      <c r="S159" s="498">
        <f>'3ª'!M54</f>
        <v>0</v>
      </c>
      <c r="T159" s="498">
        <f>'3ª'!N54</f>
        <v>0</v>
      </c>
      <c r="U159" s="498">
        <f>'3ª'!O54</f>
        <v>0</v>
      </c>
      <c r="V159" s="498">
        <f>'3ª'!P54</f>
        <v>0</v>
      </c>
      <c r="W159" s="498">
        <f>'3ª'!Q54</f>
        <v>0</v>
      </c>
      <c r="X159" s="498">
        <f>'3ª'!R54</f>
        <v>0</v>
      </c>
      <c r="Y159" s="498">
        <f>'3ª'!S54</f>
        <v>0</v>
      </c>
      <c r="Z159" s="109"/>
      <c r="AA159" s="109"/>
    </row>
    <row r="160" spans="1:27" ht="15.75" x14ac:dyDescent="0.25">
      <c r="A160" s="256" t="str">
        <f>RIGHT('[1]3ª'!$A$5:$D$5,12)</f>
        <v>3ª SÉRIE E.F</v>
      </c>
      <c r="B160" s="120">
        <v>49</v>
      </c>
      <c r="C160" s="264">
        <f>'3ª'!$B55</f>
        <v>0</v>
      </c>
      <c r="D160" s="461">
        <f>'3ª'!$C55</f>
        <v>0</v>
      </c>
      <c r="E160" s="265">
        <f>'3ª'!$D55</f>
        <v>0</v>
      </c>
      <c r="F160" s="265" t="str">
        <f>'3ª'!$E55</f>
        <v/>
      </c>
      <c r="G160" s="266">
        <f>'3ª'!$F55</f>
        <v>0</v>
      </c>
      <c r="H160" s="461">
        <f>'3ª'!$G55</f>
        <v>0</v>
      </c>
      <c r="I160" s="463">
        <f>'3ª'!$H55</f>
        <v>0</v>
      </c>
      <c r="J160" s="461"/>
      <c r="K160" s="461">
        <f>'3ª'!$I55</f>
        <v>0</v>
      </c>
      <c r="L160" s="461" t="str">
        <f ca="1">'3ª'!$J55</f>
        <v/>
      </c>
      <c r="M160" s="461"/>
      <c r="N160" s="268" t="str">
        <f ca="1">'3ª'!$K55</f>
        <v/>
      </c>
      <c r="O160" s="461"/>
      <c r="P160" s="19" t="s">
        <v>122</v>
      </c>
      <c r="Q160" s="275" t="s">
        <v>307</v>
      </c>
      <c r="R160" s="498">
        <f>'3ª'!L55</f>
        <v>0</v>
      </c>
      <c r="S160" s="498">
        <f>'3ª'!M55</f>
        <v>0</v>
      </c>
      <c r="T160" s="498">
        <f>'3ª'!N55</f>
        <v>0</v>
      </c>
      <c r="U160" s="498">
        <f>'3ª'!O55</f>
        <v>0</v>
      </c>
      <c r="V160" s="498">
        <f>'3ª'!P55</f>
        <v>0</v>
      </c>
      <c r="W160" s="498">
        <f>'3ª'!Q55</f>
        <v>0</v>
      </c>
      <c r="X160" s="498">
        <f>'3ª'!R55</f>
        <v>0</v>
      </c>
      <c r="Y160" s="498">
        <f>'3ª'!S55</f>
        <v>0</v>
      </c>
      <c r="Z160" s="109"/>
      <c r="AA160" s="109"/>
    </row>
    <row r="161" spans="1:27" ht="15.75" x14ac:dyDescent="0.25">
      <c r="A161" s="256" t="str">
        <f>RIGHT('[1]3ª'!$A$5:$D$5,12)</f>
        <v>3ª SÉRIE E.F</v>
      </c>
      <c r="B161" s="120">
        <v>50</v>
      </c>
      <c r="C161" s="264">
        <f>'3ª'!$B56</f>
        <v>0</v>
      </c>
      <c r="D161" s="461">
        <f>'3ª'!$C56</f>
        <v>0</v>
      </c>
      <c r="E161" s="265">
        <f>'3ª'!$D56</f>
        <v>0</v>
      </c>
      <c r="F161" s="265" t="str">
        <f>'3ª'!$E56</f>
        <v/>
      </c>
      <c r="G161" s="266">
        <f>'3ª'!$F56</f>
        <v>0</v>
      </c>
      <c r="H161" s="461">
        <f>'3ª'!$G56</f>
        <v>0</v>
      </c>
      <c r="I161" s="463">
        <f>'3ª'!$H56</f>
        <v>0</v>
      </c>
      <c r="J161" s="461"/>
      <c r="K161" s="461">
        <f>'3ª'!$I56</f>
        <v>0</v>
      </c>
      <c r="L161" s="461" t="str">
        <f ca="1">'3ª'!$J56</f>
        <v/>
      </c>
      <c r="M161" s="461"/>
      <c r="N161" s="268" t="str">
        <f ca="1">'3ª'!$K56</f>
        <v/>
      </c>
      <c r="O161" s="461"/>
      <c r="P161" s="19" t="s">
        <v>122</v>
      </c>
      <c r="Q161" s="275" t="s">
        <v>307</v>
      </c>
      <c r="R161" s="498">
        <f>'3ª'!L56</f>
        <v>0</v>
      </c>
      <c r="S161" s="498">
        <f>'3ª'!M56</f>
        <v>0</v>
      </c>
      <c r="T161" s="498">
        <f>'3ª'!N56</f>
        <v>0</v>
      </c>
      <c r="U161" s="498">
        <f>'3ª'!O56</f>
        <v>0</v>
      </c>
      <c r="V161" s="498">
        <f>'3ª'!P56</f>
        <v>0</v>
      </c>
      <c r="W161" s="498">
        <f>'3ª'!Q56</f>
        <v>0</v>
      </c>
      <c r="X161" s="498">
        <f>'3ª'!R56</f>
        <v>0</v>
      </c>
      <c r="Y161" s="498">
        <f>'3ª'!S56</f>
        <v>0</v>
      </c>
      <c r="Z161" s="109"/>
      <c r="AA161" s="109"/>
    </row>
    <row r="162" spans="1:27" ht="15.75" x14ac:dyDescent="0.25">
      <c r="A162" s="256" t="str">
        <f>RIGHT('[1]3ª'!$A$5:$D$5,12)</f>
        <v>3ª SÉRIE E.F</v>
      </c>
      <c r="B162" s="120">
        <v>51</v>
      </c>
      <c r="C162" s="264">
        <f>'3ª'!$B57</f>
        <v>0</v>
      </c>
      <c r="D162" s="461">
        <f>'3ª'!$C57</f>
        <v>0</v>
      </c>
      <c r="E162" s="265">
        <f>'3ª'!$D57</f>
        <v>0</v>
      </c>
      <c r="F162" s="265" t="str">
        <f>'3ª'!$E57</f>
        <v/>
      </c>
      <c r="G162" s="266">
        <f>'3ª'!$F57</f>
        <v>0</v>
      </c>
      <c r="H162" s="461">
        <f>'3ª'!$G57</f>
        <v>0</v>
      </c>
      <c r="I162" s="463">
        <f>'3ª'!$H57</f>
        <v>0</v>
      </c>
      <c r="J162" s="461"/>
      <c r="K162" s="461">
        <f>'3ª'!$I57</f>
        <v>0</v>
      </c>
      <c r="L162" s="461" t="str">
        <f ca="1">'3ª'!$J57</f>
        <v/>
      </c>
      <c r="M162" s="461"/>
      <c r="N162" s="268" t="str">
        <f ca="1">'3ª'!$K57</f>
        <v/>
      </c>
      <c r="O162" s="461"/>
      <c r="P162" s="19" t="s">
        <v>122</v>
      </c>
      <c r="Q162" s="275" t="s">
        <v>307</v>
      </c>
      <c r="R162" s="498">
        <f>'3ª'!L57</f>
        <v>0</v>
      </c>
      <c r="S162" s="498">
        <f>'3ª'!M57</f>
        <v>0</v>
      </c>
      <c r="T162" s="498">
        <f>'3ª'!N57</f>
        <v>0</v>
      </c>
      <c r="U162" s="498">
        <f>'3ª'!O57</f>
        <v>0</v>
      </c>
      <c r="V162" s="498">
        <f>'3ª'!P57</f>
        <v>0</v>
      </c>
      <c r="W162" s="498">
        <f>'3ª'!Q57</f>
        <v>0</v>
      </c>
      <c r="X162" s="498">
        <f>'3ª'!R57</f>
        <v>0</v>
      </c>
      <c r="Y162" s="498">
        <f>'3ª'!S57</f>
        <v>0</v>
      </c>
      <c r="Z162" s="109"/>
      <c r="AA162" s="109"/>
    </row>
    <row r="163" spans="1:27" ht="15.75" x14ac:dyDescent="0.25">
      <c r="A163" s="256" t="str">
        <f>RIGHT('[1]3ª'!$A$5:$D$5,12)</f>
        <v>3ª SÉRIE E.F</v>
      </c>
      <c r="B163" s="120">
        <v>52</v>
      </c>
      <c r="C163" s="264">
        <f>'3ª'!$B58</f>
        <v>0</v>
      </c>
      <c r="D163" s="461">
        <f>'3ª'!$C58</f>
        <v>0</v>
      </c>
      <c r="E163" s="265">
        <f>'3ª'!$D58</f>
        <v>0</v>
      </c>
      <c r="F163" s="265" t="str">
        <f>'3ª'!$E58</f>
        <v/>
      </c>
      <c r="G163" s="266">
        <f>'3ª'!$F58</f>
        <v>0</v>
      </c>
      <c r="H163" s="461">
        <f>'3ª'!$G58</f>
        <v>0</v>
      </c>
      <c r="I163" s="463">
        <f>'3ª'!$H58</f>
        <v>0</v>
      </c>
      <c r="J163" s="461"/>
      <c r="K163" s="461">
        <f>'3ª'!$I58</f>
        <v>0</v>
      </c>
      <c r="L163" s="461" t="str">
        <f ca="1">'3ª'!$J58</f>
        <v/>
      </c>
      <c r="M163" s="461"/>
      <c r="N163" s="268" t="str">
        <f ca="1">'3ª'!$K58</f>
        <v/>
      </c>
      <c r="O163" s="461"/>
      <c r="P163" s="19" t="s">
        <v>122</v>
      </c>
      <c r="Q163" s="275" t="s">
        <v>307</v>
      </c>
      <c r="R163" s="498">
        <f>'3ª'!L58</f>
        <v>0</v>
      </c>
      <c r="S163" s="498">
        <f>'3ª'!M58</f>
        <v>0</v>
      </c>
      <c r="T163" s="498">
        <f>'3ª'!N58</f>
        <v>0</v>
      </c>
      <c r="U163" s="498">
        <f>'3ª'!O58</f>
        <v>0</v>
      </c>
      <c r="V163" s="498">
        <f>'3ª'!P58</f>
        <v>0</v>
      </c>
      <c r="W163" s="498">
        <f>'3ª'!Q58</f>
        <v>0</v>
      </c>
      <c r="X163" s="498">
        <f>'3ª'!R58</f>
        <v>0</v>
      </c>
      <c r="Y163" s="498">
        <f>'3ª'!S58</f>
        <v>0</v>
      </c>
      <c r="Z163" s="109"/>
      <c r="AA163" s="109"/>
    </row>
    <row r="164" spans="1:27" ht="15.75" x14ac:dyDescent="0.25">
      <c r="A164" s="256" t="str">
        <f>RIGHT('[1]3ª'!$A$5:$D$5,12)</f>
        <v>3ª SÉRIE E.F</v>
      </c>
      <c r="B164" s="120">
        <v>53</v>
      </c>
      <c r="C164" s="264">
        <f>'3ª'!$B59</f>
        <v>0</v>
      </c>
      <c r="D164" s="461">
        <f>'3ª'!$C59</f>
        <v>0</v>
      </c>
      <c r="E164" s="265">
        <f>'3ª'!$D59</f>
        <v>0</v>
      </c>
      <c r="F164" s="265" t="str">
        <f>'3ª'!$E59</f>
        <v/>
      </c>
      <c r="G164" s="266">
        <f>'3ª'!$F59</f>
        <v>0</v>
      </c>
      <c r="H164" s="461">
        <f>'3ª'!$G59</f>
        <v>0</v>
      </c>
      <c r="I164" s="463">
        <f>'3ª'!$H59</f>
        <v>0</v>
      </c>
      <c r="J164" s="461"/>
      <c r="K164" s="461">
        <f>'3ª'!$I59</f>
        <v>0</v>
      </c>
      <c r="L164" s="461" t="str">
        <f ca="1">'3ª'!$J59</f>
        <v/>
      </c>
      <c r="M164" s="461"/>
      <c r="N164" s="268" t="str">
        <f ca="1">'3ª'!$K59</f>
        <v/>
      </c>
      <c r="O164" s="461"/>
      <c r="P164" s="19" t="s">
        <v>122</v>
      </c>
      <c r="Q164" s="275" t="s">
        <v>307</v>
      </c>
      <c r="R164" s="498">
        <f>'3ª'!L59</f>
        <v>0</v>
      </c>
      <c r="S164" s="498">
        <f>'3ª'!M59</f>
        <v>0</v>
      </c>
      <c r="T164" s="498">
        <f>'3ª'!N59</f>
        <v>0</v>
      </c>
      <c r="U164" s="498">
        <f>'3ª'!O59</f>
        <v>0</v>
      </c>
      <c r="V164" s="498">
        <f>'3ª'!P59</f>
        <v>0</v>
      </c>
      <c r="W164" s="498">
        <f>'3ª'!Q59</f>
        <v>0</v>
      </c>
      <c r="X164" s="498">
        <f>'3ª'!R59</f>
        <v>0</v>
      </c>
      <c r="Y164" s="498">
        <f>'3ª'!S59</f>
        <v>0</v>
      </c>
      <c r="Z164" s="109"/>
      <c r="AA164" s="109"/>
    </row>
    <row r="165" spans="1:27" ht="15.75" x14ac:dyDescent="0.25">
      <c r="A165" s="256" t="str">
        <f>RIGHT('[1]3ª'!$A$5:$D$5,12)</f>
        <v>3ª SÉRIE E.F</v>
      </c>
      <c r="B165" s="120">
        <v>54</v>
      </c>
      <c r="C165" s="264">
        <f>'3ª'!$B60</f>
        <v>0</v>
      </c>
      <c r="D165" s="461">
        <f>'3ª'!$C60</f>
        <v>0</v>
      </c>
      <c r="E165" s="265">
        <f>'3ª'!$D60</f>
        <v>0</v>
      </c>
      <c r="F165" s="265" t="str">
        <f>'3ª'!$E60</f>
        <v/>
      </c>
      <c r="G165" s="266">
        <f>'3ª'!$F60</f>
        <v>0</v>
      </c>
      <c r="H165" s="461">
        <f>'3ª'!$G60</f>
        <v>0</v>
      </c>
      <c r="I165" s="463">
        <f>'3ª'!$H60</f>
        <v>0</v>
      </c>
      <c r="J165" s="461"/>
      <c r="K165" s="461">
        <f>'3ª'!$I60</f>
        <v>0</v>
      </c>
      <c r="L165" s="461" t="str">
        <f ca="1">'3ª'!$J60</f>
        <v/>
      </c>
      <c r="M165" s="461"/>
      <c r="N165" s="268" t="str">
        <f ca="1">'3ª'!$K60</f>
        <v/>
      </c>
      <c r="O165" s="461"/>
      <c r="P165" s="19" t="s">
        <v>122</v>
      </c>
      <c r="Q165" s="275" t="s">
        <v>307</v>
      </c>
      <c r="R165" s="498">
        <f>'3ª'!L60</f>
        <v>0</v>
      </c>
      <c r="S165" s="498">
        <f>'3ª'!M60</f>
        <v>0</v>
      </c>
      <c r="T165" s="498">
        <f>'3ª'!N60</f>
        <v>0</v>
      </c>
      <c r="U165" s="498">
        <f>'3ª'!O60</f>
        <v>0</v>
      </c>
      <c r="V165" s="498">
        <f>'3ª'!P60</f>
        <v>0</v>
      </c>
      <c r="W165" s="498">
        <f>'3ª'!Q60</f>
        <v>0</v>
      </c>
      <c r="X165" s="498">
        <f>'3ª'!R60</f>
        <v>0</v>
      </c>
      <c r="Y165" s="498">
        <f>'3ª'!S60</f>
        <v>0</v>
      </c>
      <c r="Z165" s="109"/>
      <c r="AA165" s="109"/>
    </row>
    <row r="166" spans="1:27" ht="15.75" x14ac:dyDescent="0.25">
      <c r="A166" s="256" t="str">
        <f>RIGHT('[1]3ª'!$A$5:$D$5,12)</f>
        <v>3ª SÉRIE E.F</v>
      </c>
      <c r="B166" s="120">
        <v>55</v>
      </c>
      <c r="C166" s="264">
        <f>'3ª'!$B61</f>
        <v>0</v>
      </c>
      <c r="D166" s="461">
        <f>'3ª'!$C61</f>
        <v>0</v>
      </c>
      <c r="E166" s="265">
        <f>'3ª'!$D61</f>
        <v>0</v>
      </c>
      <c r="F166" s="265">
        <f>'3ª'!$E61</f>
        <v>0</v>
      </c>
      <c r="G166" s="266">
        <f>'3ª'!$F61</f>
        <v>0</v>
      </c>
      <c r="H166" s="461">
        <f>'3ª'!$G61</f>
        <v>0</v>
      </c>
      <c r="I166" s="463">
        <f>'3ª'!$H61</f>
        <v>0</v>
      </c>
      <c r="J166" s="461"/>
      <c r="K166" s="461">
        <f>'3ª'!$I61</f>
        <v>0</v>
      </c>
      <c r="L166" s="461" t="str">
        <f ca="1">'3ª'!$J61</f>
        <v/>
      </c>
      <c r="M166" s="461"/>
      <c r="N166" s="268" t="str">
        <f ca="1">'3ª'!$K61</f>
        <v/>
      </c>
      <c r="O166" s="461"/>
      <c r="P166" s="19" t="s">
        <v>122</v>
      </c>
      <c r="Q166" s="275" t="s">
        <v>307</v>
      </c>
      <c r="R166" s="498">
        <f>'3ª'!L61</f>
        <v>0</v>
      </c>
      <c r="S166" s="498">
        <f>'3ª'!M61</f>
        <v>0</v>
      </c>
      <c r="T166" s="498">
        <f>'3ª'!N61</f>
        <v>0</v>
      </c>
      <c r="U166" s="498">
        <f>'3ª'!O61</f>
        <v>0</v>
      </c>
      <c r="V166" s="498">
        <f>'3ª'!P61</f>
        <v>0</v>
      </c>
      <c r="W166" s="498">
        <f>'3ª'!Q61</f>
        <v>0</v>
      </c>
      <c r="X166" s="498">
        <f>'3ª'!R61</f>
        <v>0</v>
      </c>
      <c r="Y166" s="498">
        <f>'3ª'!S61</f>
        <v>0</v>
      </c>
      <c r="Z166" s="109"/>
      <c r="AA166" s="109"/>
    </row>
    <row r="167" spans="1:27" s="263" customFormat="1" ht="15.75" x14ac:dyDescent="0.25">
      <c r="A167" s="256" t="str">
        <f>RIGHT('[1]4ª'!$A$5:$D$5,12)</f>
        <v>4ª SÉRIE E.F</v>
      </c>
      <c r="B167" s="257">
        <v>1</v>
      </c>
      <c r="C167" s="258">
        <f>'4ª'!B7</f>
        <v>18515</v>
      </c>
      <c r="D167" s="460" t="str">
        <f>'4ª'!C7</f>
        <v>ANA MARIA DOS SANTOS</v>
      </c>
      <c r="E167" s="259" t="str">
        <f>'4ª'!D7</f>
        <v>F</v>
      </c>
      <c r="F167" s="259" t="str">
        <f>'4ª'!E7</f>
        <v>MA</v>
      </c>
      <c r="G167" s="260">
        <f>'4ª'!F7</f>
        <v>25981</v>
      </c>
      <c r="H167" s="460" t="str">
        <f>'4ª'!G7</f>
        <v>108824556-0</v>
      </c>
      <c r="I167" s="460" t="str">
        <f>'4ª'!H7</f>
        <v>29008260-2</v>
      </c>
      <c r="J167" s="460"/>
      <c r="K167" s="460">
        <f>'4ª'!I7</f>
        <v>0</v>
      </c>
      <c r="L167" s="460" t="str">
        <f ca="1">'4ª'!J7</f>
        <v>DISP.IDADE</v>
      </c>
      <c r="M167" s="460"/>
      <c r="N167" s="460">
        <f ca="1">'4ª'!K7</f>
        <v>54</v>
      </c>
      <c r="O167" s="460"/>
      <c r="P167" s="273" t="s">
        <v>122</v>
      </c>
      <c r="Q167" s="275" t="s">
        <v>307</v>
      </c>
      <c r="R167" s="498" t="str">
        <f>'4ª'!L7</f>
        <v>Não</v>
      </c>
      <c r="S167" s="498" t="str">
        <f>'4ª'!M7</f>
        <v>Eliane</v>
      </c>
      <c r="T167" s="498" t="str">
        <f>'4ª'!N7</f>
        <v>-</v>
      </c>
      <c r="U167" s="498" t="str">
        <f>'4ª'!O7</f>
        <v>-</v>
      </c>
      <c r="V167" s="498" t="str">
        <f>'4ª'!P7</f>
        <v>-</v>
      </c>
      <c r="W167" s="498" t="str">
        <f>'4ª'!Q7</f>
        <v>-</v>
      </c>
      <c r="X167" s="498" t="str">
        <f>'4ª'!R7</f>
        <v>-</v>
      </c>
      <c r="Y167" s="498" t="str">
        <f>'4ª'!S7</f>
        <v>-</v>
      </c>
      <c r="Z167" s="526">
        <f>'4ª'!T7</f>
        <v>0</v>
      </c>
      <c r="AA167" s="526">
        <f>'4ª'!U7</f>
        <v>0</v>
      </c>
    </row>
    <row r="168" spans="1:27" ht="15.75" x14ac:dyDescent="0.25">
      <c r="A168" s="256" t="str">
        <f>RIGHT('[1]4ª'!$A$5:$D$5,12)</f>
        <v>4ª SÉRIE E.F</v>
      </c>
      <c r="B168" s="169">
        <v>2</v>
      </c>
      <c r="C168" s="264">
        <f>'4ª'!B8</f>
        <v>15909</v>
      </c>
      <c r="D168" s="461" t="str">
        <f>'4ª'!C8</f>
        <v>ELISANGELA VIANA DOS SANTOS</v>
      </c>
      <c r="E168" s="265" t="str">
        <f>'4ª'!D8</f>
        <v>F</v>
      </c>
      <c r="F168" s="265" t="str">
        <f>'4ª'!E8</f>
        <v>MA</v>
      </c>
      <c r="G168" s="266">
        <f>'4ª'!F8</f>
        <v>30299</v>
      </c>
      <c r="H168" s="461" t="str">
        <f>'4ª'!G8</f>
        <v>105910197-X</v>
      </c>
      <c r="I168" s="461">
        <f>'4ª'!H8</f>
        <v>0</v>
      </c>
      <c r="J168" s="461"/>
      <c r="K168" s="461" t="str">
        <f>'4ª'!I8</f>
        <v>RETIDO</v>
      </c>
      <c r="L168" s="461" t="str">
        <f ca="1">'4ª'!J8</f>
        <v>DISP.IDADE</v>
      </c>
      <c r="M168" s="461"/>
      <c r="N168" s="461">
        <f ca="1">'4ª'!K8</f>
        <v>42</v>
      </c>
      <c r="O168" s="461"/>
      <c r="P168" s="19" t="s">
        <v>122</v>
      </c>
      <c r="Q168" s="275" t="s">
        <v>307</v>
      </c>
      <c r="R168" s="498" t="str">
        <f>'4ª'!L8</f>
        <v>Não</v>
      </c>
      <c r="S168" s="498" t="str">
        <f>'4ª'!M8</f>
        <v>Eliane</v>
      </c>
      <c r="T168" s="498" t="str">
        <f>'4ª'!N8</f>
        <v>-</v>
      </c>
      <c r="U168" s="498" t="str">
        <f>'4ª'!O8</f>
        <v>-</v>
      </c>
      <c r="V168" s="498" t="str">
        <f>'4ª'!P8</f>
        <v>-</v>
      </c>
      <c r="W168" s="498" t="str">
        <f>'4ª'!Q8</f>
        <v>-</v>
      </c>
      <c r="X168" s="498" t="str">
        <f>'4ª'!R8</f>
        <v>-</v>
      </c>
      <c r="Y168" s="498" t="str">
        <f>'4ª'!S8</f>
        <v>-</v>
      </c>
      <c r="Z168" s="526">
        <f>'4ª'!T8</f>
        <v>0</v>
      </c>
      <c r="AA168" s="526">
        <f>'4ª'!U8</f>
        <v>0</v>
      </c>
    </row>
    <row r="169" spans="1:27" ht="15.75" x14ac:dyDescent="0.25">
      <c r="A169" s="256" t="str">
        <f>RIGHT('[1]4ª'!$A$5:$D$5,12)</f>
        <v>4ª SÉRIE E.F</v>
      </c>
      <c r="B169" s="169">
        <v>3</v>
      </c>
      <c r="C169" s="264">
        <f>'4ª'!B9</f>
        <v>18147</v>
      </c>
      <c r="D169" s="461" t="str">
        <f>'4ª'!C9</f>
        <v>GILBERTO SOUZA DOS SANTOS</v>
      </c>
      <c r="E169" s="265" t="str">
        <f>'4ª'!D9</f>
        <v>M</v>
      </c>
      <c r="F169" s="265" t="str">
        <f>'4ª'!E9</f>
        <v>MA</v>
      </c>
      <c r="G169" s="266">
        <f>'4ª'!F9</f>
        <v>28241</v>
      </c>
      <c r="H169" s="461">
        <f>'4ª'!G9</f>
        <v>0</v>
      </c>
      <c r="I169" s="461" t="str">
        <f>'4ª'!H9</f>
        <v>86770586-8</v>
      </c>
      <c r="J169" s="461"/>
      <c r="K169" s="461">
        <f>'4ª'!I9</f>
        <v>0</v>
      </c>
      <c r="L169" s="461" t="str">
        <f ca="1">'4ª'!J9</f>
        <v>DISP.IDADE</v>
      </c>
      <c r="M169" s="461"/>
      <c r="N169" s="461">
        <f ca="1">'4ª'!K9</f>
        <v>47</v>
      </c>
      <c r="O169" s="461"/>
      <c r="P169" s="19" t="s">
        <v>122</v>
      </c>
      <c r="Q169" s="275" t="s">
        <v>307</v>
      </c>
      <c r="R169" s="498" t="str">
        <f>'4ª'!L9</f>
        <v>Não</v>
      </c>
      <c r="S169" s="498" t="str">
        <f>'4ª'!M9</f>
        <v>Eliane</v>
      </c>
      <c r="T169" s="498" t="str">
        <f>'4ª'!N9</f>
        <v>-</v>
      </c>
      <c r="U169" s="498" t="str">
        <f>'4ª'!O9</f>
        <v>-</v>
      </c>
      <c r="V169" s="498" t="str">
        <f>'4ª'!P9</f>
        <v>-</v>
      </c>
      <c r="W169" s="498" t="str">
        <f>'4ª'!Q9</f>
        <v>-</v>
      </c>
      <c r="X169" s="498" t="str">
        <f>'4ª'!R9</f>
        <v>-</v>
      </c>
      <c r="Y169" s="498" t="str">
        <f>'4ª'!S9</f>
        <v>-</v>
      </c>
      <c r="Z169" s="526">
        <f>'4ª'!T9</f>
        <v>0</v>
      </c>
      <c r="AA169" s="526">
        <f>'4ª'!U9</f>
        <v>0</v>
      </c>
    </row>
    <row r="170" spans="1:27" ht="15.75" x14ac:dyDescent="0.25">
      <c r="A170" s="256" t="str">
        <f>RIGHT('[1]4ª'!$A$5:$D$5,12)</f>
        <v>4ª SÉRIE E.F</v>
      </c>
      <c r="B170" s="169">
        <v>4</v>
      </c>
      <c r="C170" s="264">
        <f>'4ª'!B10</f>
        <v>15109</v>
      </c>
      <c r="D170" s="461" t="str">
        <f>'4ª'!C10</f>
        <v>JOEL SILVA SANTOS</v>
      </c>
      <c r="E170" s="265" t="str">
        <f>'4ª'!D10</f>
        <v>M</v>
      </c>
      <c r="F170" s="265" t="str">
        <f>'4ª'!E10</f>
        <v>MA</v>
      </c>
      <c r="G170" s="266">
        <f>'4ª'!F10</f>
        <v>20529</v>
      </c>
      <c r="H170" s="461" t="str">
        <f>'4ª'!G10</f>
        <v>116443134-1</v>
      </c>
      <c r="I170" s="461" t="str">
        <f>'4ª'!H10</f>
        <v>52316564-X</v>
      </c>
      <c r="J170" s="461"/>
      <c r="K170" s="461">
        <f>'4ª'!I10</f>
        <v>0</v>
      </c>
      <c r="L170" s="461" t="str">
        <f ca="1">'4ª'!J10</f>
        <v>DISP.IDADE</v>
      </c>
      <c r="M170" s="461"/>
      <c r="N170" s="461">
        <f ca="1">'4ª'!K10</f>
        <v>69</v>
      </c>
      <c r="O170" s="461"/>
      <c r="P170" s="19" t="s">
        <v>122</v>
      </c>
      <c r="Q170" s="275" t="s">
        <v>307</v>
      </c>
      <c r="R170" s="498" t="str">
        <f>'4ª'!L10</f>
        <v>Não</v>
      </c>
      <c r="S170" s="498" t="str">
        <f>'4ª'!M10</f>
        <v>Eliane</v>
      </c>
      <c r="T170" s="498" t="str">
        <f>'4ª'!N10</f>
        <v>-</v>
      </c>
      <c r="U170" s="498" t="str">
        <f>'4ª'!O10</f>
        <v>-</v>
      </c>
      <c r="V170" s="498" t="str">
        <f>'4ª'!P10</f>
        <v>-</v>
      </c>
      <c r="W170" s="498" t="str">
        <f>'4ª'!Q10</f>
        <v>-</v>
      </c>
      <c r="X170" s="498" t="str">
        <f>'4ª'!R10</f>
        <v>-</v>
      </c>
      <c r="Y170" s="498" t="str">
        <f>'4ª'!S10</f>
        <v>-</v>
      </c>
      <c r="Z170" s="526">
        <f>'4ª'!T10</f>
        <v>0</v>
      </c>
      <c r="AA170" s="526">
        <f>'4ª'!U10</f>
        <v>0</v>
      </c>
    </row>
    <row r="171" spans="1:27" ht="15.75" x14ac:dyDescent="0.25">
      <c r="A171" s="256" t="str">
        <f>RIGHT('[1]4ª'!$A$5:$D$5,12)</f>
        <v>4ª SÉRIE E.F</v>
      </c>
      <c r="B171" s="169">
        <v>5</v>
      </c>
      <c r="C171" s="264">
        <f>'4ª'!B11</f>
        <v>17898</v>
      </c>
      <c r="D171" s="461" t="str">
        <f>'4ª'!C11</f>
        <v>JOSE ADAUTO DOS SANTOS</v>
      </c>
      <c r="E171" s="265" t="str">
        <f>'4ª'!D11</f>
        <v>M</v>
      </c>
      <c r="F171" s="265" t="str">
        <f>'4ª'!E11</f>
        <v>MC</v>
      </c>
      <c r="G171" s="266">
        <f>'4ª'!F11</f>
        <v>30207</v>
      </c>
      <c r="H171" s="461" t="str">
        <f>'4ª'!G11</f>
        <v>152834-9</v>
      </c>
      <c r="I171" s="461">
        <f>'4ª'!H11</f>
        <v>0</v>
      </c>
      <c r="J171" s="461"/>
      <c r="K171" s="461" t="str">
        <f>'4ª'!I11</f>
        <v>MC 01/03</v>
      </c>
      <c r="L171" s="461" t="str">
        <f ca="1">'4ª'!J11</f>
        <v>DISP.IDADE</v>
      </c>
      <c r="M171" s="461"/>
      <c r="N171" s="461">
        <f ca="1">'4ª'!K11</f>
        <v>42</v>
      </c>
      <c r="O171" s="461"/>
      <c r="P171" s="19" t="s">
        <v>122</v>
      </c>
      <c r="Q171" s="275" t="s">
        <v>307</v>
      </c>
      <c r="R171" s="498" t="str">
        <f>'4ª'!L11</f>
        <v>Não</v>
      </c>
      <c r="S171" s="498" t="str">
        <f>'4ª'!M11</f>
        <v>Eliane</v>
      </c>
      <c r="T171" s="498" t="str">
        <f>'4ª'!N11</f>
        <v>-</v>
      </c>
      <c r="U171" s="498" t="str">
        <f>'4ª'!O11</f>
        <v>-</v>
      </c>
      <c r="V171" s="498" t="str">
        <f>'4ª'!P11</f>
        <v>-</v>
      </c>
      <c r="W171" s="498" t="str">
        <f>'4ª'!Q11</f>
        <v>-</v>
      </c>
      <c r="X171" s="498" t="str">
        <f>'4ª'!R11</f>
        <v>-</v>
      </c>
      <c r="Y171" s="498" t="str">
        <f>'4ª'!S11</f>
        <v>-</v>
      </c>
      <c r="Z171" s="526">
        <f>'4ª'!T11</f>
        <v>0</v>
      </c>
      <c r="AA171" s="526">
        <f>'4ª'!U11</f>
        <v>0</v>
      </c>
    </row>
    <row r="172" spans="1:27" ht="15.75" x14ac:dyDescent="0.25">
      <c r="A172" s="256" t="str">
        <f>RIGHT('[1]4ª'!$A$5:$D$5,12)</f>
        <v>4ª SÉRIE E.F</v>
      </c>
      <c r="B172" s="169">
        <v>6</v>
      </c>
      <c r="C172" s="264">
        <f>'4ª'!B12</f>
        <v>16682</v>
      </c>
      <c r="D172" s="461" t="str">
        <f>'4ª'!C12</f>
        <v>MARGARIDA BERNARDINA DOS SANTOS</v>
      </c>
      <c r="E172" s="265" t="str">
        <f>'4ª'!D12</f>
        <v>F</v>
      </c>
      <c r="F172" s="265" t="str">
        <f>'4ª'!E12</f>
        <v>MA</v>
      </c>
      <c r="G172" s="266">
        <f>'4ª'!F12</f>
        <v>19436</v>
      </c>
      <c r="H172" s="461" t="str">
        <f>'4ª'!G12</f>
        <v>122047495-2</v>
      </c>
      <c r="I172" s="461">
        <f>'4ª'!H12</f>
        <v>0</v>
      </c>
      <c r="J172" s="461"/>
      <c r="K172" s="461" t="str">
        <f>'4ª'!I12</f>
        <v>RETIDO</v>
      </c>
      <c r="L172" s="461" t="str">
        <f ca="1">'4ª'!J12</f>
        <v>DISP.IDADE</v>
      </c>
      <c r="M172" s="461"/>
      <c r="N172" s="461">
        <f ca="1">'4ª'!K12</f>
        <v>71</v>
      </c>
      <c r="O172" s="461"/>
      <c r="P172" s="19" t="s">
        <v>122</v>
      </c>
      <c r="Q172" s="275" t="s">
        <v>307</v>
      </c>
      <c r="R172" s="498" t="str">
        <f>'4ª'!L12</f>
        <v>Não</v>
      </c>
      <c r="S172" s="498" t="str">
        <f>'4ª'!M12</f>
        <v>Eliane</v>
      </c>
      <c r="T172" s="498" t="str">
        <f>'4ª'!N12</f>
        <v>-</v>
      </c>
      <c r="U172" s="498" t="str">
        <f>'4ª'!O12</f>
        <v>-</v>
      </c>
      <c r="V172" s="498" t="str">
        <f>'4ª'!P12</f>
        <v>-</v>
      </c>
      <c r="W172" s="498" t="str">
        <f>'4ª'!Q12</f>
        <v>-</v>
      </c>
      <c r="X172" s="498" t="str">
        <f>'4ª'!R12</f>
        <v>-</v>
      </c>
      <c r="Y172" s="498" t="str">
        <f>'4ª'!S12</f>
        <v>-</v>
      </c>
      <c r="Z172" s="526">
        <f>'4ª'!T12</f>
        <v>0</v>
      </c>
      <c r="AA172" s="526">
        <f>'4ª'!U12</f>
        <v>0</v>
      </c>
    </row>
    <row r="173" spans="1:27" ht="15.75" x14ac:dyDescent="0.25">
      <c r="A173" s="256" t="str">
        <f>RIGHT('[1]4ª'!$A$5:$D$5,12)</f>
        <v>4ª SÉRIE E.F</v>
      </c>
      <c r="B173" s="169">
        <v>7</v>
      </c>
      <c r="C173" s="264">
        <f>'4ª'!B13</f>
        <v>17641</v>
      </c>
      <c r="D173" s="461" t="str">
        <f>'4ª'!C13</f>
        <v>NAISA DO NASCIMENTO SILVA</v>
      </c>
      <c r="E173" s="265" t="str">
        <f>'4ª'!D13</f>
        <v>F</v>
      </c>
      <c r="F173" s="265" t="str">
        <f>'4ª'!E13</f>
        <v>MA</v>
      </c>
      <c r="G173" s="266">
        <f>'4ª'!F13</f>
        <v>26744</v>
      </c>
      <c r="H173" s="461">
        <f>'4ª'!G13</f>
        <v>0</v>
      </c>
      <c r="I173" s="461">
        <f>'4ª'!H13</f>
        <v>0</v>
      </c>
      <c r="J173" s="461"/>
      <c r="K173" s="461" t="str">
        <f>'4ª'!I13</f>
        <v>RETIDO</v>
      </c>
      <c r="L173" s="461" t="str">
        <f ca="1">'4ª'!J13</f>
        <v>DISP.IDADE</v>
      </c>
      <c r="M173" s="461"/>
      <c r="N173" s="461">
        <f ca="1">'4ª'!K13</f>
        <v>51</v>
      </c>
      <c r="O173" s="461"/>
      <c r="P173" s="19" t="s">
        <v>122</v>
      </c>
      <c r="Q173" s="275" t="s">
        <v>307</v>
      </c>
      <c r="R173" s="498" t="str">
        <f>'4ª'!L13</f>
        <v>Não</v>
      </c>
      <c r="S173" s="498" t="str">
        <f>'4ª'!M13</f>
        <v>Eliane</v>
      </c>
      <c r="T173" s="498" t="str">
        <f>'4ª'!N13</f>
        <v>-</v>
      </c>
      <c r="U173" s="498" t="str">
        <f>'4ª'!O13</f>
        <v>-</v>
      </c>
      <c r="V173" s="498" t="str">
        <f>'4ª'!P13</f>
        <v>-</v>
      </c>
      <c r="W173" s="498" t="str">
        <f>'4ª'!Q13</f>
        <v>-</v>
      </c>
      <c r="X173" s="498" t="str">
        <f>'4ª'!R13</f>
        <v>-</v>
      </c>
      <c r="Y173" s="498" t="str">
        <f>'4ª'!S13</f>
        <v>-</v>
      </c>
      <c r="Z173" s="526">
        <f>'4ª'!T13</f>
        <v>0</v>
      </c>
      <c r="AA173" s="526">
        <f>'4ª'!U13</f>
        <v>0</v>
      </c>
    </row>
    <row r="174" spans="1:27" ht="15.75" x14ac:dyDescent="0.25">
      <c r="A174" s="256" t="str">
        <f>RIGHT('[1]4ª'!$A$5:$D$5,12)</f>
        <v>4ª SÉRIE E.F</v>
      </c>
      <c r="B174" s="169">
        <v>8</v>
      </c>
      <c r="C174" s="264">
        <f>'4ª'!B14</f>
        <v>18314</v>
      </c>
      <c r="D174" s="461" t="str">
        <f>'4ª'!C14</f>
        <v>ZUDILVA DOS SANTOS ALVES</v>
      </c>
      <c r="E174" s="265" t="str">
        <f>'4ª'!D14</f>
        <v>F</v>
      </c>
      <c r="F174" s="265" t="str">
        <f>'4ª'!E14</f>
        <v>MA</v>
      </c>
      <c r="G174" s="266">
        <f>'4ª'!F14</f>
        <v>20988</v>
      </c>
      <c r="H174" s="461" t="str">
        <f>'4ª'!G14</f>
        <v>14124550-5</v>
      </c>
      <c r="I174" s="461">
        <f>'4ª'!H14</f>
        <v>0</v>
      </c>
      <c r="J174" s="461"/>
      <c r="K174" s="461" t="str">
        <f>'4ª'!I14</f>
        <v>RETIDO</v>
      </c>
      <c r="L174" s="461" t="str">
        <f ca="1">'4ª'!J14</f>
        <v>DISP.IDADE</v>
      </c>
      <c r="M174" s="461"/>
      <c r="N174" s="461">
        <f ca="1">'4ª'!K14</f>
        <v>67</v>
      </c>
      <c r="O174" s="461"/>
      <c r="P174" s="19" t="s">
        <v>122</v>
      </c>
      <c r="Q174" s="275" t="s">
        <v>307</v>
      </c>
      <c r="R174" s="498" t="str">
        <f>'4ª'!L14</f>
        <v>Não</v>
      </c>
      <c r="S174" s="498" t="str">
        <f>'4ª'!M14</f>
        <v>Eliane</v>
      </c>
      <c r="T174" s="498" t="str">
        <f>'4ª'!N14</f>
        <v>-</v>
      </c>
      <c r="U174" s="498" t="str">
        <f>'4ª'!O14</f>
        <v>-</v>
      </c>
      <c r="V174" s="498" t="str">
        <f>'4ª'!P14</f>
        <v>-</v>
      </c>
      <c r="W174" s="498" t="str">
        <f>'4ª'!Q14</f>
        <v>-</v>
      </c>
      <c r="X174" s="498" t="str">
        <f>'4ª'!R14</f>
        <v>-</v>
      </c>
      <c r="Y174" s="498" t="str">
        <f>'4ª'!S14</f>
        <v>-</v>
      </c>
      <c r="Z174" s="526">
        <f>'4ª'!T14</f>
        <v>0</v>
      </c>
      <c r="AA174" s="526">
        <f>'4ª'!U14</f>
        <v>0</v>
      </c>
    </row>
    <row r="175" spans="1:27" ht="15.75" x14ac:dyDescent="0.25">
      <c r="A175" s="256" t="str">
        <f>RIGHT('[1]4ª'!$A$5:$D$5,12)</f>
        <v>4ª SÉRIE E.F</v>
      </c>
      <c r="B175" s="169">
        <v>9</v>
      </c>
      <c r="C175" s="264">
        <f>'4ª'!B15</f>
        <v>0</v>
      </c>
      <c r="D175" s="461">
        <f>'4ª'!C15</f>
        <v>0</v>
      </c>
      <c r="E175" s="265">
        <f>'4ª'!D15</f>
        <v>0</v>
      </c>
      <c r="F175" s="265">
        <f>'4ª'!E15</f>
        <v>0</v>
      </c>
      <c r="G175" s="266">
        <f>'4ª'!F15</f>
        <v>0</v>
      </c>
      <c r="H175" s="461">
        <f>'4ª'!G15</f>
        <v>0</v>
      </c>
      <c r="I175" s="461">
        <f>'4ª'!H15</f>
        <v>0</v>
      </c>
      <c r="J175" s="461"/>
      <c r="K175" s="461">
        <f>'4ª'!I15</f>
        <v>0</v>
      </c>
      <c r="L175" s="461" t="str">
        <f ca="1">'4ª'!J15</f>
        <v/>
      </c>
      <c r="M175" s="461"/>
      <c r="N175" s="461" t="str">
        <f ca="1">'4ª'!K15</f>
        <v/>
      </c>
      <c r="O175" s="461"/>
      <c r="P175" s="19" t="s">
        <v>122</v>
      </c>
      <c r="Q175" s="275" t="s">
        <v>307</v>
      </c>
      <c r="R175" s="498">
        <f>'4ª'!L15</f>
        <v>0</v>
      </c>
      <c r="S175" s="498">
        <f>'4ª'!M15</f>
        <v>0</v>
      </c>
      <c r="T175" s="498">
        <f>'4ª'!N15</f>
        <v>0</v>
      </c>
      <c r="U175" s="498">
        <f>'4ª'!O15</f>
        <v>0</v>
      </c>
      <c r="V175" s="498">
        <f>'4ª'!P15</f>
        <v>0</v>
      </c>
      <c r="W175" s="498">
        <f>'4ª'!Q15</f>
        <v>0</v>
      </c>
      <c r="X175" s="498">
        <f>'4ª'!R15</f>
        <v>0</v>
      </c>
      <c r="Y175" s="498">
        <f>'4ª'!S15</f>
        <v>0</v>
      </c>
      <c r="Z175" s="526">
        <f>'4ª'!T15</f>
        <v>0</v>
      </c>
      <c r="AA175" s="526">
        <f>'4ª'!U15</f>
        <v>0</v>
      </c>
    </row>
    <row r="176" spans="1:27" ht="15.75" x14ac:dyDescent="0.25">
      <c r="A176" s="256" t="str">
        <f>RIGHT('[1]4ª'!$A$5:$D$5,12)</f>
        <v>4ª SÉRIE E.F</v>
      </c>
      <c r="B176" s="169">
        <v>10</v>
      </c>
      <c r="C176" s="264">
        <f>'4ª'!B16</f>
        <v>0</v>
      </c>
      <c r="D176" s="461">
        <f>'4ª'!C16</f>
        <v>0</v>
      </c>
      <c r="E176" s="265">
        <f>'4ª'!D16</f>
        <v>0</v>
      </c>
      <c r="F176" s="265">
        <f>'4ª'!E16</f>
        <v>0</v>
      </c>
      <c r="G176" s="266">
        <f>'4ª'!F16</f>
        <v>0</v>
      </c>
      <c r="H176" s="461">
        <f>'4ª'!G16</f>
        <v>0</v>
      </c>
      <c r="I176" s="461">
        <f>'4ª'!H16</f>
        <v>0</v>
      </c>
      <c r="J176" s="461"/>
      <c r="K176" s="461">
        <f>'4ª'!I16</f>
        <v>0</v>
      </c>
      <c r="L176" s="461" t="str">
        <f ca="1">'4ª'!J16</f>
        <v/>
      </c>
      <c r="M176" s="461"/>
      <c r="N176" s="461" t="str">
        <f ca="1">'4ª'!K16</f>
        <v/>
      </c>
      <c r="O176" s="461"/>
      <c r="P176" s="19" t="s">
        <v>122</v>
      </c>
      <c r="Q176" s="275" t="s">
        <v>307</v>
      </c>
      <c r="R176" s="498">
        <f>'4ª'!L16</f>
        <v>0</v>
      </c>
      <c r="S176" s="498">
        <f>'4ª'!M16</f>
        <v>0</v>
      </c>
      <c r="T176" s="498">
        <f>'4ª'!N16</f>
        <v>0</v>
      </c>
      <c r="U176" s="498">
        <f>'4ª'!O16</f>
        <v>0</v>
      </c>
      <c r="V176" s="498">
        <f>'4ª'!P16</f>
        <v>0</v>
      </c>
      <c r="W176" s="498">
        <f>'4ª'!Q16</f>
        <v>0</v>
      </c>
      <c r="X176" s="498">
        <f>'4ª'!R16</f>
        <v>0</v>
      </c>
      <c r="Y176" s="498">
        <f>'4ª'!S16</f>
        <v>0</v>
      </c>
      <c r="Z176" s="526">
        <f>'4ª'!T16</f>
        <v>0</v>
      </c>
      <c r="AA176" s="526">
        <f>'4ª'!U16</f>
        <v>0</v>
      </c>
    </row>
    <row r="177" spans="1:27" ht="15.75" x14ac:dyDescent="0.25">
      <c r="A177" s="256" t="str">
        <f>RIGHT('[1]4ª'!$A$5:$D$5,12)</f>
        <v>4ª SÉRIE E.F</v>
      </c>
      <c r="B177" s="169">
        <v>11</v>
      </c>
      <c r="C177" s="264">
        <f>'4ª'!B17</f>
        <v>0</v>
      </c>
      <c r="D177" s="461">
        <f>'4ª'!C17</f>
        <v>0</v>
      </c>
      <c r="E177" s="265">
        <f>'4ª'!D17</f>
        <v>0</v>
      </c>
      <c r="F177" s="265" t="str">
        <f>'4ª'!E17</f>
        <v/>
      </c>
      <c r="G177" s="266">
        <f>'4ª'!F17</f>
        <v>0</v>
      </c>
      <c r="H177" s="461">
        <f>'4ª'!G17</f>
        <v>0</v>
      </c>
      <c r="I177" s="461">
        <f>'4ª'!H17</f>
        <v>0</v>
      </c>
      <c r="J177" s="461"/>
      <c r="K177" s="461">
        <f>'4ª'!I17</f>
        <v>0</v>
      </c>
      <c r="L177" s="461" t="str">
        <f ca="1">'4ª'!J17</f>
        <v/>
      </c>
      <c r="M177" s="461"/>
      <c r="N177" s="461" t="str">
        <f ca="1">'4ª'!K17</f>
        <v/>
      </c>
      <c r="O177" s="461"/>
      <c r="P177" s="19" t="s">
        <v>122</v>
      </c>
      <c r="Q177" s="275" t="s">
        <v>307</v>
      </c>
      <c r="R177" s="498">
        <f>'4ª'!L17</f>
        <v>0</v>
      </c>
      <c r="S177" s="498">
        <f>'4ª'!M17</f>
        <v>0</v>
      </c>
      <c r="T177" s="498">
        <f>'4ª'!N17</f>
        <v>0</v>
      </c>
      <c r="U177" s="498">
        <f>'4ª'!O17</f>
        <v>0</v>
      </c>
      <c r="V177" s="498">
        <f>'4ª'!P17</f>
        <v>0</v>
      </c>
      <c r="W177" s="498">
        <f>'4ª'!Q17</f>
        <v>0</v>
      </c>
      <c r="X177" s="498">
        <f>'4ª'!R17</f>
        <v>0</v>
      </c>
      <c r="Y177" s="498">
        <f>'4ª'!S17</f>
        <v>0</v>
      </c>
      <c r="Z177" s="526">
        <f>'4ª'!T17</f>
        <v>0</v>
      </c>
      <c r="AA177" s="526">
        <f>'4ª'!U17</f>
        <v>0</v>
      </c>
    </row>
    <row r="178" spans="1:27" ht="15.75" x14ac:dyDescent="0.25">
      <c r="A178" s="256" t="str">
        <f>RIGHT('[1]4ª'!$A$5:$D$5,12)</f>
        <v>4ª SÉRIE E.F</v>
      </c>
      <c r="B178" s="169">
        <v>12</v>
      </c>
      <c r="C178" s="264">
        <f>'4ª'!B18</f>
        <v>0</v>
      </c>
      <c r="D178" s="461">
        <f>'4ª'!C18</f>
        <v>0</v>
      </c>
      <c r="E178" s="265">
        <f>'4ª'!D18</f>
        <v>0</v>
      </c>
      <c r="F178" s="265" t="str">
        <f>'4ª'!E18</f>
        <v/>
      </c>
      <c r="G178" s="266">
        <f>'4ª'!F18</f>
        <v>0</v>
      </c>
      <c r="H178" s="461">
        <f>'4ª'!G18</f>
        <v>0</v>
      </c>
      <c r="I178" s="461">
        <f>'4ª'!H18</f>
        <v>0</v>
      </c>
      <c r="J178" s="461"/>
      <c r="K178" s="461">
        <f>'4ª'!I18</f>
        <v>0</v>
      </c>
      <c r="L178" s="461" t="str">
        <f ca="1">'4ª'!J18</f>
        <v/>
      </c>
      <c r="M178" s="461"/>
      <c r="N178" s="461" t="str">
        <f ca="1">'4ª'!K18</f>
        <v/>
      </c>
      <c r="O178" s="461"/>
      <c r="P178" s="19" t="s">
        <v>122</v>
      </c>
      <c r="Q178" s="275" t="s">
        <v>307</v>
      </c>
      <c r="R178" s="498">
        <f>'4ª'!L18</f>
        <v>0</v>
      </c>
      <c r="S178" s="498">
        <f>'4ª'!M18</f>
        <v>0</v>
      </c>
      <c r="T178" s="498">
        <f>'4ª'!N18</f>
        <v>0</v>
      </c>
      <c r="U178" s="498">
        <f>'4ª'!O18</f>
        <v>0</v>
      </c>
      <c r="V178" s="498">
        <f>'4ª'!P18</f>
        <v>0</v>
      </c>
      <c r="W178" s="498">
        <f>'4ª'!Q18</f>
        <v>0</v>
      </c>
      <c r="X178" s="498">
        <f>'4ª'!R18</f>
        <v>0</v>
      </c>
      <c r="Y178" s="498">
        <f>'4ª'!S18</f>
        <v>0</v>
      </c>
      <c r="Z178" s="526">
        <f>'4ª'!T18</f>
        <v>0</v>
      </c>
      <c r="AA178" s="526">
        <f>'4ª'!U18</f>
        <v>0</v>
      </c>
    </row>
    <row r="179" spans="1:27" ht="15.75" x14ac:dyDescent="0.25">
      <c r="A179" s="256" t="str">
        <f>RIGHT('[1]4ª'!$A$5:$D$5,12)</f>
        <v>4ª SÉRIE E.F</v>
      </c>
      <c r="B179" s="169">
        <v>13</v>
      </c>
      <c r="C179" s="264">
        <f>'4ª'!B19</f>
        <v>0</v>
      </c>
      <c r="D179" s="461">
        <f>'4ª'!C19</f>
        <v>0</v>
      </c>
      <c r="E179" s="265">
        <f>'4ª'!D19</f>
        <v>0</v>
      </c>
      <c r="F179" s="265" t="str">
        <f>'4ª'!E19</f>
        <v/>
      </c>
      <c r="G179" s="266">
        <f>'4ª'!F19</f>
        <v>0</v>
      </c>
      <c r="H179" s="461">
        <f>'4ª'!G19</f>
        <v>0</v>
      </c>
      <c r="I179" s="461">
        <f>'4ª'!H19</f>
        <v>0</v>
      </c>
      <c r="J179" s="461"/>
      <c r="K179" s="461">
        <f>'4ª'!I19</f>
        <v>0</v>
      </c>
      <c r="L179" s="461" t="str">
        <f ca="1">'4ª'!J19</f>
        <v/>
      </c>
      <c r="M179" s="461"/>
      <c r="N179" s="461" t="str">
        <f ca="1">'4ª'!K19</f>
        <v/>
      </c>
      <c r="O179" s="461"/>
      <c r="P179" s="19" t="s">
        <v>122</v>
      </c>
      <c r="Q179" s="275" t="s">
        <v>307</v>
      </c>
      <c r="R179" s="498">
        <f>'4ª'!L19</f>
        <v>0</v>
      </c>
      <c r="S179" s="498">
        <f>'4ª'!M19</f>
        <v>0</v>
      </c>
      <c r="T179" s="498">
        <f>'4ª'!N19</f>
        <v>0</v>
      </c>
      <c r="U179" s="498">
        <f>'4ª'!O19</f>
        <v>0</v>
      </c>
      <c r="V179" s="498">
        <f>'4ª'!P19</f>
        <v>0</v>
      </c>
      <c r="W179" s="498">
        <f>'4ª'!Q19</f>
        <v>0</v>
      </c>
      <c r="X179" s="498">
        <f>'4ª'!R19</f>
        <v>0</v>
      </c>
      <c r="Y179" s="498">
        <f>'4ª'!S19</f>
        <v>0</v>
      </c>
      <c r="Z179" s="526">
        <f>'4ª'!T19</f>
        <v>0</v>
      </c>
      <c r="AA179" s="526">
        <f>'4ª'!U19</f>
        <v>0</v>
      </c>
    </row>
    <row r="180" spans="1:27" ht="15.75" x14ac:dyDescent="0.25">
      <c r="A180" s="256" t="str">
        <f>RIGHT('[1]4ª'!$A$5:$D$5,12)</f>
        <v>4ª SÉRIE E.F</v>
      </c>
      <c r="B180" s="169">
        <v>14</v>
      </c>
      <c r="C180" s="264">
        <f>'4ª'!B20</f>
        <v>0</v>
      </c>
      <c r="D180" s="461">
        <f>'4ª'!C20</f>
        <v>0</v>
      </c>
      <c r="E180" s="265">
        <f>'4ª'!D20</f>
        <v>0</v>
      </c>
      <c r="F180" s="265" t="str">
        <f>'4ª'!E20</f>
        <v/>
      </c>
      <c r="G180" s="266">
        <f>'4ª'!F20</f>
        <v>0</v>
      </c>
      <c r="H180" s="461">
        <f>'4ª'!G20</f>
        <v>0</v>
      </c>
      <c r="I180" s="461">
        <f>'4ª'!H20</f>
        <v>0</v>
      </c>
      <c r="J180" s="461"/>
      <c r="K180" s="461">
        <f>'4ª'!I20</f>
        <v>0</v>
      </c>
      <c r="L180" s="461" t="str">
        <f ca="1">'4ª'!J20</f>
        <v/>
      </c>
      <c r="M180" s="461"/>
      <c r="N180" s="461" t="str">
        <f ca="1">'4ª'!K20</f>
        <v/>
      </c>
      <c r="O180" s="461"/>
      <c r="P180" s="19" t="s">
        <v>122</v>
      </c>
      <c r="Q180" s="275" t="s">
        <v>307</v>
      </c>
      <c r="R180" s="498">
        <f>'4ª'!L20</f>
        <v>0</v>
      </c>
      <c r="S180" s="498">
        <f>'4ª'!M20</f>
        <v>0</v>
      </c>
      <c r="T180" s="498">
        <f>'4ª'!N20</f>
        <v>0</v>
      </c>
      <c r="U180" s="498">
        <f>'4ª'!O20</f>
        <v>0</v>
      </c>
      <c r="V180" s="498">
        <f>'4ª'!P20</f>
        <v>0</v>
      </c>
      <c r="W180" s="498">
        <f>'4ª'!Q20</f>
        <v>0</v>
      </c>
      <c r="X180" s="498">
        <f>'4ª'!R20</f>
        <v>0</v>
      </c>
      <c r="Y180" s="498">
        <f>'4ª'!S20</f>
        <v>0</v>
      </c>
      <c r="Z180" s="526">
        <f>'4ª'!T20</f>
        <v>0</v>
      </c>
      <c r="AA180" s="526">
        <f>'4ª'!U20</f>
        <v>0</v>
      </c>
    </row>
    <row r="181" spans="1:27" ht="15.75" x14ac:dyDescent="0.25">
      <c r="A181" s="256" t="str">
        <f>RIGHT('[1]4ª'!$A$5:$D$5,12)</f>
        <v>4ª SÉRIE E.F</v>
      </c>
      <c r="B181" s="169">
        <v>15</v>
      </c>
      <c r="C181" s="264">
        <f>'4ª'!B21</f>
        <v>0</v>
      </c>
      <c r="D181" s="461">
        <f>'4ª'!C21</f>
        <v>0</v>
      </c>
      <c r="E181" s="265">
        <f>'4ª'!D21</f>
        <v>0</v>
      </c>
      <c r="F181" s="265" t="str">
        <f>'4ª'!E21</f>
        <v/>
      </c>
      <c r="G181" s="266">
        <f>'4ª'!F21</f>
        <v>0</v>
      </c>
      <c r="H181" s="461">
        <f>'4ª'!G21</f>
        <v>0</v>
      </c>
      <c r="I181" s="461">
        <f>'4ª'!H21</f>
        <v>0</v>
      </c>
      <c r="J181" s="461"/>
      <c r="K181" s="461">
        <f>'4ª'!I21</f>
        <v>0</v>
      </c>
      <c r="L181" s="461" t="str">
        <f ca="1">'4ª'!J21</f>
        <v/>
      </c>
      <c r="M181" s="461"/>
      <c r="N181" s="461" t="str">
        <f ca="1">'4ª'!K21</f>
        <v/>
      </c>
      <c r="O181" s="461"/>
      <c r="P181" s="19" t="s">
        <v>122</v>
      </c>
      <c r="Q181" s="275" t="s">
        <v>307</v>
      </c>
      <c r="R181" s="498">
        <f>'4ª'!L21</f>
        <v>0</v>
      </c>
      <c r="S181" s="498">
        <f>'4ª'!M21</f>
        <v>0</v>
      </c>
      <c r="T181" s="498">
        <f>'4ª'!N21</f>
        <v>0</v>
      </c>
      <c r="U181" s="498">
        <f>'4ª'!O21</f>
        <v>0</v>
      </c>
      <c r="V181" s="498">
        <f>'4ª'!P21</f>
        <v>0</v>
      </c>
      <c r="W181" s="498">
        <f>'4ª'!Q21</f>
        <v>0</v>
      </c>
      <c r="X181" s="498">
        <f>'4ª'!R21</f>
        <v>0</v>
      </c>
      <c r="Y181" s="498">
        <f>'4ª'!S21</f>
        <v>0</v>
      </c>
      <c r="Z181" s="526">
        <f>'4ª'!T21</f>
        <v>0</v>
      </c>
      <c r="AA181" s="526">
        <f>'4ª'!U21</f>
        <v>0</v>
      </c>
    </row>
    <row r="182" spans="1:27" ht="15.75" x14ac:dyDescent="0.25">
      <c r="A182" s="256" t="str">
        <f>RIGHT('[1]4ª'!$A$5:$D$5,12)</f>
        <v>4ª SÉRIE E.F</v>
      </c>
      <c r="B182" s="169">
        <v>16</v>
      </c>
      <c r="C182" s="264">
        <f>'4ª'!B22</f>
        <v>0</v>
      </c>
      <c r="D182" s="461">
        <f>'4ª'!C22</f>
        <v>0</v>
      </c>
      <c r="E182" s="265">
        <f>'4ª'!D22</f>
        <v>0</v>
      </c>
      <c r="F182" s="265" t="str">
        <f>'4ª'!E22</f>
        <v/>
      </c>
      <c r="G182" s="266">
        <f>'4ª'!F22</f>
        <v>0</v>
      </c>
      <c r="H182" s="461">
        <f>'4ª'!G22</f>
        <v>0</v>
      </c>
      <c r="I182" s="461">
        <f>'4ª'!H22</f>
        <v>0</v>
      </c>
      <c r="J182" s="461"/>
      <c r="K182" s="461">
        <f>'4ª'!I22</f>
        <v>0</v>
      </c>
      <c r="L182" s="461" t="str">
        <f ca="1">'4ª'!J22</f>
        <v/>
      </c>
      <c r="M182" s="461"/>
      <c r="N182" s="461" t="str">
        <f ca="1">'4ª'!K22</f>
        <v/>
      </c>
      <c r="O182" s="461"/>
      <c r="P182" s="19" t="s">
        <v>122</v>
      </c>
      <c r="Q182" s="275" t="s">
        <v>307</v>
      </c>
      <c r="R182" s="498">
        <f>'4ª'!L22</f>
        <v>0</v>
      </c>
      <c r="S182" s="498">
        <f>'4ª'!M22</f>
        <v>0</v>
      </c>
      <c r="T182" s="498">
        <f>'4ª'!N22</f>
        <v>0</v>
      </c>
      <c r="U182" s="498">
        <f>'4ª'!O22</f>
        <v>0</v>
      </c>
      <c r="V182" s="498">
        <f>'4ª'!P22</f>
        <v>0</v>
      </c>
      <c r="W182" s="498">
        <f>'4ª'!Q22</f>
        <v>0</v>
      </c>
      <c r="X182" s="498">
        <f>'4ª'!R22</f>
        <v>0</v>
      </c>
      <c r="Y182" s="498">
        <f>'4ª'!S22</f>
        <v>0</v>
      </c>
      <c r="Z182" s="526">
        <f>'4ª'!T22</f>
        <v>0</v>
      </c>
      <c r="AA182" s="526">
        <f>'4ª'!U22</f>
        <v>0</v>
      </c>
    </row>
    <row r="183" spans="1:27" ht="15.75" x14ac:dyDescent="0.25">
      <c r="A183" s="256" t="str">
        <f>RIGHT('[1]4ª'!$A$5:$D$5,12)</f>
        <v>4ª SÉRIE E.F</v>
      </c>
      <c r="B183" s="169">
        <v>17</v>
      </c>
      <c r="C183" s="264">
        <f>'4ª'!B23</f>
        <v>0</v>
      </c>
      <c r="D183" s="461">
        <f>'4ª'!C23</f>
        <v>0</v>
      </c>
      <c r="E183" s="265">
        <f>'4ª'!D23</f>
        <v>0</v>
      </c>
      <c r="F183" s="265" t="str">
        <f>'4ª'!E23</f>
        <v/>
      </c>
      <c r="G183" s="266">
        <f>'4ª'!F23</f>
        <v>0</v>
      </c>
      <c r="H183" s="461">
        <f>'4ª'!G23</f>
        <v>0</v>
      </c>
      <c r="I183" s="461">
        <f>'4ª'!H23</f>
        <v>0</v>
      </c>
      <c r="J183" s="461"/>
      <c r="K183" s="461">
        <f>'4ª'!I23</f>
        <v>0</v>
      </c>
      <c r="L183" s="461" t="str">
        <f ca="1">'4ª'!J23</f>
        <v/>
      </c>
      <c r="M183" s="461"/>
      <c r="N183" s="461" t="str">
        <f ca="1">'4ª'!K23</f>
        <v/>
      </c>
      <c r="O183" s="461"/>
      <c r="P183" s="19" t="s">
        <v>122</v>
      </c>
      <c r="Q183" s="275" t="s">
        <v>307</v>
      </c>
      <c r="R183" s="498">
        <f>'4ª'!L23</f>
        <v>0</v>
      </c>
      <c r="S183" s="498">
        <f>'4ª'!M23</f>
        <v>0</v>
      </c>
      <c r="T183" s="498">
        <f>'4ª'!N23</f>
        <v>0</v>
      </c>
      <c r="U183" s="498">
        <f>'4ª'!O23</f>
        <v>0</v>
      </c>
      <c r="V183" s="498">
        <f>'4ª'!P23</f>
        <v>0</v>
      </c>
      <c r="W183" s="498">
        <f>'4ª'!Q23</f>
        <v>0</v>
      </c>
      <c r="X183" s="498">
        <f>'4ª'!R23</f>
        <v>0</v>
      </c>
      <c r="Y183" s="498">
        <f>'4ª'!S23</f>
        <v>0</v>
      </c>
      <c r="Z183" s="526">
        <f>'4ª'!T23</f>
        <v>0</v>
      </c>
      <c r="AA183" s="526">
        <f>'4ª'!U23</f>
        <v>0</v>
      </c>
    </row>
    <row r="184" spans="1:27" ht="15.75" x14ac:dyDescent="0.25">
      <c r="A184" s="256" t="str">
        <f>RIGHT('[1]4ª'!$A$5:$D$5,12)</f>
        <v>4ª SÉRIE E.F</v>
      </c>
      <c r="B184" s="169">
        <v>18</v>
      </c>
      <c r="C184" s="264">
        <f>'4ª'!B24</f>
        <v>0</v>
      </c>
      <c r="D184" s="461">
        <f>'4ª'!C24</f>
        <v>0</v>
      </c>
      <c r="E184" s="265">
        <f>'4ª'!D24</f>
        <v>0</v>
      </c>
      <c r="F184" s="265" t="str">
        <f>'4ª'!E24</f>
        <v/>
      </c>
      <c r="G184" s="266">
        <f>'4ª'!F24</f>
        <v>0</v>
      </c>
      <c r="H184" s="461">
        <f>'4ª'!G24</f>
        <v>0</v>
      </c>
      <c r="I184" s="461">
        <f>'4ª'!H24</f>
        <v>0</v>
      </c>
      <c r="J184" s="461"/>
      <c r="K184" s="461">
        <f>'4ª'!I24</f>
        <v>0</v>
      </c>
      <c r="L184" s="461" t="str">
        <f ca="1">'4ª'!J24</f>
        <v/>
      </c>
      <c r="M184" s="461"/>
      <c r="N184" s="461" t="str">
        <f ca="1">'4ª'!K24</f>
        <v/>
      </c>
      <c r="O184" s="461"/>
      <c r="P184" s="19" t="s">
        <v>122</v>
      </c>
      <c r="Q184" s="275" t="s">
        <v>307</v>
      </c>
      <c r="R184" s="498">
        <f>'4ª'!L24</f>
        <v>0</v>
      </c>
      <c r="S184" s="498">
        <f>'4ª'!M24</f>
        <v>0</v>
      </c>
      <c r="T184" s="498">
        <f>'4ª'!N24</f>
        <v>0</v>
      </c>
      <c r="U184" s="498">
        <f>'4ª'!O24</f>
        <v>0</v>
      </c>
      <c r="V184" s="498">
        <f>'4ª'!P24</f>
        <v>0</v>
      </c>
      <c r="W184" s="498">
        <f>'4ª'!Q24</f>
        <v>0</v>
      </c>
      <c r="X184" s="498">
        <f>'4ª'!R24</f>
        <v>0</v>
      </c>
      <c r="Y184" s="498">
        <f>'4ª'!S24</f>
        <v>0</v>
      </c>
      <c r="Z184" s="526">
        <f>'4ª'!T24</f>
        <v>0</v>
      </c>
      <c r="AA184" s="526">
        <f>'4ª'!U24</f>
        <v>0</v>
      </c>
    </row>
    <row r="185" spans="1:27" ht="15.75" x14ac:dyDescent="0.25">
      <c r="A185" s="256" t="str">
        <f>RIGHT('[1]4ª'!$A$5:$D$5,12)</f>
        <v>4ª SÉRIE E.F</v>
      </c>
      <c r="B185" s="169">
        <v>19</v>
      </c>
      <c r="C185" s="264">
        <f>'4ª'!B25</f>
        <v>0</v>
      </c>
      <c r="D185" s="461">
        <f>'4ª'!C25</f>
        <v>0</v>
      </c>
      <c r="E185" s="265">
        <f>'4ª'!D25</f>
        <v>0</v>
      </c>
      <c r="F185" s="265" t="str">
        <f>'4ª'!E25</f>
        <v/>
      </c>
      <c r="G185" s="266">
        <f>'4ª'!F25</f>
        <v>0</v>
      </c>
      <c r="H185" s="461">
        <f>'4ª'!G25</f>
        <v>0</v>
      </c>
      <c r="I185" s="461">
        <f>'4ª'!H25</f>
        <v>0</v>
      </c>
      <c r="J185" s="461"/>
      <c r="K185" s="461">
        <f>'4ª'!I25</f>
        <v>0</v>
      </c>
      <c r="L185" s="461" t="str">
        <f ca="1">'4ª'!J25</f>
        <v/>
      </c>
      <c r="M185" s="461"/>
      <c r="N185" s="461" t="str">
        <f ca="1">'4ª'!K25</f>
        <v/>
      </c>
      <c r="O185" s="461"/>
      <c r="P185" s="19" t="s">
        <v>122</v>
      </c>
      <c r="Q185" s="275" t="s">
        <v>307</v>
      </c>
      <c r="R185" s="498">
        <f>'4ª'!L25</f>
        <v>0</v>
      </c>
      <c r="S185" s="498">
        <f>'4ª'!M25</f>
        <v>0</v>
      </c>
      <c r="T185" s="498">
        <f>'4ª'!N25</f>
        <v>0</v>
      </c>
      <c r="U185" s="498">
        <f>'4ª'!O25</f>
        <v>0</v>
      </c>
      <c r="V185" s="498">
        <f>'4ª'!P25</f>
        <v>0</v>
      </c>
      <c r="W185" s="498">
        <f>'4ª'!Q25</f>
        <v>0</v>
      </c>
      <c r="X185" s="498">
        <f>'4ª'!R25</f>
        <v>0</v>
      </c>
      <c r="Y185" s="498">
        <f>'4ª'!S25</f>
        <v>0</v>
      </c>
      <c r="Z185" s="526">
        <f>'4ª'!T25</f>
        <v>0</v>
      </c>
      <c r="AA185" s="526">
        <f>'4ª'!U25</f>
        <v>0</v>
      </c>
    </row>
    <row r="186" spans="1:27" ht="15.75" x14ac:dyDescent="0.25">
      <c r="A186" s="256" t="str">
        <f>RIGHT('[1]4ª'!$A$5:$D$5,12)</f>
        <v>4ª SÉRIE E.F</v>
      </c>
      <c r="B186" s="169">
        <v>20</v>
      </c>
      <c r="C186" s="264">
        <f>'4ª'!B26</f>
        <v>0</v>
      </c>
      <c r="D186" s="461">
        <f>'4ª'!C26</f>
        <v>0</v>
      </c>
      <c r="E186" s="265">
        <f>'4ª'!D26</f>
        <v>0</v>
      </c>
      <c r="F186" s="265" t="str">
        <f>'4ª'!E26</f>
        <v/>
      </c>
      <c r="G186" s="266">
        <f>'4ª'!F26</f>
        <v>0</v>
      </c>
      <c r="H186" s="461">
        <f>'4ª'!G26</f>
        <v>0</v>
      </c>
      <c r="I186" s="461">
        <f>'4ª'!H26</f>
        <v>0</v>
      </c>
      <c r="J186" s="461"/>
      <c r="K186" s="461">
        <f>'4ª'!I26</f>
        <v>0</v>
      </c>
      <c r="L186" s="461" t="str">
        <f ca="1">'4ª'!J26</f>
        <v/>
      </c>
      <c r="M186" s="461"/>
      <c r="N186" s="461" t="str">
        <f ca="1">'4ª'!K26</f>
        <v/>
      </c>
      <c r="O186" s="461"/>
      <c r="P186" s="19" t="s">
        <v>122</v>
      </c>
      <c r="Q186" s="275" t="s">
        <v>307</v>
      </c>
      <c r="R186" s="498">
        <f>'4ª'!L26</f>
        <v>0</v>
      </c>
      <c r="S186" s="498">
        <f>'4ª'!M26</f>
        <v>0</v>
      </c>
      <c r="T186" s="498">
        <f>'4ª'!N26</f>
        <v>0</v>
      </c>
      <c r="U186" s="498">
        <f>'4ª'!O26</f>
        <v>0</v>
      </c>
      <c r="V186" s="498">
        <f>'4ª'!P26</f>
        <v>0</v>
      </c>
      <c r="W186" s="498">
        <f>'4ª'!Q26</f>
        <v>0</v>
      </c>
      <c r="X186" s="498">
        <f>'4ª'!R26</f>
        <v>0</v>
      </c>
      <c r="Y186" s="498">
        <f>'4ª'!S26</f>
        <v>0</v>
      </c>
      <c r="Z186" s="526">
        <f>'4ª'!T26</f>
        <v>0</v>
      </c>
      <c r="AA186" s="526">
        <f>'4ª'!U26</f>
        <v>0</v>
      </c>
    </row>
    <row r="187" spans="1:27" ht="15.75" x14ac:dyDescent="0.25">
      <c r="A187" s="256" t="str">
        <f>RIGHT('[1]4ª'!$A$5:$D$5,12)</f>
        <v>4ª SÉRIE E.F</v>
      </c>
      <c r="B187" s="169">
        <v>21</v>
      </c>
      <c r="C187" s="264">
        <f>'4ª'!B27</f>
        <v>0</v>
      </c>
      <c r="D187" s="461">
        <f>'4ª'!C27</f>
        <v>0</v>
      </c>
      <c r="E187" s="265">
        <f>'4ª'!D27</f>
        <v>0</v>
      </c>
      <c r="F187" s="265" t="str">
        <f>'4ª'!E27</f>
        <v/>
      </c>
      <c r="G187" s="266">
        <f>'4ª'!F27</f>
        <v>0</v>
      </c>
      <c r="H187" s="461">
        <f>'4ª'!G27</f>
        <v>0</v>
      </c>
      <c r="I187" s="461">
        <f>'4ª'!H27</f>
        <v>0</v>
      </c>
      <c r="J187" s="461"/>
      <c r="K187" s="461">
        <f>'4ª'!I27</f>
        <v>0</v>
      </c>
      <c r="L187" s="461" t="str">
        <f ca="1">'4ª'!J27</f>
        <v/>
      </c>
      <c r="M187" s="461"/>
      <c r="N187" s="461" t="str">
        <f ca="1">'4ª'!K27</f>
        <v/>
      </c>
      <c r="O187" s="461"/>
      <c r="P187" s="19" t="s">
        <v>122</v>
      </c>
      <c r="Q187" s="275" t="s">
        <v>307</v>
      </c>
      <c r="R187" s="498">
        <f>'4ª'!L27</f>
        <v>0</v>
      </c>
      <c r="S187" s="498">
        <f>'4ª'!M27</f>
        <v>0</v>
      </c>
      <c r="T187" s="498">
        <f>'4ª'!N27</f>
        <v>0</v>
      </c>
      <c r="U187" s="498">
        <f>'4ª'!O27</f>
        <v>0</v>
      </c>
      <c r="V187" s="498">
        <f>'4ª'!P27</f>
        <v>0</v>
      </c>
      <c r="W187" s="498">
        <f>'4ª'!Q27</f>
        <v>0</v>
      </c>
      <c r="X187" s="498">
        <f>'4ª'!R27</f>
        <v>0</v>
      </c>
      <c r="Y187" s="498">
        <f>'4ª'!S27</f>
        <v>0</v>
      </c>
      <c r="Z187" s="526">
        <f>'4ª'!T27</f>
        <v>0</v>
      </c>
      <c r="AA187" s="526">
        <f>'4ª'!U27</f>
        <v>0</v>
      </c>
    </row>
    <row r="188" spans="1:27" ht="15.75" x14ac:dyDescent="0.25">
      <c r="A188" s="256" t="str">
        <f>RIGHT('[1]4ª'!$A$5:$D$5,12)</f>
        <v>4ª SÉRIE E.F</v>
      </c>
      <c r="B188" s="169">
        <v>22</v>
      </c>
      <c r="C188" s="264">
        <f>'4ª'!B28</f>
        <v>0</v>
      </c>
      <c r="D188" s="461">
        <f>'4ª'!C28</f>
        <v>0</v>
      </c>
      <c r="E188" s="265">
        <f>'4ª'!D28</f>
        <v>0</v>
      </c>
      <c r="F188" s="265" t="str">
        <f>'4ª'!E28</f>
        <v/>
      </c>
      <c r="G188" s="266">
        <f>'4ª'!F28</f>
        <v>0</v>
      </c>
      <c r="H188" s="461">
        <f>'4ª'!G28</f>
        <v>0</v>
      </c>
      <c r="I188" s="461">
        <f>'4ª'!H28</f>
        <v>0</v>
      </c>
      <c r="J188" s="461"/>
      <c r="K188" s="461">
        <f>'4ª'!I28</f>
        <v>0</v>
      </c>
      <c r="L188" s="461" t="str">
        <f ca="1">'4ª'!J28</f>
        <v/>
      </c>
      <c r="M188" s="461"/>
      <c r="N188" s="461" t="str">
        <f ca="1">'4ª'!K28</f>
        <v/>
      </c>
      <c r="O188" s="461"/>
      <c r="P188" s="19" t="s">
        <v>122</v>
      </c>
      <c r="Q188" s="275" t="s">
        <v>307</v>
      </c>
      <c r="R188" s="498">
        <f>'4ª'!L28</f>
        <v>0</v>
      </c>
      <c r="S188" s="498">
        <f>'4ª'!M28</f>
        <v>0</v>
      </c>
      <c r="T188" s="498">
        <f>'4ª'!N28</f>
        <v>0</v>
      </c>
      <c r="U188" s="498">
        <f>'4ª'!O28</f>
        <v>0</v>
      </c>
      <c r="V188" s="498">
        <f>'4ª'!P28</f>
        <v>0</v>
      </c>
      <c r="W188" s="498">
        <f>'4ª'!Q28</f>
        <v>0</v>
      </c>
      <c r="X188" s="498">
        <f>'4ª'!R28</f>
        <v>0</v>
      </c>
      <c r="Y188" s="498">
        <f>'4ª'!S28</f>
        <v>0</v>
      </c>
      <c r="Z188" s="526">
        <f>'4ª'!T28</f>
        <v>0</v>
      </c>
      <c r="AA188" s="526">
        <f>'4ª'!U28</f>
        <v>0</v>
      </c>
    </row>
    <row r="189" spans="1:27" ht="15.75" x14ac:dyDescent="0.25">
      <c r="A189" s="256" t="str">
        <f>RIGHT('[1]4ª'!$A$5:$D$5,12)</f>
        <v>4ª SÉRIE E.F</v>
      </c>
      <c r="B189" s="169">
        <v>23</v>
      </c>
      <c r="C189" s="264">
        <f>'4ª'!B29</f>
        <v>0</v>
      </c>
      <c r="D189" s="461">
        <f>'4ª'!C29</f>
        <v>0</v>
      </c>
      <c r="E189" s="265">
        <f>'4ª'!D29</f>
        <v>0</v>
      </c>
      <c r="F189" s="265" t="str">
        <f>'4ª'!E29</f>
        <v/>
      </c>
      <c r="G189" s="266">
        <f>'4ª'!F29</f>
        <v>0</v>
      </c>
      <c r="H189" s="461">
        <f>'4ª'!G29</f>
        <v>0</v>
      </c>
      <c r="I189" s="461">
        <f>'4ª'!H29</f>
        <v>0</v>
      </c>
      <c r="J189" s="461"/>
      <c r="K189" s="461">
        <f>'4ª'!I29</f>
        <v>0</v>
      </c>
      <c r="L189" s="461" t="str">
        <f ca="1">'4ª'!J29</f>
        <v/>
      </c>
      <c r="M189" s="461"/>
      <c r="N189" s="461" t="str">
        <f ca="1">'4ª'!K29</f>
        <v/>
      </c>
      <c r="O189" s="461"/>
      <c r="P189" s="19" t="s">
        <v>122</v>
      </c>
      <c r="Q189" s="275" t="s">
        <v>307</v>
      </c>
      <c r="R189" s="498">
        <f>'4ª'!L29</f>
        <v>0</v>
      </c>
      <c r="S189" s="498">
        <f>'4ª'!M29</f>
        <v>0</v>
      </c>
      <c r="T189" s="498">
        <f>'4ª'!N29</f>
        <v>0</v>
      </c>
      <c r="U189" s="498">
        <f>'4ª'!O29</f>
        <v>0</v>
      </c>
      <c r="V189" s="498">
        <f>'4ª'!P29</f>
        <v>0</v>
      </c>
      <c r="W189" s="498">
        <f>'4ª'!Q29</f>
        <v>0</v>
      </c>
      <c r="X189" s="498">
        <f>'4ª'!R29</f>
        <v>0</v>
      </c>
      <c r="Y189" s="498">
        <f>'4ª'!S29</f>
        <v>0</v>
      </c>
      <c r="Z189" s="526">
        <f>'4ª'!T29</f>
        <v>0</v>
      </c>
      <c r="AA189" s="526">
        <f>'4ª'!U29</f>
        <v>0</v>
      </c>
    </row>
    <row r="190" spans="1:27" ht="15.75" x14ac:dyDescent="0.25">
      <c r="A190" s="256" t="str">
        <f>RIGHT('[1]4ª'!$A$5:$D$5,12)</f>
        <v>4ª SÉRIE E.F</v>
      </c>
      <c r="B190" s="169">
        <v>24</v>
      </c>
      <c r="C190" s="264">
        <f>'4ª'!B30</f>
        <v>0</v>
      </c>
      <c r="D190" s="461">
        <f>'4ª'!C30</f>
        <v>0</v>
      </c>
      <c r="E190" s="265">
        <f>'4ª'!D30</f>
        <v>0</v>
      </c>
      <c r="F190" s="265" t="str">
        <f>'4ª'!E30</f>
        <v/>
      </c>
      <c r="G190" s="266">
        <f>'4ª'!F30</f>
        <v>0</v>
      </c>
      <c r="H190" s="461">
        <f>'4ª'!G30</f>
        <v>0</v>
      </c>
      <c r="I190" s="461">
        <f>'4ª'!H30</f>
        <v>0</v>
      </c>
      <c r="J190" s="461"/>
      <c r="K190" s="461">
        <f>'4ª'!I30</f>
        <v>0</v>
      </c>
      <c r="L190" s="461" t="str">
        <f ca="1">'4ª'!J30</f>
        <v/>
      </c>
      <c r="M190" s="461"/>
      <c r="N190" s="461" t="str">
        <f ca="1">'4ª'!K30</f>
        <v/>
      </c>
      <c r="O190" s="461"/>
      <c r="P190" s="19" t="s">
        <v>122</v>
      </c>
      <c r="Q190" s="275" t="s">
        <v>307</v>
      </c>
      <c r="R190" s="498">
        <f>'4ª'!L30</f>
        <v>0</v>
      </c>
      <c r="S190" s="498">
        <f>'4ª'!M30</f>
        <v>0</v>
      </c>
      <c r="T190" s="498">
        <f>'4ª'!N30</f>
        <v>0</v>
      </c>
      <c r="U190" s="498">
        <f>'4ª'!O30</f>
        <v>0</v>
      </c>
      <c r="V190" s="498">
        <f>'4ª'!P30</f>
        <v>0</v>
      </c>
      <c r="W190" s="498">
        <f>'4ª'!Q30</f>
        <v>0</v>
      </c>
      <c r="X190" s="498">
        <f>'4ª'!R30</f>
        <v>0</v>
      </c>
      <c r="Y190" s="498">
        <f>'4ª'!S30</f>
        <v>0</v>
      </c>
      <c r="Z190" s="526">
        <f>'4ª'!T30</f>
        <v>0</v>
      </c>
      <c r="AA190" s="526">
        <f>'4ª'!U30</f>
        <v>0</v>
      </c>
    </row>
    <row r="191" spans="1:27" ht="15.75" x14ac:dyDescent="0.25">
      <c r="A191" s="256" t="str">
        <f>RIGHT('[1]4ª'!$A$5:$D$5,12)</f>
        <v>4ª SÉRIE E.F</v>
      </c>
      <c r="B191" s="169">
        <v>25</v>
      </c>
      <c r="C191" s="264">
        <f>'4ª'!B31</f>
        <v>0</v>
      </c>
      <c r="D191" s="461">
        <f>'4ª'!C31</f>
        <v>0</v>
      </c>
      <c r="E191" s="265">
        <f>'4ª'!D31</f>
        <v>0</v>
      </c>
      <c r="F191" s="265" t="str">
        <f>'4ª'!E31</f>
        <v/>
      </c>
      <c r="G191" s="266">
        <f>'4ª'!F31</f>
        <v>0</v>
      </c>
      <c r="H191" s="461">
        <f>'4ª'!G31</f>
        <v>0</v>
      </c>
      <c r="I191" s="461">
        <f>'4ª'!H31</f>
        <v>0</v>
      </c>
      <c r="J191" s="461"/>
      <c r="K191" s="461">
        <f>'4ª'!I31</f>
        <v>0</v>
      </c>
      <c r="L191" s="461" t="str">
        <f ca="1">'4ª'!J31</f>
        <v/>
      </c>
      <c r="M191" s="461"/>
      <c r="N191" s="461" t="str">
        <f ca="1">'4ª'!K31</f>
        <v/>
      </c>
      <c r="O191" s="461"/>
      <c r="P191" s="19" t="s">
        <v>122</v>
      </c>
      <c r="Q191" s="275" t="s">
        <v>307</v>
      </c>
      <c r="R191" s="498">
        <f>'4ª'!L31</f>
        <v>0</v>
      </c>
      <c r="S191" s="498">
        <f>'4ª'!M31</f>
        <v>0</v>
      </c>
      <c r="T191" s="498">
        <f>'4ª'!N31</f>
        <v>0</v>
      </c>
      <c r="U191" s="498">
        <f>'4ª'!O31</f>
        <v>0</v>
      </c>
      <c r="V191" s="498">
        <f>'4ª'!P31</f>
        <v>0</v>
      </c>
      <c r="W191" s="498">
        <f>'4ª'!Q31</f>
        <v>0</v>
      </c>
      <c r="X191" s="498">
        <f>'4ª'!R31</f>
        <v>0</v>
      </c>
      <c r="Y191" s="498">
        <f>'4ª'!S31</f>
        <v>0</v>
      </c>
      <c r="Z191" s="526">
        <f>'4ª'!T31</f>
        <v>0</v>
      </c>
      <c r="AA191" s="526">
        <f>'4ª'!U31</f>
        <v>0</v>
      </c>
    </row>
    <row r="192" spans="1:27" ht="15.75" x14ac:dyDescent="0.25">
      <c r="A192" s="256" t="str">
        <f>RIGHT('[1]4ª'!$A$5:$D$5,12)</f>
        <v>4ª SÉRIE E.F</v>
      </c>
      <c r="B192" s="169">
        <v>26</v>
      </c>
      <c r="C192" s="264">
        <f>'4ª'!B32</f>
        <v>0</v>
      </c>
      <c r="D192" s="461">
        <f>'4ª'!C32</f>
        <v>0</v>
      </c>
      <c r="E192" s="265">
        <f>'4ª'!D32</f>
        <v>0</v>
      </c>
      <c r="F192" s="265" t="str">
        <f>'4ª'!E32</f>
        <v/>
      </c>
      <c r="G192" s="266">
        <f>'4ª'!F32</f>
        <v>0</v>
      </c>
      <c r="H192" s="461">
        <f>'4ª'!G32</f>
        <v>0</v>
      </c>
      <c r="I192" s="461">
        <f>'4ª'!H32</f>
        <v>0</v>
      </c>
      <c r="J192" s="461"/>
      <c r="K192" s="461">
        <f>'4ª'!I32</f>
        <v>0</v>
      </c>
      <c r="L192" s="461" t="str">
        <f ca="1">'4ª'!J32</f>
        <v/>
      </c>
      <c r="M192" s="461"/>
      <c r="N192" s="461" t="str">
        <f ca="1">'4ª'!K32</f>
        <v/>
      </c>
      <c r="O192" s="461"/>
      <c r="P192" s="19" t="s">
        <v>122</v>
      </c>
      <c r="Q192" s="275" t="s">
        <v>307</v>
      </c>
      <c r="R192" s="498">
        <f>'4ª'!L32</f>
        <v>0</v>
      </c>
      <c r="S192" s="498">
        <f>'4ª'!M32</f>
        <v>0</v>
      </c>
      <c r="T192" s="498">
        <f>'4ª'!N32</f>
        <v>0</v>
      </c>
      <c r="U192" s="498">
        <f>'4ª'!O32</f>
        <v>0</v>
      </c>
      <c r="V192" s="498">
        <f>'4ª'!P32</f>
        <v>0</v>
      </c>
      <c r="W192" s="498">
        <f>'4ª'!Q32</f>
        <v>0</v>
      </c>
      <c r="X192" s="498">
        <f>'4ª'!R32</f>
        <v>0</v>
      </c>
      <c r="Y192" s="498">
        <f>'4ª'!S32</f>
        <v>0</v>
      </c>
      <c r="Z192" s="526">
        <f>'4ª'!T32</f>
        <v>0</v>
      </c>
      <c r="AA192" s="526">
        <f>'4ª'!U32</f>
        <v>0</v>
      </c>
    </row>
    <row r="193" spans="1:27" ht="15.75" x14ac:dyDescent="0.25">
      <c r="A193" s="256" t="str">
        <f>RIGHT('[1]4ª'!$A$5:$D$5,12)</f>
        <v>4ª SÉRIE E.F</v>
      </c>
      <c r="B193" s="169">
        <v>27</v>
      </c>
      <c r="C193" s="264">
        <f>'4ª'!B33</f>
        <v>0</v>
      </c>
      <c r="D193" s="461">
        <f>'4ª'!C33</f>
        <v>0</v>
      </c>
      <c r="E193" s="265">
        <f>'4ª'!D33</f>
        <v>0</v>
      </c>
      <c r="F193" s="265" t="str">
        <f>'4ª'!E33</f>
        <v/>
      </c>
      <c r="G193" s="266">
        <f>'4ª'!F33</f>
        <v>0</v>
      </c>
      <c r="H193" s="461">
        <f>'4ª'!G33</f>
        <v>0</v>
      </c>
      <c r="I193" s="461">
        <f>'4ª'!H33</f>
        <v>0</v>
      </c>
      <c r="J193" s="461"/>
      <c r="K193" s="461">
        <f>'4ª'!I33</f>
        <v>0</v>
      </c>
      <c r="L193" s="461" t="str">
        <f ca="1">'4ª'!J33</f>
        <v/>
      </c>
      <c r="M193" s="461"/>
      <c r="N193" s="461" t="str">
        <f ca="1">'4ª'!K33</f>
        <v/>
      </c>
      <c r="O193" s="461"/>
      <c r="P193" s="19" t="s">
        <v>122</v>
      </c>
      <c r="Q193" s="275" t="s">
        <v>307</v>
      </c>
      <c r="R193" s="498">
        <f>'4ª'!L33</f>
        <v>0</v>
      </c>
      <c r="S193" s="498">
        <f>'4ª'!M33</f>
        <v>0</v>
      </c>
      <c r="T193" s="498">
        <f>'4ª'!N33</f>
        <v>0</v>
      </c>
      <c r="U193" s="498">
        <f>'4ª'!O33</f>
        <v>0</v>
      </c>
      <c r="V193" s="498">
        <f>'4ª'!P33</f>
        <v>0</v>
      </c>
      <c r="W193" s="498">
        <f>'4ª'!Q33</f>
        <v>0</v>
      </c>
      <c r="X193" s="498">
        <f>'4ª'!R33</f>
        <v>0</v>
      </c>
      <c r="Y193" s="498">
        <f>'4ª'!S33</f>
        <v>0</v>
      </c>
      <c r="Z193" s="526">
        <f>'4ª'!T33</f>
        <v>0</v>
      </c>
      <c r="AA193" s="526">
        <f>'4ª'!U33</f>
        <v>0</v>
      </c>
    </row>
    <row r="194" spans="1:27" ht="15.75" x14ac:dyDescent="0.25">
      <c r="A194" s="256" t="str">
        <f>RIGHT('[1]4ª'!$A$5:$D$5,12)</f>
        <v>4ª SÉRIE E.F</v>
      </c>
      <c r="B194" s="169">
        <v>28</v>
      </c>
      <c r="C194" s="264">
        <f>'4ª'!B34</f>
        <v>0</v>
      </c>
      <c r="D194" s="461">
        <f>'4ª'!C34</f>
        <v>0</v>
      </c>
      <c r="E194" s="265">
        <f>'4ª'!D34</f>
        <v>0</v>
      </c>
      <c r="F194" s="265" t="str">
        <f>'4ª'!E34</f>
        <v/>
      </c>
      <c r="G194" s="266">
        <f>'4ª'!F34</f>
        <v>0</v>
      </c>
      <c r="H194" s="461">
        <f>'4ª'!G34</f>
        <v>0</v>
      </c>
      <c r="I194" s="461">
        <f>'4ª'!H34</f>
        <v>0</v>
      </c>
      <c r="J194" s="461"/>
      <c r="K194" s="461">
        <f>'4ª'!I34</f>
        <v>0</v>
      </c>
      <c r="L194" s="461" t="str">
        <f ca="1">'4ª'!J34</f>
        <v/>
      </c>
      <c r="M194" s="461"/>
      <c r="N194" s="461" t="str">
        <f ca="1">'4ª'!K34</f>
        <v/>
      </c>
      <c r="O194" s="461"/>
      <c r="P194" s="19" t="s">
        <v>122</v>
      </c>
      <c r="Q194" s="275" t="s">
        <v>307</v>
      </c>
      <c r="R194" s="498">
        <f>'4ª'!L34</f>
        <v>0</v>
      </c>
      <c r="S194" s="498">
        <f>'4ª'!M34</f>
        <v>0</v>
      </c>
      <c r="T194" s="498">
        <f>'4ª'!N34</f>
        <v>0</v>
      </c>
      <c r="U194" s="498">
        <f>'4ª'!O34</f>
        <v>0</v>
      </c>
      <c r="V194" s="498">
        <f>'4ª'!P34</f>
        <v>0</v>
      </c>
      <c r="W194" s="498">
        <f>'4ª'!Q34</f>
        <v>0</v>
      </c>
      <c r="X194" s="498">
        <f>'4ª'!R34</f>
        <v>0</v>
      </c>
      <c r="Y194" s="498">
        <f>'4ª'!S34</f>
        <v>0</v>
      </c>
      <c r="Z194" s="526">
        <f>'4ª'!T34</f>
        <v>0</v>
      </c>
      <c r="AA194" s="526">
        <f>'4ª'!U34</f>
        <v>0</v>
      </c>
    </row>
    <row r="195" spans="1:27" ht="15.75" x14ac:dyDescent="0.25">
      <c r="A195" s="256" t="str">
        <f>RIGHT('[1]4ª'!$A$5:$D$5,12)</f>
        <v>4ª SÉRIE E.F</v>
      </c>
      <c r="B195" s="169">
        <v>29</v>
      </c>
      <c r="C195" s="264">
        <f>'4ª'!B35</f>
        <v>0</v>
      </c>
      <c r="D195" s="461">
        <f>'4ª'!C35</f>
        <v>0</v>
      </c>
      <c r="E195" s="265">
        <f>'4ª'!D35</f>
        <v>0</v>
      </c>
      <c r="F195" s="265" t="str">
        <f>'4ª'!E35</f>
        <v/>
      </c>
      <c r="G195" s="266">
        <f>'4ª'!F35</f>
        <v>0</v>
      </c>
      <c r="H195" s="461">
        <f>'4ª'!G35</f>
        <v>0</v>
      </c>
      <c r="I195" s="461">
        <f>'4ª'!H35</f>
        <v>0</v>
      </c>
      <c r="J195" s="461"/>
      <c r="K195" s="461">
        <f>'4ª'!I35</f>
        <v>0</v>
      </c>
      <c r="L195" s="461" t="str">
        <f ca="1">'4ª'!J35</f>
        <v/>
      </c>
      <c r="M195" s="461"/>
      <c r="N195" s="461" t="str">
        <f ca="1">'4ª'!K35</f>
        <v/>
      </c>
      <c r="O195" s="461"/>
      <c r="P195" s="19" t="s">
        <v>122</v>
      </c>
      <c r="Q195" s="275" t="s">
        <v>307</v>
      </c>
      <c r="R195" s="498">
        <f>'4ª'!L35</f>
        <v>0</v>
      </c>
      <c r="S195" s="498">
        <f>'4ª'!M35</f>
        <v>0</v>
      </c>
      <c r="T195" s="498">
        <f>'4ª'!N35</f>
        <v>0</v>
      </c>
      <c r="U195" s="498">
        <f>'4ª'!O35</f>
        <v>0</v>
      </c>
      <c r="V195" s="498">
        <f>'4ª'!P35</f>
        <v>0</v>
      </c>
      <c r="W195" s="498">
        <f>'4ª'!Q35</f>
        <v>0</v>
      </c>
      <c r="X195" s="498">
        <f>'4ª'!R35</f>
        <v>0</v>
      </c>
      <c r="Y195" s="498">
        <f>'4ª'!S35</f>
        <v>0</v>
      </c>
      <c r="Z195" s="526">
        <f>'4ª'!T35</f>
        <v>0</v>
      </c>
      <c r="AA195" s="526">
        <f>'4ª'!U35</f>
        <v>0</v>
      </c>
    </row>
    <row r="196" spans="1:27" ht="15.75" x14ac:dyDescent="0.25">
      <c r="A196" s="256" t="str">
        <f>RIGHT('[1]4ª'!$A$5:$D$5,12)</f>
        <v>4ª SÉRIE E.F</v>
      </c>
      <c r="B196" s="169">
        <v>30</v>
      </c>
      <c r="C196" s="264">
        <f>'4ª'!B36</f>
        <v>0</v>
      </c>
      <c r="D196" s="461">
        <f>'4ª'!C36</f>
        <v>0</v>
      </c>
      <c r="E196" s="265">
        <f>'4ª'!D36</f>
        <v>0</v>
      </c>
      <c r="F196" s="265" t="str">
        <f>'4ª'!E36</f>
        <v/>
      </c>
      <c r="G196" s="266">
        <f>'4ª'!F36</f>
        <v>0</v>
      </c>
      <c r="H196" s="461">
        <f>'4ª'!G36</f>
        <v>0</v>
      </c>
      <c r="I196" s="461">
        <f>'4ª'!H36</f>
        <v>0</v>
      </c>
      <c r="J196" s="461"/>
      <c r="K196" s="461">
        <f>'4ª'!I36</f>
        <v>0</v>
      </c>
      <c r="L196" s="461" t="str">
        <f ca="1">'4ª'!J36</f>
        <v/>
      </c>
      <c r="M196" s="461"/>
      <c r="N196" s="461" t="str">
        <f ca="1">'4ª'!K36</f>
        <v/>
      </c>
      <c r="O196" s="461"/>
      <c r="P196" s="19" t="s">
        <v>122</v>
      </c>
      <c r="Q196" s="275" t="s">
        <v>307</v>
      </c>
      <c r="R196" s="498">
        <f>'4ª'!L36</f>
        <v>0</v>
      </c>
      <c r="S196" s="498">
        <f>'4ª'!M36</f>
        <v>0</v>
      </c>
      <c r="T196" s="498">
        <f>'4ª'!N36</f>
        <v>0</v>
      </c>
      <c r="U196" s="498">
        <f>'4ª'!O36</f>
        <v>0</v>
      </c>
      <c r="V196" s="498">
        <f>'4ª'!P36</f>
        <v>0</v>
      </c>
      <c r="W196" s="498">
        <f>'4ª'!Q36</f>
        <v>0</v>
      </c>
      <c r="X196" s="498">
        <f>'4ª'!R36</f>
        <v>0</v>
      </c>
      <c r="Y196" s="498">
        <f>'4ª'!S36</f>
        <v>0</v>
      </c>
      <c r="Z196" s="526">
        <f>'4ª'!T36</f>
        <v>0</v>
      </c>
      <c r="AA196" s="526">
        <f>'4ª'!U36</f>
        <v>0</v>
      </c>
    </row>
    <row r="197" spans="1:27" ht="15.75" x14ac:dyDescent="0.25">
      <c r="A197" s="256" t="str">
        <f>RIGHT('[1]4ª'!$A$5:$D$5,12)</f>
        <v>4ª SÉRIE E.F</v>
      </c>
      <c r="B197" s="169">
        <v>31</v>
      </c>
      <c r="C197" s="264">
        <f>'4ª'!B37</f>
        <v>0</v>
      </c>
      <c r="D197" s="461">
        <f>'4ª'!C37</f>
        <v>0</v>
      </c>
      <c r="E197" s="265">
        <f>'4ª'!D37</f>
        <v>0</v>
      </c>
      <c r="F197" s="265" t="str">
        <f>'4ª'!E37</f>
        <v/>
      </c>
      <c r="G197" s="266">
        <f>'4ª'!F37</f>
        <v>0</v>
      </c>
      <c r="H197" s="461">
        <f>'4ª'!G37</f>
        <v>0</v>
      </c>
      <c r="I197" s="461">
        <f>'4ª'!H37</f>
        <v>0</v>
      </c>
      <c r="J197" s="461"/>
      <c r="K197" s="461">
        <f>'4ª'!I37</f>
        <v>0</v>
      </c>
      <c r="L197" s="461" t="str">
        <f ca="1">'4ª'!J37</f>
        <v/>
      </c>
      <c r="M197" s="461"/>
      <c r="N197" s="461" t="str">
        <f ca="1">'4ª'!K37</f>
        <v/>
      </c>
      <c r="O197" s="461"/>
      <c r="P197" s="19" t="s">
        <v>122</v>
      </c>
      <c r="Q197" s="275" t="s">
        <v>307</v>
      </c>
      <c r="R197" s="498">
        <f>'4ª'!L37</f>
        <v>0</v>
      </c>
      <c r="S197" s="498">
        <f>'4ª'!M37</f>
        <v>0</v>
      </c>
      <c r="T197" s="498">
        <f>'4ª'!N37</f>
        <v>0</v>
      </c>
      <c r="U197" s="498">
        <f>'4ª'!O37</f>
        <v>0</v>
      </c>
      <c r="V197" s="498">
        <f>'4ª'!P37</f>
        <v>0</v>
      </c>
      <c r="W197" s="498">
        <f>'4ª'!Q37</f>
        <v>0</v>
      </c>
      <c r="X197" s="498">
        <f>'4ª'!R37</f>
        <v>0</v>
      </c>
      <c r="Y197" s="498">
        <f>'4ª'!S37</f>
        <v>0</v>
      </c>
      <c r="Z197" s="526">
        <f>'4ª'!T37</f>
        <v>0</v>
      </c>
      <c r="AA197" s="526">
        <f>'4ª'!U37</f>
        <v>0</v>
      </c>
    </row>
    <row r="198" spans="1:27" ht="15.75" x14ac:dyDescent="0.25">
      <c r="A198" s="256" t="str">
        <f>RIGHT('[1]4ª'!$A$5:$D$5,12)</f>
        <v>4ª SÉRIE E.F</v>
      </c>
      <c r="B198" s="169">
        <v>32</v>
      </c>
      <c r="C198" s="264">
        <f>'4ª'!B38</f>
        <v>0</v>
      </c>
      <c r="D198" s="461">
        <f>'4ª'!C38</f>
        <v>0</v>
      </c>
      <c r="E198" s="265">
        <f>'4ª'!D38</f>
        <v>0</v>
      </c>
      <c r="F198" s="265" t="str">
        <f>'4ª'!E38</f>
        <v/>
      </c>
      <c r="G198" s="266">
        <f>'4ª'!F38</f>
        <v>0</v>
      </c>
      <c r="H198" s="461">
        <f>'4ª'!G38</f>
        <v>0</v>
      </c>
      <c r="I198" s="461">
        <f>'4ª'!H38</f>
        <v>0</v>
      </c>
      <c r="J198" s="461"/>
      <c r="K198" s="461">
        <f>'4ª'!I38</f>
        <v>0</v>
      </c>
      <c r="L198" s="461" t="str">
        <f ca="1">'4ª'!J38</f>
        <v/>
      </c>
      <c r="M198" s="461"/>
      <c r="N198" s="461" t="str">
        <f ca="1">'4ª'!K38</f>
        <v/>
      </c>
      <c r="O198" s="461"/>
      <c r="P198" s="19" t="s">
        <v>122</v>
      </c>
      <c r="Q198" s="275" t="s">
        <v>307</v>
      </c>
      <c r="R198" s="498">
        <f>'4ª'!L38</f>
        <v>0</v>
      </c>
      <c r="S198" s="498">
        <f>'4ª'!M38</f>
        <v>0</v>
      </c>
      <c r="T198" s="498">
        <f>'4ª'!N38</f>
        <v>0</v>
      </c>
      <c r="U198" s="498">
        <f>'4ª'!O38</f>
        <v>0</v>
      </c>
      <c r="V198" s="498">
        <f>'4ª'!P38</f>
        <v>0</v>
      </c>
      <c r="W198" s="498">
        <f>'4ª'!Q38</f>
        <v>0</v>
      </c>
      <c r="X198" s="498">
        <f>'4ª'!R38</f>
        <v>0</v>
      </c>
      <c r="Y198" s="498">
        <f>'4ª'!S38</f>
        <v>0</v>
      </c>
      <c r="Z198" s="526">
        <f>'4ª'!T38</f>
        <v>0</v>
      </c>
      <c r="AA198" s="526">
        <f>'4ª'!U38</f>
        <v>0</v>
      </c>
    </row>
    <row r="199" spans="1:27" ht="15.75" x14ac:dyDescent="0.25">
      <c r="A199" s="256" t="str">
        <f>RIGHT('[1]4ª'!$A$5:$D$5,12)</f>
        <v>4ª SÉRIE E.F</v>
      </c>
      <c r="B199" s="169">
        <v>33</v>
      </c>
      <c r="C199" s="264">
        <f>'4ª'!B39</f>
        <v>0</v>
      </c>
      <c r="D199" s="461">
        <f>'4ª'!C39</f>
        <v>0</v>
      </c>
      <c r="E199" s="265">
        <f>'4ª'!D39</f>
        <v>0</v>
      </c>
      <c r="F199" s="265" t="str">
        <f>'4ª'!E39</f>
        <v/>
      </c>
      <c r="G199" s="266">
        <f>'4ª'!F39</f>
        <v>0</v>
      </c>
      <c r="H199" s="461">
        <f>'4ª'!G39</f>
        <v>0</v>
      </c>
      <c r="I199" s="461">
        <f>'4ª'!H39</f>
        <v>0</v>
      </c>
      <c r="J199" s="461"/>
      <c r="K199" s="461">
        <f>'4ª'!I39</f>
        <v>0</v>
      </c>
      <c r="L199" s="461" t="str">
        <f ca="1">'4ª'!J39</f>
        <v/>
      </c>
      <c r="M199" s="461"/>
      <c r="N199" s="461" t="str">
        <f ca="1">'4ª'!K39</f>
        <v/>
      </c>
      <c r="O199" s="461"/>
      <c r="P199" s="19" t="s">
        <v>122</v>
      </c>
      <c r="Q199" s="275" t="s">
        <v>307</v>
      </c>
      <c r="R199" s="498">
        <f>'4ª'!L39</f>
        <v>0</v>
      </c>
      <c r="S199" s="498">
        <f>'4ª'!M39</f>
        <v>0</v>
      </c>
      <c r="T199" s="498">
        <f>'4ª'!N39</f>
        <v>0</v>
      </c>
      <c r="U199" s="498">
        <f>'4ª'!O39</f>
        <v>0</v>
      </c>
      <c r="V199" s="498">
        <f>'4ª'!P39</f>
        <v>0</v>
      </c>
      <c r="W199" s="498">
        <f>'4ª'!Q39</f>
        <v>0</v>
      </c>
      <c r="X199" s="498">
        <f>'4ª'!R39</f>
        <v>0</v>
      </c>
      <c r="Y199" s="498">
        <f>'4ª'!S39</f>
        <v>0</v>
      </c>
      <c r="Z199" s="526">
        <f>'4ª'!T39</f>
        <v>0</v>
      </c>
      <c r="AA199" s="526">
        <f>'4ª'!U39</f>
        <v>0</v>
      </c>
    </row>
    <row r="200" spans="1:27" ht="15.75" x14ac:dyDescent="0.25">
      <c r="A200" s="256" t="str">
        <f>RIGHT('[1]4ª'!$A$5:$D$5,12)</f>
        <v>4ª SÉRIE E.F</v>
      </c>
      <c r="B200" s="169">
        <v>34</v>
      </c>
      <c r="C200" s="264">
        <f>'4ª'!B40</f>
        <v>0</v>
      </c>
      <c r="D200" s="461">
        <f>'4ª'!C40</f>
        <v>0</v>
      </c>
      <c r="E200" s="265">
        <f>'4ª'!D40</f>
        <v>0</v>
      </c>
      <c r="F200" s="265" t="str">
        <f>'4ª'!E40</f>
        <v/>
      </c>
      <c r="G200" s="266">
        <f>'4ª'!F40</f>
        <v>0</v>
      </c>
      <c r="H200" s="461">
        <f>'4ª'!G40</f>
        <v>0</v>
      </c>
      <c r="I200" s="461">
        <f>'4ª'!H40</f>
        <v>0</v>
      </c>
      <c r="J200" s="461"/>
      <c r="K200" s="461">
        <f>'4ª'!I40</f>
        <v>0</v>
      </c>
      <c r="L200" s="461" t="str">
        <f ca="1">'4ª'!J40</f>
        <v/>
      </c>
      <c r="M200" s="461"/>
      <c r="N200" s="461" t="str">
        <f ca="1">'4ª'!K40</f>
        <v/>
      </c>
      <c r="O200" s="461"/>
      <c r="P200" s="19" t="s">
        <v>122</v>
      </c>
      <c r="Q200" s="275" t="s">
        <v>307</v>
      </c>
      <c r="R200" s="498">
        <f>'4ª'!L40</f>
        <v>0</v>
      </c>
      <c r="S200" s="498">
        <f>'4ª'!M40</f>
        <v>0</v>
      </c>
      <c r="T200" s="498">
        <f>'4ª'!N40</f>
        <v>0</v>
      </c>
      <c r="U200" s="498">
        <f>'4ª'!O40</f>
        <v>0</v>
      </c>
      <c r="V200" s="498">
        <f>'4ª'!P40</f>
        <v>0</v>
      </c>
      <c r="W200" s="498">
        <f>'4ª'!Q40</f>
        <v>0</v>
      </c>
      <c r="X200" s="498">
        <f>'4ª'!R40</f>
        <v>0</v>
      </c>
      <c r="Y200" s="498">
        <f>'4ª'!S40</f>
        <v>0</v>
      </c>
      <c r="Z200" s="526">
        <f>'4ª'!T40</f>
        <v>0</v>
      </c>
      <c r="AA200" s="526">
        <f>'4ª'!U40</f>
        <v>0</v>
      </c>
    </row>
    <row r="201" spans="1:27" ht="15.75" x14ac:dyDescent="0.25">
      <c r="A201" s="256" t="str">
        <f>RIGHT('[1]4ª'!$A$5:$D$5,12)</f>
        <v>4ª SÉRIE E.F</v>
      </c>
      <c r="B201" s="169">
        <v>35</v>
      </c>
      <c r="C201" s="264">
        <f>'4ª'!B41</f>
        <v>0</v>
      </c>
      <c r="D201" s="461">
        <f>'4ª'!C41</f>
        <v>0</v>
      </c>
      <c r="E201" s="265">
        <f>'4ª'!D41</f>
        <v>0</v>
      </c>
      <c r="F201" s="265" t="str">
        <f>'4ª'!E41</f>
        <v/>
      </c>
      <c r="G201" s="266">
        <f>'4ª'!F41</f>
        <v>0</v>
      </c>
      <c r="H201" s="461">
        <f>'4ª'!G41</f>
        <v>0</v>
      </c>
      <c r="I201" s="461">
        <f>'4ª'!H41</f>
        <v>0</v>
      </c>
      <c r="J201" s="461"/>
      <c r="K201" s="461">
        <f>'4ª'!I41</f>
        <v>0</v>
      </c>
      <c r="L201" s="461" t="str">
        <f ca="1">'4ª'!J41</f>
        <v/>
      </c>
      <c r="M201" s="461"/>
      <c r="N201" s="461" t="str">
        <f ca="1">'4ª'!K41</f>
        <v/>
      </c>
      <c r="O201" s="461"/>
      <c r="P201" s="19" t="s">
        <v>122</v>
      </c>
      <c r="Q201" s="275" t="s">
        <v>307</v>
      </c>
      <c r="R201" s="498">
        <f>'4ª'!L41</f>
        <v>0</v>
      </c>
      <c r="S201" s="498">
        <f>'4ª'!M41</f>
        <v>0</v>
      </c>
      <c r="T201" s="498">
        <f>'4ª'!N41</f>
        <v>0</v>
      </c>
      <c r="U201" s="498">
        <f>'4ª'!O41</f>
        <v>0</v>
      </c>
      <c r="V201" s="498">
        <f>'4ª'!P41</f>
        <v>0</v>
      </c>
      <c r="W201" s="498">
        <f>'4ª'!Q41</f>
        <v>0</v>
      </c>
      <c r="X201" s="498">
        <f>'4ª'!R41</f>
        <v>0</v>
      </c>
      <c r="Y201" s="498">
        <f>'4ª'!S41</f>
        <v>0</v>
      </c>
      <c r="Z201" s="526">
        <f>'4ª'!T41</f>
        <v>0</v>
      </c>
      <c r="AA201" s="526">
        <f>'4ª'!U41</f>
        <v>0</v>
      </c>
    </row>
    <row r="202" spans="1:27" ht="15.75" x14ac:dyDescent="0.25">
      <c r="A202" s="256" t="str">
        <f>RIGHT('[1]4ª'!$A$5:$D$5,12)</f>
        <v>4ª SÉRIE E.F</v>
      </c>
      <c r="B202" s="169">
        <v>36</v>
      </c>
      <c r="C202" s="264">
        <f>'4ª'!B42</f>
        <v>0</v>
      </c>
      <c r="D202" s="461">
        <f>'4ª'!C42</f>
        <v>0</v>
      </c>
      <c r="E202" s="265">
        <f>'4ª'!D42</f>
        <v>0</v>
      </c>
      <c r="F202" s="265" t="str">
        <f>'4ª'!E42</f>
        <v/>
      </c>
      <c r="G202" s="266">
        <f>'4ª'!F42</f>
        <v>0</v>
      </c>
      <c r="H202" s="461">
        <f>'4ª'!G42</f>
        <v>0</v>
      </c>
      <c r="I202" s="461">
        <f>'4ª'!H42</f>
        <v>0</v>
      </c>
      <c r="J202" s="461"/>
      <c r="K202" s="461">
        <f>'4ª'!I42</f>
        <v>0</v>
      </c>
      <c r="L202" s="461" t="str">
        <f ca="1">'4ª'!J42</f>
        <v/>
      </c>
      <c r="M202" s="461"/>
      <c r="N202" s="461" t="str">
        <f ca="1">'4ª'!K42</f>
        <v/>
      </c>
      <c r="O202" s="461"/>
      <c r="P202" s="19" t="s">
        <v>122</v>
      </c>
      <c r="Q202" s="275" t="s">
        <v>307</v>
      </c>
      <c r="R202" s="498">
        <f>'4ª'!L42</f>
        <v>0</v>
      </c>
      <c r="S202" s="498">
        <f>'4ª'!M42</f>
        <v>0</v>
      </c>
      <c r="T202" s="498">
        <f>'4ª'!N42</f>
        <v>0</v>
      </c>
      <c r="U202" s="498">
        <f>'4ª'!O42</f>
        <v>0</v>
      </c>
      <c r="V202" s="498">
        <f>'4ª'!P42</f>
        <v>0</v>
      </c>
      <c r="W202" s="498">
        <f>'4ª'!Q42</f>
        <v>0</v>
      </c>
      <c r="X202" s="498">
        <f>'4ª'!R42</f>
        <v>0</v>
      </c>
      <c r="Y202" s="498">
        <f>'4ª'!S42</f>
        <v>0</v>
      </c>
      <c r="Z202" s="526">
        <f>'4ª'!T42</f>
        <v>0</v>
      </c>
      <c r="AA202" s="526">
        <f>'4ª'!U42</f>
        <v>0</v>
      </c>
    </row>
    <row r="203" spans="1:27" ht="15.75" x14ac:dyDescent="0.25">
      <c r="A203" s="256" t="str">
        <f>RIGHT('[1]4ª'!$A$5:$D$5,12)</f>
        <v>4ª SÉRIE E.F</v>
      </c>
      <c r="B203" s="169">
        <v>37</v>
      </c>
      <c r="C203" s="264">
        <f>'4ª'!B43</f>
        <v>0</v>
      </c>
      <c r="D203" s="461">
        <f>'4ª'!C43</f>
        <v>0</v>
      </c>
      <c r="E203" s="265">
        <f>'4ª'!D43</f>
        <v>0</v>
      </c>
      <c r="F203" s="265" t="str">
        <f>'4ª'!E43</f>
        <v/>
      </c>
      <c r="G203" s="266">
        <f>'4ª'!F43</f>
        <v>0</v>
      </c>
      <c r="H203" s="461">
        <f>'4ª'!G43</f>
        <v>0</v>
      </c>
      <c r="I203" s="461">
        <f>'4ª'!H43</f>
        <v>0</v>
      </c>
      <c r="J203" s="461"/>
      <c r="K203" s="461">
        <f>'4ª'!I43</f>
        <v>0</v>
      </c>
      <c r="L203" s="461" t="str">
        <f ca="1">'4ª'!J43</f>
        <v/>
      </c>
      <c r="M203" s="461"/>
      <c r="N203" s="461" t="str">
        <f ca="1">'4ª'!K43</f>
        <v/>
      </c>
      <c r="O203" s="461"/>
      <c r="P203" s="19" t="s">
        <v>122</v>
      </c>
      <c r="Q203" s="275" t="s">
        <v>307</v>
      </c>
      <c r="R203" s="498">
        <f>'4ª'!L43</f>
        <v>0</v>
      </c>
      <c r="S203" s="498">
        <f>'4ª'!M43</f>
        <v>0</v>
      </c>
      <c r="T203" s="498">
        <f>'4ª'!N43</f>
        <v>0</v>
      </c>
      <c r="U203" s="498">
        <f>'4ª'!O43</f>
        <v>0</v>
      </c>
      <c r="V203" s="498">
        <f>'4ª'!P43</f>
        <v>0</v>
      </c>
      <c r="W203" s="498">
        <f>'4ª'!Q43</f>
        <v>0</v>
      </c>
      <c r="X203" s="498">
        <f>'4ª'!R43</f>
        <v>0</v>
      </c>
      <c r="Y203" s="498">
        <f>'4ª'!S43</f>
        <v>0</v>
      </c>
      <c r="Z203" s="526">
        <f>'4ª'!T43</f>
        <v>0</v>
      </c>
      <c r="AA203" s="526">
        <f>'4ª'!U43</f>
        <v>0</v>
      </c>
    </row>
    <row r="204" spans="1:27" ht="15.75" x14ac:dyDescent="0.25">
      <c r="A204" s="256" t="str">
        <f>RIGHT('[1]4ª'!$A$5:$D$5,12)</f>
        <v>4ª SÉRIE E.F</v>
      </c>
      <c r="B204" s="169">
        <v>38</v>
      </c>
      <c r="C204" s="264">
        <f>'4ª'!B44</f>
        <v>0</v>
      </c>
      <c r="D204" s="461">
        <f>'4ª'!C44</f>
        <v>0</v>
      </c>
      <c r="E204" s="265">
        <f>'4ª'!D44</f>
        <v>0</v>
      </c>
      <c r="F204" s="265" t="str">
        <f>'4ª'!E44</f>
        <v/>
      </c>
      <c r="G204" s="266">
        <f>'4ª'!F44</f>
        <v>0</v>
      </c>
      <c r="H204" s="461">
        <f>'4ª'!G44</f>
        <v>0</v>
      </c>
      <c r="I204" s="461">
        <f>'4ª'!H44</f>
        <v>0</v>
      </c>
      <c r="J204" s="461"/>
      <c r="K204" s="461">
        <f>'4ª'!I44</f>
        <v>0</v>
      </c>
      <c r="L204" s="461" t="str">
        <f ca="1">'4ª'!J44</f>
        <v/>
      </c>
      <c r="M204" s="461"/>
      <c r="N204" s="461" t="str">
        <f ca="1">'4ª'!K44</f>
        <v/>
      </c>
      <c r="O204" s="461"/>
      <c r="P204" s="19" t="s">
        <v>122</v>
      </c>
      <c r="Q204" s="275" t="s">
        <v>307</v>
      </c>
      <c r="R204" s="498">
        <f>'4ª'!L44</f>
        <v>0</v>
      </c>
      <c r="S204" s="498">
        <f>'4ª'!M44</f>
        <v>0</v>
      </c>
      <c r="T204" s="498">
        <f>'4ª'!N44</f>
        <v>0</v>
      </c>
      <c r="U204" s="498">
        <f>'4ª'!O44</f>
        <v>0</v>
      </c>
      <c r="V204" s="498">
        <f>'4ª'!P44</f>
        <v>0</v>
      </c>
      <c r="W204" s="498">
        <f>'4ª'!Q44</f>
        <v>0</v>
      </c>
      <c r="X204" s="498">
        <f>'4ª'!R44</f>
        <v>0</v>
      </c>
      <c r="Y204" s="498">
        <f>'4ª'!S44</f>
        <v>0</v>
      </c>
      <c r="Z204" s="526">
        <f>'4ª'!T44</f>
        <v>0</v>
      </c>
      <c r="AA204" s="526">
        <f>'4ª'!U44</f>
        <v>0</v>
      </c>
    </row>
    <row r="205" spans="1:27" ht="15.75" x14ac:dyDescent="0.25">
      <c r="A205" s="256" t="str">
        <f>RIGHT('[1]4ª'!$A$5:$D$5,12)</f>
        <v>4ª SÉRIE E.F</v>
      </c>
      <c r="B205" s="169">
        <v>39</v>
      </c>
      <c r="C205" s="264">
        <f>'4ª'!B45</f>
        <v>0</v>
      </c>
      <c r="D205" s="461">
        <f>'4ª'!C45</f>
        <v>0</v>
      </c>
      <c r="E205" s="265">
        <f>'4ª'!D45</f>
        <v>0</v>
      </c>
      <c r="F205" s="265" t="str">
        <f>'4ª'!E45</f>
        <v/>
      </c>
      <c r="G205" s="266">
        <f>'4ª'!F45</f>
        <v>0</v>
      </c>
      <c r="H205" s="461">
        <f>'4ª'!G45</f>
        <v>0</v>
      </c>
      <c r="I205" s="461">
        <f>'4ª'!H45</f>
        <v>0</v>
      </c>
      <c r="J205" s="461"/>
      <c r="K205" s="461">
        <f>'4ª'!I45</f>
        <v>0</v>
      </c>
      <c r="L205" s="461" t="str">
        <f ca="1">'4ª'!J45</f>
        <v/>
      </c>
      <c r="M205" s="461"/>
      <c r="N205" s="461" t="str">
        <f ca="1">'4ª'!K45</f>
        <v/>
      </c>
      <c r="O205" s="461"/>
      <c r="P205" s="19" t="s">
        <v>122</v>
      </c>
      <c r="Q205" s="275" t="s">
        <v>307</v>
      </c>
      <c r="R205" s="498">
        <f>'4ª'!L45</f>
        <v>0</v>
      </c>
      <c r="S205" s="498">
        <f>'4ª'!M45</f>
        <v>0</v>
      </c>
      <c r="T205" s="498">
        <f>'4ª'!N45</f>
        <v>0</v>
      </c>
      <c r="U205" s="498">
        <f>'4ª'!O45</f>
        <v>0</v>
      </c>
      <c r="V205" s="498">
        <f>'4ª'!P45</f>
        <v>0</v>
      </c>
      <c r="W205" s="498">
        <f>'4ª'!Q45</f>
        <v>0</v>
      </c>
      <c r="X205" s="498">
        <f>'4ª'!R45</f>
        <v>0</v>
      </c>
      <c r="Y205" s="498">
        <f>'4ª'!S45</f>
        <v>0</v>
      </c>
      <c r="Z205" s="526">
        <f>'4ª'!T45</f>
        <v>0</v>
      </c>
      <c r="AA205" s="526">
        <f>'4ª'!U45</f>
        <v>0</v>
      </c>
    </row>
    <row r="206" spans="1:27" ht="15.75" x14ac:dyDescent="0.25">
      <c r="A206" s="256" t="str">
        <f>RIGHT('[1]4ª'!$A$5:$D$5,12)</f>
        <v>4ª SÉRIE E.F</v>
      </c>
      <c r="B206" s="169">
        <v>40</v>
      </c>
      <c r="C206" s="264">
        <f>'4ª'!B46</f>
        <v>0</v>
      </c>
      <c r="D206" s="461">
        <f>'4ª'!C46</f>
        <v>0</v>
      </c>
      <c r="E206" s="265">
        <f>'4ª'!D46</f>
        <v>0</v>
      </c>
      <c r="F206" s="265" t="str">
        <f>'4ª'!E46</f>
        <v/>
      </c>
      <c r="G206" s="266">
        <f>'4ª'!F46</f>
        <v>0</v>
      </c>
      <c r="H206" s="461">
        <f>'4ª'!G46</f>
        <v>0</v>
      </c>
      <c r="I206" s="461">
        <f>'4ª'!H46</f>
        <v>0</v>
      </c>
      <c r="J206" s="461"/>
      <c r="K206" s="461">
        <f>'4ª'!I46</f>
        <v>0</v>
      </c>
      <c r="L206" s="461" t="str">
        <f ca="1">'4ª'!J46</f>
        <v/>
      </c>
      <c r="M206" s="461"/>
      <c r="N206" s="461" t="str">
        <f ca="1">'4ª'!K46</f>
        <v/>
      </c>
      <c r="O206" s="461"/>
      <c r="P206" s="19" t="s">
        <v>122</v>
      </c>
      <c r="Q206" s="275" t="s">
        <v>307</v>
      </c>
      <c r="R206" s="498">
        <f>'4ª'!L46</f>
        <v>0</v>
      </c>
      <c r="S206" s="498">
        <f>'4ª'!M46</f>
        <v>0</v>
      </c>
      <c r="T206" s="498">
        <f>'4ª'!N46</f>
        <v>0</v>
      </c>
      <c r="U206" s="498">
        <f>'4ª'!O46</f>
        <v>0</v>
      </c>
      <c r="V206" s="498">
        <f>'4ª'!P46</f>
        <v>0</v>
      </c>
      <c r="W206" s="498">
        <f>'4ª'!Q46</f>
        <v>0</v>
      </c>
      <c r="X206" s="498">
        <f>'4ª'!R46</f>
        <v>0</v>
      </c>
      <c r="Y206" s="498">
        <f>'4ª'!S46</f>
        <v>0</v>
      </c>
      <c r="Z206" s="526">
        <f>'4ª'!T46</f>
        <v>0</v>
      </c>
      <c r="AA206" s="526">
        <f>'4ª'!U46</f>
        <v>0</v>
      </c>
    </row>
    <row r="207" spans="1:27" ht="15.75" x14ac:dyDescent="0.25">
      <c r="A207" s="256" t="str">
        <f>RIGHT('[1]4ª'!$A$5:$D$5,12)</f>
        <v>4ª SÉRIE E.F</v>
      </c>
      <c r="B207" s="169">
        <v>41</v>
      </c>
      <c r="C207" s="264">
        <f>'4ª'!B47</f>
        <v>0</v>
      </c>
      <c r="D207" s="461">
        <f>'4ª'!C47</f>
        <v>0</v>
      </c>
      <c r="E207" s="265">
        <f>'4ª'!D47</f>
        <v>0</v>
      </c>
      <c r="F207" s="265" t="str">
        <f>'4ª'!E47</f>
        <v/>
      </c>
      <c r="G207" s="266">
        <f>'4ª'!F47</f>
        <v>0</v>
      </c>
      <c r="H207" s="461">
        <f>'4ª'!G47</f>
        <v>0</v>
      </c>
      <c r="I207" s="461">
        <f>'4ª'!H47</f>
        <v>0</v>
      </c>
      <c r="J207" s="461"/>
      <c r="K207" s="461">
        <f>'4ª'!I47</f>
        <v>0</v>
      </c>
      <c r="L207" s="461" t="str">
        <f ca="1">'4ª'!J47</f>
        <v/>
      </c>
      <c r="M207" s="461"/>
      <c r="N207" s="461" t="str">
        <f ca="1">'4ª'!K47</f>
        <v/>
      </c>
      <c r="O207" s="461"/>
      <c r="P207" s="19" t="s">
        <v>122</v>
      </c>
      <c r="Q207" s="275" t="s">
        <v>307</v>
      </c>
      <c r="R207" s="498">
        <f>'4ª'!L47</f>
        <v>0</v>
      </c>
      <c r="S207" s="498">
        <f>'4ª'!M47</f>
        <v>0</v>
      </c>
      <c r="T207" s="498">
        <f>'4ª'!N47</f>
        <v>0</v>
      </c>
      <c r="U207" s="498">
        <f>'4ª'!O47</f>
        <v>0</v>
      </c>
      <c r="V207" s="498">
        <f>'4ª'!P47</f>
        <v>0</v>
      </c>
      <c r="W207" s="498">
        <f>'4ª'!Q47</f>
        <v>0</v>
      </c>
      <c r="X207" s="498">
        <f>'4ª'!R47</f>
        <v>0</v>
      </c>
      <c r="Y207" s="498">
        <f>'4ª'!S47</f>
        <v>0</v>
      </c>
      <c r="Z207" s="526">
        <f>'4ª'!T47</f>
        <v>0</v>
      </c>
      <c r="AA207" s="526">
        <f>'4ª'!U47</f>
        <v>0</v>
      </c>
    </row>
    <row r="208" spans="1:27" ht="15.75" x14ac:dyDescent="0.25">
      <c r="A208" s="256" t="str">
        <f>RIGHT('[1]4ª'!$A$5:$D$5,12)</f>
        <v>4ª SÉRIE E.F</v>
      </c>
      <c r="B208" s="169">
        <v>42</v>
      </c>
      <c r="C208" s="264">
        <f>'4ª'!B48</f>
        <v>0</v>
      </c>
      <c r="D208" s="461">
        <f>'4ª'!C48</f>
        <v>0</v>
      </c>
      <c r="E208" s="265">
        <f>'4ª'!D48</f>
        <v>0</v>
      </c>
      <c r="F208" s="265" t="str">
        <f>'4ª'!E48</f>
        <v/>
      </c>
      <c r="G208" s="266">
        <f>'4ª'!F48</f>
        <v>0</v>
      </c>
      <c r="H208" s="461">
        <f>'4ª'!G48</f>
        <v>0</v>
      </c>
      <c r="I208" s="461">
        <f>'4ª'!H48</f>
        <v>0</v>
      </c>
      <c r="J208" s="461"/>
      <c r="K208" s="461">
        <f>'4ª'!I48</f>
        <v>0</v>
      </c>
      <c r="L208" s="461" t="str">
        <f ca="1">'4ª'!J48</f>
        <v/>
      </c>
      <c r="M208" s="461"/>
      <c r="N208" s="461" t="str">
        <f ca="1">'4ª'!K48</f>
        <v/>
      </c>
      <c r="O208" s="461"/>
      <c r="P208" s="19" t="s">
        <v>122</v>
      </c>
      <c r="Q208" s="275" t="s">
        <v>307</v>
      </c>
      <c r="R208" s="498">
        <f>'4ª'!L48</f>
        <v>0</v>
      </c>
      <c r="S208" s="498">
        <f>'4ª'!M48</f>
        <v>0</v>
      </c>
      <c r="T208" s="498">
        <f>'4ª'!N48</f>
        <v>0</v>
      </c>
      <c r="U208" s="498">
        <f>'4ª'!O48</f>
        <v>0</v>
      </c>
      <c r="V208" s="498">
        <f>'4ª'!P48</f>
        <v>0</v>
      </c>
      <c r="W208" s="498">
        <f>'4ª'!Q48</f>
        <v>0</v>
      </c>
      <c r="X208" s="498">
        <f>'4ª'!R48</f>
        <v>0</v>
      </c>
      <c r="Y208" s="498">
        <f>'4ª'!S48</f>
        <v>0</v>
      </c>
      <c r="Z208" s="526">
        <f>'4ª'!T48</f>
        <v>0</v>
      </c>
      <c r="AA208" s="526">
        <f>'4ª'!U48</f>
        <v>0</v>
      </c>
    </row>
    <row r="209" spans="1:27" ht="15.75" x14ac:dyDescent="0.25">
      <c r="A209" s="256" t="str">
        <f>RIGHT('[1]4ª'!$A$5:$D$5,12)</f>
        <v>4ª SÉRIE E.F</v>
      </c>
      <c r="B209" s="169">
        <v>43</v>
      </c>
      <c r="C209" s="264">
        <f>'4ª'!B49</f>
        <v>0</v>
      </c>
      <c r="D209" s="461">
        <f>'4ª'!C49</f>
        <v>0</v>
      </c>
      <c r="E209" s="265">
        <f>'4ª'!D49</f>
        <v>0</v>
      </c>
      <c r="F209" s="265" t="str">
        <f>'4ª'!E49</f>
        <v/>
      </c>
      <c r="G209" s="266">
        <f>'4ª'!F49</f>
        <v>0</v>
      </c>
      <c r="H209" s="461">
        <f>'4ª'!G49</f>
        <v>0</v>
      </c>
      <c r="I209" s="461">
        <f>'4ª'!H49</f>
        <v>0</v>
      </c>
      <c r="J209" s="461"/>
      <c r="K209" s="461">
        <f>'4ª'!I49</f>
        <v>0</v>
      </c>
      <c r="L209" s="461" t="str">
        <f ca="1">'4ª'!J49</f>
        <v/>
      </c>
      <c r="M209" s="461"/>
      <c r="N209" s="461" t="str">
        <f ca="1">'4ª'!K49</f>
        <v/>
      </c>
      <c r="O209" s="461"/>
      <c r="P209" s="19" t="s">
        <v>122</v>
      </c>
      <c r="Q209" s="275" t="s">
        <v>307</v>
      </c>
      <c r="R209" s="498">
        <f>'4ª'!L49</f>
        <v>0</v>
      </c>
      <c r="S209" s="498">
        <f>'4ª'!M49</f>
        <v>0</v>
      </c>
      <c r="T209" s="498">
        <f>'4ª'!N49</f>
        <v>0</v>
      </c>
      <c r="U209" s="498">
        <f>'4ª'!O49</f>
        <v>0</v>
      </c>
      <c r="V209" s="498">
        <f>'4ª'!P49</f>
        <v>0</v>
      </c>
      <c r="W209" s="498">
        <f>'4ª'!Q49</f>
        <v>0</v>
      </c>
      <c r="X209" s="498">
        <f>'4ª'!R49</f>
        <v>0</v>
      </c>
      <c r="Y209" s="498">
        <f>'4ª'!S49</f>
        <v>0</v>
      </c>
      <c r="Z209" s="526">
        <f>'4ª'!T49</f>
        <v>0</v>
      </c>
      <c r="AA209" s="526">
        <f>'4ª'!U49</f>
        <v>0</v>
      </c>
    </row>
    <row r="210" spans="1:27" ht="15.75" x14ac:dyDescent="0.25">
      <c r="A210" s="256" t="str">
        <f>RIGHT('[1]4ª'!$A$5:$D$5,12)</f>
        <v>4ª SÉRIE E.F</v>
      </c>
      <c r="B210" s="169">
        <v>44</v>
      </c>
      <c r="C210" s="264">
        <f>'4ª'!B50</f>
        <v>0</v>
      </c>
      <c r="D210" s="461">
        <f>'4ª'!C50</f>
        <v>0</v>
      </c>
      <c r="E210" s="265">
        <f>'4ª'!D50</f>
        <v>0</v>
      </c>
      <c r="F210" s="265" t="str">
        <f>'4ª'!E50</f>
        <v/>
      </c>
      <c r="G210" s="266">
        <f>'4ª'!F50</f>
        <v>0</v>
      </c>
      <c r="H210" s="461">
        <f>'4ª'!G50</f>
        <v>0</v>
      </c>
      <c r="I210" s="461">
        <f>'4ª'!H50</f>
        <v>0</v>
      </c>
      <c r="J210" s="461"/>
      <c r="K210" s="461">
        <f>'4ª'!I50</f>
        <v>0</v>
      </c>
      <c r="L210" s="461" t="str">
        <f ca="1">'4ª'!J50</f>
        <v/>
      </c>
      <c r="M210" s="461"/>
      <c r="N210" s="461" t="str">
        <f ca="1">'4ª'!K50</f>
        <v/>
      </c>
      <c r="O210" s="461"/>
      <c r="P210" s="19" t="s">
        <v>122</v>
      </c>
      <c r="Q210" s="275" t="s">
        <v>307</v>
      </c>
      <c r="R210" s="498">
        <f>'4ª'!L50</f>
        <v>0</v>
      </c>
      <c r="S210" s="498">
        <f>'4ª'!M50</f>
        <v>0</v>
      </c>
      <c r="T210" s="498">
        <f>'4ª'!N50</f>
        <v>0</v>
      </c>
      <c r="U210" s="498">
        <f>'4ª'!O50</f>
        <v>0</v>
      </c>
      <c r="V210" s="498">
        <f>'4ª'!P50</f>
        <v>0</v>
      </c>
      <c r="W210" s="498">
        <f>'4ª'!Q50</f>
        <v>0</v>
      </c>
      <c r="X210" s="498">
        <f>'4ª'!R50</f>
        <v>0</v>
      </c>
      <c r="Y210" s="498">
        <f>'4ª'!S50</f>
        <v>0</v>
      </c>
      <c r="Z210" s="526">
        <f>'4ª'!T50</f>
        <v>0</v>
      </c>
      <c r="AA210" s="526">
        <f>'4ª'!U50</f>
        <v>0</v>
      </c>
    </row>
    <row r="211" spans="1:27" ht="15.75" x14ac:dyDescent="0.25">
      <c r="A211" s="256" t="str">
        <f>RIGHT('[1]4ª'!$A$5:$D$5,12)</f>
        <v>4ª SÉRIE E.F</v>
      </c>
      <c r="B211" s="169">
        <v>45</v>
      </c>
      <c r="C211" s="264">
        <f>'4ª'!B51</f>
        <v>0</v>
      </c>
      <c r="D211" s="461">
        <f>'4ª'!C51</f>
        <v>0</v>
      </c>
      <c r="E211" s="265">
        <f>'4ª'!D51</f>
        <v>0</v>
      </c>
      <c r="F211" s="265" t="str">
        <f>'4ª'!E51</f>
        <v/>
      </c>
      <c r="G211" s="266">
        <f>'4ª'!F51</f>
        <v>0</v>
      </c>
      <c r="H211" s="461">
        <f>'4ª'!G51</f>
        <v>0</v>
      </c>
      <c r="I211" s="461">
        <f>'4ª'!H51</f>
        <v>0</v>
      </c>
      <c r="J211" s="461"/>
      <c r="K211" s="461">
        <f>'4ª'!I51</f>
        <v>0</v>
      </c>
      <c r="L211" s="461" t="str">
        <f ca="1">'4ª'!J51</f>
        <v/>
      </c>
      <c r="M211" s="461"/>
      <c r="N211" s="461" t="str">
        <f ca="1">'4ª'!K51</f>
        <v/>
      </c>
      <c r="O211" s="461"/>
      <c r="P211" s="19" t="s">
        <v>122</v>
      </c>
      <c r="Q211" s="275" t="s">
        <v>307</v>
      </c>
      <c r="R211" s="498">
        <f>'4ª'!L51</f>
        <v>0</v>
      </c>
      <c r="S211" s="498">
        <f>'4ª'!M51</f>
        <v>0</v>
      </c>
      <c r="T211" s="498">
        <f>'4ª'!N51</f>
        <v>0</v>
      </c>
      <c r="U211" s="498">
        <f>'4ª'!O51</f>
        <v>0</v>
      </c>
      <c r="V211" s="498">
        <f>'4ª'!P51</f>
        <v>0</v>
      </c>
      <c r="W211" s="498">
        <f>'4ª'!Q51</f>
        <v>0</v>
      </c>
      <c r="X211" s="498">
        <f>'4ª'!R51</f>
        <v>0</v>
      </c>
      <c r="Y211" s="498">
        <f>'4ª'!S51</f>
        <v>0</v>
      </c>
      <c r="Z211" s="526">
        <f>'4ª'!T51</f>
        <v>0</v>
      </c>
      <c r="AA211" s="526">
        <f>'4ª'!U51</f>
        <v>0</v>
      </c>
    </row>
    <row r="212" spans="1:27" ht="15.75" x14ac:dyDescent="0.25">
      <c r="A212" s="256" t="str">
        <f>RIGHT('[1]4ª'!$A$5:$D$5,12)</f>
        <v>4ª SÉRIE E.F</v>
      </c>
      <c r="B212" s="169">
        <v>46</v>
      </c>
      <c r="C212" s="264">
        <f>'4ª'!B52</f>
        <v>0</v>
      </c>
      <c r="D212" s="461">
        <f>'4ª'!C52</f>
        <v>0</v>
      </c>
      <c r="E212" s="265">
        <f>'4ª'!D52</f>
        <v>0</v>
      </c>
      <c r="F212" s="265" t="str">
        <f>'4ª'!E52</f>
        <v/>
      </c>
      <c r="G212" s="266">
        <f>'4ª'!F52</f>
        <v>0</v>
      </c>
      <c r="H212" s="461">
        <f>'4ª'!G52</f>
        <v>0</v>
      </c>
      <c r="I212" s="461">
        <f>'4ª'!H52</f>
        <v>0</v>
      </c>
      <c r="J212" s="461"/>
      <c r="K212" s="461">
        <f>'4ª'!I52</f>
        <v>0</v>
      </c>
      <c r="L212" s="461" t="str">
        <f ca="1">'4ª'!J52</f>
        <v/>
      </c>
      <c r="M212" s="461"/>
      <c r="N212" s="461" t="str">
        <f ca="1">'4ª'!K52</f>
        <v/>
      </c>
      <c r="O212" s="461"/>
      <c r="P212" s="19" t="s">
        <v>122</v>
      </c>
      <c r="Q212" s="275" t="s">
        <v>307</v>
      </c>
      <c r="R212" s="498">
        <f>'4ª'!L52</f>
        <v>0</v>
      </c>
      <c r="S212" s="498">
        <f>'4ª'!M52</f>
        <v>0</v>
      </c>
      <c r="T212" s="498">
        <f>'4ª'!N52</f>
        <v>0</v>
      </c>
      <c r="U212" s="498">
        <f>'4ª'!O52</f>
        <v>0</v>
      </c>
      <c r="V212" s="498">
        <f>'4ª'!P52</f>
        <v>0</v>
      </c>
      <c r="W212" s="498">
        <f>'4ª'!Q52</f>
        <v>0</v>
      </c>
      <c r="X212" s="498">
        <f>'4ª'!R52</f>
        <v>0</v>
      </c>
      <c r="Y212" s="498">
        <f>'4ª'!S52</f>
        <v>0</v>
      </c>
      <c r="Z212" s="526">
        <f>'4ª'!T52</f>
        <v>0</v>
      </c>
      <c r="AA212" s="526">
        <f>'4ª'!U52</f>
        <v>0</v>
      </c>
    </row>
    <row r="213" spans="1:27" ht="15.75" x14ac:dyDescent="0.25">
      <c r="A213" s="256" t="str">
        <f>RIGHT('[1]4ª'!$A$5:$D$5,12)</f>
        <v>4ª SÉRIE E.F</v>
      </c>
      <c r="B213" s="169">
        <v>47</v>
      </c>
      <c r="C213" s="264">
        <f>'4ª'!B53</f>
        <v>0</v>
      </c>
      <c r="D213" s="461">
        <f>'4ª'!C53</f>
        <v>0</v>
      </c>
      <c r="E213" s="265">
        <f>'4ª'!D53</f>
        <v>0</v>
      </c>
      <c r="F213" s="265" t="str">
        <f>'4ª'!E53</f>
        <v/>
      </c>
      <c r="G213" s="266">
        <f>'4ª'!F53</f>
        <v>0</v>
      </c>
      <c r="H213" s="461">
        <f>'4ª'!G53</f>
        <v>0</v>
      </c>
      <c r="I213" s="461">
        <f>'4ª'!H53</f>
        <v>0</v>
      </c>
      <c r="J213" s="461"/>
      <c r="K213" s="461">
        <f>'4ª'!I53</f>
        <v>0</v>
      </c>
      <c r="L213" s="461" t="str">
        <f ca="1">'4ª'!J53</f>
        <v/>
      </c>
      <c r="M213" s="461"/>
      <c r="N213" s="461" t="str">
        <f ca="1">'4ª'!K53</f>
        <v/>
      </c>
      <c r="O213" s="461"/>
      <c r="P213" s="19" t="s">
        <v>122</v>
      </c>
      <c r="Q213" s="275" t="s">
        <v>307</v>
      </c>
      <c r="R213" s="498">
        <f>'4ª'!L53</f>
        <v>0</v>
      </c>
      <c r="S213" s="498">
        <f>'4ª'!M53</f>
        <v>0</v>
      </c>
      <c r="T213" s="498">
        <f>'4ª'!N53</f>
        <v>0</v>
      </c>
      <c r="U213" s="498">
        <f>'4ª'!O53</f>
        <v>0</v>
      </c>
      <c r="V213" s="498">
        <f>'4ª'!P53</f>
        <v>0</v>
      </c>
      <c r="W213" s="498">
        <f>'4ª'!Q53</f>
        <v>0</v>
      </c>
      <c r="X213" s="498">
        <f>'4ª'!R53</f>
        <v>0</v>
      </c>
      <c r="Y213" s="498">
        <f>'4ª'!S53</f>
        <v>0</v>
      </c>
      <c r="Z213" s="526">
        <f>'4ª'!T53</f>
        <v>0</v>
      </c>
      <c r="AA213" s="526">
        <f>'4ª'!U53</f>
        <v>0</v>
      </c>
    </row>
    <row r="214" spans="1:27" ht="15.75" x14ac:dyDescent="0.25">
      <c r="A214" s="256" t="str">
        <f>RIGHT('[1]4ª'!$A$5:$D$5,12)</f>
        <v>4ª SÉRIE E.F</v>
      </c>
      <c r="B214" s="169">
        <v>48</v>
      </c>
      <c r="C214" s="264">
        <f>'4ª'!B54</f>
        <v>0</v>
      </c>
      <c r="D214" s="461">
        <f>'4ª'!C54</f>
        <v>0</v>
      </c>
      <c r="E214" s="265">
        <f>'4ª'!D54</f>
        <v>0</v>
      </c>
      <c r="F214" s="265" t="str">
        <f>'4ª'!E54</f>
        <v/>
      </c>
      <c r="G214" s="266">
        <f>'4ª'!F54</f>
        <v>0</v>
      </c>
      <c r="H214" s="461">
        <f>'4ª'!G54</f>
        <v>0</v>
      </c>
      <c r="I214" s="461">
        <f>'4ª'!H54</f>
        <v>0</v>
      </c>
      <c r="J214" s="461"/>
      <c r="K214" s="461">
        <f>'4ª'!I54</f>
        <v>0</v>
      </c>
      <c r="L214" s="461" t="str">
        <f ca="1">'4ª'!J54</f>
        <v/>
      </c>
      <c r="M214" s="461"/>
      <c r="N214" s="461" t="str">
        <f ca="1">'4ª'!K54</f>
        <v/>
      </c>
      <c r="O214" s="461"/>
      <c r="P214" s="19" t="s">
        <v>122</v>
      </c>
      <c r="Q214" s="275" t="s">
        <v>307</v>
      </c>
      <c r="R214" s="498">
        <f>'4ª'!L54</f>
        <v>0</v>
      </c>
      <c r="S214" s="498">
        <f>'4ª'!M54</f>
        <v>0</v>
      </c>
      <c r="T214" s="498">
        <f>'4ª'!N54</f>
        <v>0</v>
      </c>
      <c r="U214" s="498">
        <f>'4ª'!O54</f>
        <v>0</v>
      </c>
      <c r="V214" s="498">
        <f>'4ª'!P54</f>
        <v>0</v>
      </c>
      <c r="W214" s="498">
        <f>'4ª'!Q54</f>
        <v>0</v>
      </c>
      <c r="X214" s="498">
        <f>'4ª'!R54</f>
        <v>0</v>
      </c>
      <c r="Y214" s="498">
        <f>'4ª'!S54</f>
        <v>0</v>
      </c>
      <c r="Z214" s="526">
        <f>'4ª'!T54</f>
        <v>0</v>
      </c>
      <c r="AA214" s="526">
        <f>'4ª'!U54</f>
        <v>0</v>
      </c>
    </row>
    <row r="215" spans="1:27" ht="15.75" x14ac:dyDescent="0.25">
      <c r="A215" s="256" t="str">
        <f>RIGHT('[1]4ª'!$A$5:$D$5,12)</f>
        <v>4ª SÉRIE E.F</v>
      </c>
      <c r="B215" s="169">
        <v>49</v>
      </c>
      <c r="C215" s="264">
        <f>'4ª'!B55</f>
        <v>0</v>
      </c>
      <c r="D215" s="461">
        <f>'4ª'!C55</f>
        <v>0</v>
      </c>
      <c r="E215" s="265">
        <f>'4ª'!D55</f>
        <v>0</v>
      </c>
      <c r="F215" s="265" t="str">
        <f>'4ª'!E55</f>
        <v/>
      </c>
      <c r="G215" s="266">
        <f>'4ª'!F55</f>
        <v>0</v>
      </c>
      <c r="H215" s="461">
        <f>'4ª'!G55</f>
        <v>0</v>
      </c>
      <c r="I215" s="461">
        <f>'4ª'!H55</f>
        <v>0</v>
      </c>
      <c r="J215" s="461"/>
      <c r="K215" s="461">
        <f>'4ª'!I55</f>
        <v>0</v>
      </c>
      <c r="L215" s="461" t="str">
        <f ca="1">'4ª'!J55</f>
        <v/>
      </c>
      <c r="M215" s="461"/>
      <c r="N215" s="461" t="str">
        <f ca="1">'4ª'!K55</f>
        <v/>
      </c>
      <c r="O215" s="461"/>
      <c r="P215" s="19" t="s">
        <v>122</v>
      </c>
      <c r="Q215" s="275" t="s">
        <v>307</v>
      </c>
      <c r="R215" s="498">
        <f>'4ª'!L55</f>
        <v>0</v>
      </c>
      <c r="S215" s="498">
        <f>'4ª'!M55</f>
        <v>0</v>
      </c>
      <c r="T215" s="498">
        <f>'4ª'!N55</f>
        <v>0</v>
      </c>
      <c r="U215" s="498">
        <f>'4ª'!O55</f>
        <v>0</v>
      </c>
      <c r="V215" s="498">
        <f>'4ª'!P55</f>
        <v>0</v>
      </c>
      <c r="W215" s="498">
        <f>'4ª'!Q55</f>
        <v>0</v>
      </c>
      <c r="X215" s="498">
        <f>'4ª'!R55</f>
        <v>0</v>
      </c>
      <c r="Y215" s="498">
        <f>'4ª'!S55</f>
        <v>0</v>
      </c>
      <c r="Z215" s="526">
        <f>'4ª'!T55</f>
        <v>0</v>
      </c>
      <c r="AA215" s="526">
        <f>'4ª'!U55</f>
        <v>0</v>
      </c>
    </row>
    <row r="216" spans="1:27" ht="15.75" x14ac:dyDescent="0.25">
      <c r="A216" s="256" t="str">
        <f>RIGHT('[1]4ª'!$A$5:$D$5,12)</f>
        <v>4ª SÉRIE E.F</v>
      </c>
      <c r="B216" s="169">
        <v>50</v>
      </c>
      <c r="C216" s="264">
        <f>'4ª'!B56</f>
        <v>0</v>
      </c>
      <c r="D216" s="461">
        <f>'4ª'!C56</f>
        <v>0</v>
      </c>
      <c r="E216" s="265">
        <f>'4ª'!D56</f>
        <v>0</v>
      </c>
      <c r="F216" s="265" t="str">
        <f>'4ª'!E56</f>
        <v/>
      </c>
      <c r="G216" s="266">
        <f>'4ª'!F56</f>
        <v>0</v>
      </c>
      <c r="H216" s="461">
        <f>'4ª'!G56</f>
        <v>0</v>
      </c>
      <c r="I216" s="461">
        <f>'4ª'!H56</f>
        <v>0</v>
      </c>
      <c r="J216" s="461"/>
      <c r="K216" s="461">
        <f>'4ª'!I56</f>
        <v>0</v>
      </c>
      <c r="L216" s="461" t="str">
        <f ca="1">'4ª'!J56</f>
        <v/>
      </c>
      <c r="M216" s="461"/>
      <c r="N216" s="461" t="str">
        <f ca="1">'4ª'!K56</f>
        <v/>
      </c>
      <c r="O216" s="461"/>
      <c r="P216" s="19" t="s">
        <v>122</v>
      </c>
      <c r="Q216" s="275" t="s">
        <v>307</v>
      </c>
      <c r="R216" s="498">
        <f>'4ª'!L56</f>
        <v>0</v>
      </c>
      <c r="S216" s="498">
        <f>'4ª'!M56</f>
        <v>0</v>
      </c>
      <c r="T216" s="498">
        <f>'4ª'!N56</f>
        <v>0</v>
      </c>
      <c r="U216" s="498">
        <f>'4ª'!O56</f>
        <v>0</v>
      </c>
      <c r="V216" s="498">
        <f>'4ª'!P56</f>
        <v>0</v>
      </c>
      <c r="W216" s="498">
        <f>'4ª'!Q56</f>
        <v>0</v>
      </c>
      <c r="X216" s="498">
        <f>'4ª'!R56</f>
        <v>0</v>
      </c>
      <c r="Y216" s="498">
        <f>'4ª'!S56</f>
        <v>0</v>
      </c>
      <c r="Z216" s="526">
        <f>'4ª'!T56</f>
        <v>0</v>
      </c>
      <c r="AA216" s="526">
        <f>'4ª'!U56</f>
        <v>0</v>
      </c>
    </row>
    <row r="217" spans="1:27" ht="15.75" x14ac:dyDescent="0.25">
      <c r="A217" s="256" t="str">
        <f>RIGHT('[1]4ª'!$A$5:$D$5,12)</f>
        <v>4ª SÉRIE E.F</v>
      </c>
      <c r="B217" s="169">
        <v>51</v>
      </c>
      <c r="C217" s="264">
        <f>'4ª'!B57</f>
        <v>0</v>
      </c>
      <c r="D217" s="461">
        <f>'4ª'!C57</f>
        <v>0</v>
      </c>
      <c r="E217" s="265">
        <f>'4ª'!D57</f>
        <v>0</v>
      </c>
      <c r="F217" s="265" t="str">
        <f>'4ª'!E57</f>
        <v/>
      </c>
      <c r="G217" s="266">
        <f>'4ª'!F57</f>
        <v>0</v>
      </c>
      <c r="H217" s="461">
        <f>'4ª'!G57</f>
        <v>0</v>
      </c>
      <c r="I217" s="461">
        <f>'4ª'!H57</f>
        <v>0</v>
      </c>
      <c r="J217" s="461"/>
      <c r="K217" s="461">
        <f>'4ª'!I57</f>
        <v>0</v>
      </c>
      <c r="L217" s="461" t="str">
        <f ca="1">'4ª'!J57</f>
        <v/>
      </c>
      <c r="M217" s="461"/>
      <c r="N217" s="461" t="str">
        <f ca="1">'4ª'!K57</f>
        <v/>
      </c>
      <c r="O217" s="461"/>
      <c r="P217" s="19" t="s">
        <v>122</v>
      </c>
      <c r="Q217" s="275" t="s">
        <v>307</v>
      </c>
      <c r="R217" s="498">
        <f>'4ª'!L57</f>
        <v>0</v>
      </c>
      <c r="S217" s="498">
        <f>'4ª'!M57</f>
        <v>0</v>
      </c>
      <c r="T217" s="498">
        <f>'4ª'!N57</f>
        <v>0</v>
      </c>
      <c r="U217" s="498">
        <f>'4ª'!O57</f>
        <v>0</v>
      </c>
      <c r="V217" s="498">
        <f>'4ª'!P57</f>
        <v>0</v>
      </c>
      <c r="W217" s="498">
        <f>'4ª'!Q57</f>
        <v>0</v>
      </c>
      <c r="X217" s="498">
        <f>'4ª'!R57</f>
        <v>0</v>
      </c>
      <c r="Y217" s="498">
        <f>'4ª'!S57</f>
        <v>0</v>
      </c>
      <c r="Z217" s="526">
        <f>'4ª'!T57</f>
        <v>0</v>
      </c>
      <c r="AA217" s="526">
        <f>'4ª'!U57</f>
        <v>0</v>
      </c>
    </row>
    <row r="218" spans="1:27" ht="15.75" x14ac:dyDescent="0.25">
      <c r="A218" s="256" t="str">
        <f>RIGHT('[1]4ª'!$A$5:$D$5,12)</f>
        <v>4ª SÉRIE E.F</v>
      </c>
      <c r="B218" s="169">
        <v>52</v>
      </c>
      <c r="C218" s="264">
        <f>'4ª'!B58</f>
        <v>0</v>
      </c>
      <c r="D218" s="461">
        <f>'4ª'!C58</f>
        <v>0</v>
      </c>
      <c r="E218" s="265">
        <f>'4ª'!D58</f>
        <v>0</v>
      </c>
      <c r="F218" s="265" t="str">
        <f>'4ª'!E58</f>
        <v/>
      </c>
      <c r="G218" s="266">
        <f>'4ª'!F58</f>
        <v>0</v>
      </c>
      <c r="H218" s="461">
        <f>'4ª'!G58</f>
        <v>0</v>
      </c>
      <c r="I218" s="461">
        <f>'4ª'!H58</f>
        <v>0</v>
      </c>
      <c r="J218" s="461"/>
      <c r="K218" s="461">
        <f>'4ª'!I58</f>
        <v>0</v>
      </c>
      <c r="L218" s="461" t="str">
        <f>'4ª'!J58</f>
        <v/>
      </c>
      <c r="M218" s="461"/>
      <c r="N218" s="461">
        <f>'4ª'!K58</f>
        <v>-71.5</v>
      </c>
      <c r="O218" s="461"/>
      <c r="P218" s="19" t="s">
        <v>122</v>
      </c>
      <c r="Q218" s="275" t="s">
        <v>307</v>
      </c>
      <c r="R218" s="498">
        <f>'4ª'!L58</f>
        <v>0</v>
      </c>
      <c r="S218" s="498">
        <f>'4ª'!M58</f>
        <v>0</v>
      </c>
      <c r="T218" s="498">
        <f>'4ª'!N58</f>
        <v>0</v>
      </c>
      <c r="U218" s="498">
        <f>'4ª'!O58</f>
        <v>0</v>
      </c>
      <c r="V218" s="498">
        <f>'4ª'!P58</f>
        <v>0</v>
      </c>
      <c r="W218" s="498">
        <f>'4ª'!Q58</f>
        <v>0</v>
      </c>
      <c r="X218" s="498">
        <f>'4ª'!R58</f>
        <v>0</v>
      </c>
      <c r="Y218" s="498">
        <f>'4ª'!S58</f>
        <v>0</v>
      </c>
      <c r="Z218" s="526">
        <f>'4ª'!T58</f>
        <v>0</v>
      </c>
      <c r="AA218" s="526">
        <f>'4ª'!U58</f>
        <v>0</v>
      </c>
    </row>
    <row r="219" spans="1:27" ht="15.75" x14ac:dyDescent="0.25">
      <c r="A219" s="256" t="str">
        <f>RIGHT('[1]4ª'!$A$5:$D$5,12)</f>
        <v>4ª SÉRIE E.F</v>
      </c>
      <c r="B219" s="169">
        <v>53</v>
      </c>
      <c r="C219" s="264">
        <f>'4ª'!B59</f>
        <v>0</v>
      </c>
      <c r="D219" s="461">
        <f>'4ª'!C59</f>
        <v>0</v>
      </c>
      <c r="E219" s="265">
        <f>'4ª'!D59</f>
        <v>0</v>
      </c>
      <c r="F219" s="265" t="str">
        <f>'4ª'!E59</f>
        <v/>
      </c>
      <c r="G219" s="266">
        <f>'4ª'!F59</f>
        <v>0</v>
      </c>
      <c r="H219" s="461">
        <f>'4ª'!G59</f>
        <v>0</v>
      </c>
      <c r="I219" s="461">
        <f>'4ª'!H59</f>
        <v>0</v>
      </c>
      <c r="J219" s="461"/>
      <c r="K219" s="461">
        <f>'4ª'!I59</f>
        <v>0</v>
      </c>
      <c r="L219" s="461" t="str">
        <f>'4ª'!J59</f>
        <v/>
      </c>
      <c r="M219" s="461"/>
      <c r="N219" s="461">
        <f>'4ª'!K59</f>
        <v>-74.099999999999994</v>
      </c>
      <c r="O219" s="461"/>
      <c r="P219" s="19" t="s">
        <v>122</v>
      </c>
      <c r="Q219" s="275" t="s">
        <v>307</v>
      </c>
      <c r="R219" s="498">
        <f>'4ª'!L59</f>
        <v>0</v>
      </c>
      <c r="S219" s="498">
        <f>'4ª'!M59</f>
        <v>0</v>
      </c>
      <c r="T219" s="498">
        <f>'4ª'!N59</f>
        <v>0</v>
      </c>
      <c r="U219" s="498">
        <f>'4ª'!O59</f>
        <v>0</v>
      </c>
      <c r="V219" s="498">
        <f>'4ª'!P59</f>
        <v>0</v>
      </c>
      <c r="W219" s="498">
        <f>'4ª'!Q59</f>
        <v>0</v>
      </c>
      <c r="X219" s="498">
        <f>'4ª'!R59</f>
        <v>0</v>
      </c>
      <c r="Y219" s="498">
        <f>'4ª'!S59</f>
        <v>0</v>
      </c>
      <c r="Z219" s="526">
        <f>'4ª'!T59</f>
        <v>0</v>
      </c>
      <c r="AA219" s="526">
        <f>'4ª'!U59</f>
        <v>0</v>
      </c>
    </row>
    <row r="220" spans="1:27" ht="15.75" x14ac:dyDescent="0.25">
      <c r="A220" s="256" t="str">
        <f>RIGHT('[1]4ª'!$A$5:$D$5,12)</f>
        <v>4ª SÉRIE E.F</v>
      </c>
      <c r="B220" s="169">
        <v>54</v>
      </c>
      <c r="C220" s="264">
        <f>'4ª'!B60</f>
        <v>0</v>
      </c>
      <c r="D220" s="461">
        <f>'4ª'!C60</f>
        <v>0</v>
      </c>
      <c r="E220" s="265">
        <f>'4ª'!D60</f>
        <v>0</v>
      </c>
      <c r="F220" s="265" t="str">
        <f>'4ª'!E60</f>
        <v/>
      </c>
      <c r="G220" s="266">
        <f>'4ª'!F60</f>
        <v>0</v>
      </c>
      <c r="H220" s="461">
        <f>'4ª'!G60</f>
        <v>0</v>
      </c>
      <c r="I220" s="461">
        <f>'4ª'!H60</f>
        <v>0</v>
      </c>
      <c r="J220" s="461"/>
      <c r="K220" s="461">
        <f>'4ª'!I60</f>
        <v>0</v>
      </c>
      <c r="L220" s="461" t="str">
        <f>'4ª'!J60</f>
        <v/>
      </c>
      <c r="M220" s="461"/>
      <c r="N220" s="461">
        <f>'4ª'!K60</f>
        <v>-76.7</v>
      </c>
      <c r="O220" s="461"/>
      <c r="P220" s="19" t="s">
        <v>122</v>
      </c>
      <c r="Q220" s="275" t="s">
        <v>307</v>
      </c>
      <c r="R220" s="498">
        <f>'4ª'!L60</f>
        <v>0</v>
      </c>
      <c r="S220" s="498">
        <f>'4ª'!M60</f>
        <v>0</v>
      </c>
      <c r="T220" s="498">
        <f>'4ª'!N60</f>
        <v>0</v>
      </c>
      <c r="U220" s="498">
        <f>'4ª'!O60</f>
        <v>0</v>
      </c>
      <c r="V220" s="498">
        <f>'4ª'!P60</f>
        <v>0</v>
      </c>
      <c r="W220" s="498">
        <f>'4ª'!Q60</f>
        <v>0</v>
      </c>
      <c r="X220" s="498">
        <f>'4ª'!R60</f>
        <v>0</v>
      </c>
      <c r="Y220" s="498">
        <f>'4ª'!S60</f>
        <v>0</v>
      </c>
      <c r="Z220" s="526">
        <f>'4ª'!T60</f>
        <v>0</v>
      </c>
      <c r="AA220" s="526">
        <f>'4ª'!U60</f>
        <v>0</v>
      </c>
    </row>
    <row r="221" spans="1:27" ht="15.75" x14ac:dyDescent="0.25">
      <c r="A221" s="256" t="str">
        <f>RIGHT('[1]4ª'!$A$5:$D$5,12)</f>
        <v>4ª SÉRIE E.F</v>
      </c>
      <c r="B221" s="169">
        <v>55</v>
      </c>
      <c r="C221" s="264">
        <f>'4ª'!B61</f>
        <v>0</v>
      </c>
      <c r="D221" s="461">
        <f>'4ª'!C61</f>
        <v>0</v>
      </c>
      <c r="E221" s="265">
        <f>'4ª'!D61</f>
        <v>0</v>
      </c>
      <c r="F221" s="265" t="str">
        <f>'4ª'!E61</f>
        <v/>
      </c>
      <c r="G221" s="266">
        <f>'4ª'!F61</f>
        <v>0</v>
      </c>
      <c r="H221" s="461">
        <f>'4ª'!G61</f>
        <v>0</v>
      </c>
      <c r="I221" s="461">
        <f>'4ª'!H61</f>
        <v>0</v>
      </c>
      <c r="J221" s="461"/>
      <c r="K221" s="461">
        <f>'4ª'!I61</f>
        <v>0</v>
      </c>
      <c r="L221" s="461" t="str">
        <f>'4ª'!J61</f>
        <v/>
      </c>
      <c r="M221" s="461"/>
      <c r="N221" s="461">
        <f>'4ª'!K61</f>
        <v>0</v>
      </c>
      <c r="O221" s="461"/>
      <c r="P221" s="19" t="s">
        <v>122</v>
      </c>
      <c r="Q221" s="275" t="s">
        <v>307</v>
      </c>
      <c r="R221" s="498">
        <f>'4ª'!L61</f>
        <v>0</v>
      </c>
      <c r="S221" s="498">
        <f>'4ª'!M61</f>
        <v>0</v>
      </c>
      <c r="T221" s="498">
        <f>'4ª'!N61</f>
        <v>0</v>
      </c>
      <c r="U221" s="498">
        <f>'4ª'!O61</f>
        <v>0</v>
      </c>
      <c r="V221" s="498">
        <f>'4ª'!P61</f>
        <v>0</v>
      </c>
      <c r="W221" s="498">
        <f>'4ª'!Q61</f>
        <v>0</v>
      </c>
      <c r="X221" s="498">
        <f>'4ª'!R61</f>
        <v>0</v>
      </c>
      <c r="Y221" s="498">
        <f>'4ª'!S61</f>
        <v>0</v>
      </c>
      <c r="Z221" s="526">
        <f>'4ª'!T61</f>
        <v>0</v>
      </c>
      <c r="AA221" s="526">
        <f>'4ª'!U61</f>
        <v>0</v>
      </c>
    </row>
    <row r="222" spans="1:27" s="263" customFormat="1" ht="15.75" x14ac:dyDescent="0.25">
      <c r="A222" s="256" t="str">
        <f>RIGHT('[1]5ª'!$A$5:$D$5,12)</f>
        <v>5ª SÉRIE E.F</v>
      </c>
      <c r="B222" s="257">
        <v>1</v>
      </c>
      <c r="C222" s="258">
        <f>'5ª'!B7</f>
        <v>18857</v>
      </c>
      <c r="D222" s="460" t="str">
        <f>'5ª'!C7</f>
        <v>ALYSSON VITOR ARAUJO DOS SANTOS</v>
      </c>
      <c r="E222" s="259" t="str">
        <f>'5ª'!D7</f>
        <v>F</v>
      </c>
      <c r="F222" s="259" t="str">
        <f>'5ª'!E7</f>
        <v>MA</v>
      </c>
      <c r="G222" s="260">
        <f>'5ª'!F7</f>
        <v>39749</v>
      </c>
      <c r="H222" s="460">
        <f>'5ª'!G7</f>
        <v>0</v>
      </c>
      <c r="I222" s="261">
        <f>'5ª'!H7</f>
        <v>0</v>
      </c>
      <c r="J222" s="460"/>
      <c r="K222" s="460" t="str">
        <f>'5ª'!I7</f>
        <v>TR 28/02</v>
      </c>
      <c r="L222" s="460" t="str">
        <f ca="1">'5ª'!J7</f>
        <v/>
      </c>
      <c r="M222" s="460"/>
      <c r="N222" s="262">
        <f ca="1">'5ª'!K7</f>
        <v>16</v>
      </c>
      <c r="O222" s="460"/>
      <c r="P222" s="273" t="s">
        <v>122</v>
      </c>
      <c r="Q222" s="275" t="s">
        <v>308</v>
      </c>
      <c r="R222" s="498" t="str">
        <f>'5ª'!L7</f>
        <v>Não</v>
      </c>
      <c r="S222" s="498" t="str">
        <f>'5ª'!M7</f>
        <v>-</v>
      </c>
      <c r="T222" s="498" t="str">
        <f>'5ª'!N7</f>
        <v>-</v>
      </c>
      <c r="U222" s="498" t="str">
        <f>'5ª'!O7</f>
        <v>-</v>
      </c>
      <c r="V222" s="498" t="str">
        <f>'5ª'!P7</f>
        <v>-</v>
      </c>
      <c r="W222" s="498" t="str">
        <f>'5ª'!Q7</f>
        <v>-</v>
      </c>
      <c r="X222" s="498" t="str">
        <f>'5ª'!R7</f>
        <v>-</v>
      </c>
      <c r="Y222" s="498" t="str">
        <f>'5ª'!S7</f>
        <v>-</v>
      </c>
      <c r="Z222" s="526"/>
      <c r="AA222" s="526"/>
    </row>
    <row r="223" spans="1:27" ht="15.75" x14ac:dyDescent="0.25">
      <c r="A223" s="256" t="str">
        <f>RIGHT('[1]5ª'!$A$5:$D$5,12)</f>
        <v>5ª SÉRIE E.F</v>
      </c>
      <c r="B223" s="169">
        <v>2</v>
      </c>
      <c r="C223" s="264">
        <f>'5ª'!B8</f>
        <v>18305</v>
      </c>
      <c r="D223" s="461" t="str">
        <f>'5ª'!C8</f>
        <v>CACILDA PEREIRA RODRIGUES ROQUE</v>
      </c>
      <c r="E223" s="265" t="str">
        <f>'5ª'!D8</f>
        <v>F</v>
      </c>
      <c r="F223" s="265" t="str">
        <f>'5ª'!E8</f>
        <v>MA</v>
      </c>
      <c r="G223" s="266">
        <f>'5ª'!F8</f>
        <v>23301</v>
      </c>
      <c r="H223" s="461">
        <f>'5ª'!G8</f>
        <v>0</v>
      </c>
      <c r="I223" s="267" t="str">
        <f>'5ª'!H8</f>
        <v>21570875-</v>
      </c>
      <c r="J223" s="461"/>
      <c r="K223" s="461">
        <f>'5ª'!I8</f>
        <v>0</v>
      </c>
      <c r="L223" s="461" t="str">
        <f ca="1">'5ª'!J8</f>
        <v>DISP.IDADE</v>
      </c>
      <c r="M223" s="461"/>
      <c r="N223" s="268">
        <f ca="1">'5ª'!K8</f>
        <v>61</v>
      </c>
      <c r="O223" s="461"/>
      <c r="P223" s="19" t="s">
        <v>122</v>
      </c>
      <c r="Q223" s="275" t="s">
        <v>308</v>
      </c>
      <c r="R223" s="498" t="str">
        <f>'5ª'!L8</f>
        <v>Não</v>
      </c>
      <c r="S223" s="498" t="str">
        <f>'5ª'!M8</f>
        <v>-</v>
      </c>
      <c r="T223" s="498" t="str">
        <f>'5ª'!N8</f>
        <v>-</v>
      </c>
      <c r="U223" s="498" t="str">
        <f>'5ª'!O8</f>
        <v>-</v>
      </c>
      <c r="V223" s="498" t="str">
        <f>'5ª'!P8</f>
        <v>-</v>
      </c>
      <c r="W223" s="498" t="str">
        <f>'5ª'!Q8</f>
        <v>-</v>
      </c>
      <c r="X223" s="498" t="str">
        <f>'5ª'!R8</f>
        <v>-</v>
      </c>
      <c r="Y223" s="498" t="str">
        <f>'5ª'!S8</f>
        <v>-</v>
      </c>
      <c r="Z223" s="109"/>
      <c r="AA223" s="109"/>
    </row>
    <row r="224" spans="1:27" ht="15.75" x14ac:dyDescent="0.25">
      <c r="A224" s="256" t="str">
        <f>RIGHT('[1]5ª'!$A$5:$D$5,12)</f>
        <v>5ª SÉRIE E.F</v>
      </c>
      <c r="B224" s="169">
        <v>3</v>
      </c>
      <c r="C224" s="264">
        <f>'5ª'!B9</f>
        <v>15314</v>
      </c>
      <c r="D224" s="461" t="str">
        <f>'5ª'!C9</f>
        <v>EDILSON CASSIANO DA SILVA</v>
      </c>
      <c r="E224" s="265" t="str">
        <f>'5ª'!D9</f>
        <v>M</v>
      </c>
      <c r="F224" s="265" t="str">
        <f>'5ª'!E9</f>
        <v>MA</v>
      </c>
      <c r="G224" s="266">
        <f>'5ª'!F9</f>
        <v>22533</v>
      </c>
      <c r="H224" s="461">
        <f>'5ª'!G9</f>
        <v>0</v>
      </c>
      <c r="I224" s="267">
        <f>'5ª'!H9</f>
        <v>0</v>
      </c>
      <c r="J224" s="461"/>
      <c r="K224" s="461" t="str">
        <f>'5ª'!I9</f>
        <v>TR 25/02</v>
      </c>
      <c r="L224" s="461" t="str">
        <f ca="1">'5ª'!J9</f>
        <v>DISP.IDADE</v>
      </c>
      <c r="M224" s="461"/>
      <c r="N224" s="268">
        <f ca="1">'5ª'!K9</f>
        <v>63</v>
      </c>
      <c r="O224" s="461"/>
      <c r="P224" s="19" t="s">
        <v>122</v>
      </c>
      <c r="Q224" s="275" t="s">
        <v>308</v>
      </c>
      <c r="R224" s="498" t="str">
        <f>'5ª'!L9</f>
        <v>Não</v>
      </c>
      <c r="S224" s="498" t="str">
        <f>'5ª'!M9</f>
        <v>-</v>
      </c>
      <c r="T224" s="498" t="str">
        <f>'5ª'!N9</f>
        <v>-</v>
      </c>
      <c r="U224" s="498" t="str">
        <f>'5ª'!O9</f>
        <v>-</v>
      </c>
      <c r="V224" s="498" t="str">
        <f>'5ª'!P9</f>
        <v>-</v>
      </c>
      <c r="W224" s="498" t="str">
        <f>'5ª'!Q9</f>
        <v>-</v>
      </c>
      <c r="X224" s="498" t="str">
        <f>'5ª'!R9</f>
        <v>-</v>
      </c>
      <c r="Y224" s="498" t="str">
        <f>'5ª'!S9</f>
        <v>-</v>
      </c>
      <c r="Z224" s="109"/>
      <c r="AA224" s="109"/>
    </row>
    <row r="225" spans="1:27" ht="15.75" x14ac:dyDescent="0.25">
      <c r="A225" s="256" t="str">
        <f>RIGHT('[1]5ª'!$A$5:$D$5,12)</f>
        <v>5ª SÉRIE E.F</v>
      </c>
      <c r="B225" s="169">
        <v>4</v>
      </c>
      <c r="C225" s="264">
        <f>'5ª'!B10</f>
        <v>18787</v>
      </c>
      <c r="D225" s="461" t="str">
        <f>'5ª'!C10</f>
        <v>ELIENIRA JOSE JERONIMO</v>
      </c>
      <c r="E225" s="265" t="str">
        <f>'5ª'!D10</f>
        <v>F</v>
      </c>
      <c r="F225" s="265" t="str">
        <f>'5ª'!E10</f>
        <v>MA</v>
      </c>
      <c r="G225" s="266">
        <f>'5ª'!F10</f>
        <v>23146</v>
      </c>
      <c r="H225" s="461">
        <f>'5ª'!G10</f>
        <v>0</v>
      </c>
      <c r="I225" s="267" t="str">
        <f>'5ª'!H10</f>
        <v>52277455-6</v>
      </c>
      <c r="J225" s="461"/>
      <c r="K225" s="461" t="str">
        <f>'5ª'!I10</f>
        <v>TR 14/02</v>
      </c>
      <c r="L225" s="461" t="str">
        <f ca="1">'5ª'!J10</f>
        <v>DISP.IDADE</v>
      </c>
      <c r="M225" s="461"/>
      <c r="N225" s="268">
        <f ca="1">'5ª'!K10</f>
        <v>61</v>
      </c>
      <c r="O225" s="461"/>
      <c r="P225" s="19" t="s">
        <v>122</v>
      </c>
      <c r="Q225" s="275" t="s">
        <v>308</v>
      </c>
      <c r="R225" s="498" t="str">
        <f>'5ª'!L10</f>
        <v>Não</v>
      </c>
      <c r="S225" s="498" t="str">
        <f>'5ª'!M10</f>
        <v>-</v>
      </c>
      <c r="T225" s="498" t="str">
        <f>'5ª'!N10</f>
        <v>-</v>
      </c>
      <c r="U225" s="498" t="str">
        <f>'5ª'!O10</f>
        <v>-</v>
      </c>
      <c r="V225" s="498" t="str">
        <f>'5ª'!P10</f>
        <v>-</v>
      </c>
      <c r="W225" s="498" t="str">
        <f>'5ª'!Q10</f>
        <v>-</v>
      </c>
      <c r="X225" s="498" t="str">
        <f>'5ª'!R10</f>
        <v>-</v>
      </c>
      <c r="Y225" s="498" t="str">
        <f>'5ª'!S10</f>
        <v>-</v>
      </c>
      <c r="Z225" s="109"/>
      <c r="AA225" s="109"/>
    </row>
    <row r="226" spans="1:27" ht="15.75" x14ac:dyDescent="0.25">
      <c r="A226" s="256" t="str">
        <f>RIGHT('[1]5ª'!$A$5:$D$5,12)</f>
        <v>5ª SÉRIE E.F</v>
      </c>
      <c r="B226" s="169">
        <v>5</v>
      </c>
      <c r="C226" s="264">
        <f>'5ª'!B11</f>
        <v>18824</v>
      </c>
      <c r="D226" s="461" t="str">
        <f>'5ª'!C11</f>
        <v>EMANUELLA MORONI</v>
      </c>
      <c r="E226" s="265" t="str">
        <f>'5ª'!D11</f>
        <v>F</v>
      </c>
      <c r="F226" s="265" t="str">
        <f>'5ª'!E11</f>
        <v>MA</v>
      </c>
      <c r="G226" s="266">
        <f>'5ª'!F11</f>
        <v>39985</v>
      </c>
      <c r="H226" s="461">
        <f>'5ª'!G11</f>
        <v>0</v>
      </c>
      <c r="I226" s="267">
        <f>'5ª'!H11</f>
        <v>0</v>
      </c>
      <c r="J226" s="461"/>
      <c r="K226" s="461" t="str">
        <f>'5ª'!I11</f>
        <v>TR 25/02</v>
      </c>
      <c r="L226" s="461" t="str">
        <f ca="1">'5ª'!J11</f>
        <v/>
      </c>
      <c r="M226" s="461"/>
      <c r="N226" s="268">
        <f ca="1">'5ª'!K11</f>
        <v>15</v>
      </c>
      <c r="O226" s="461"/>
      <c r="P226" s="19" t="s">
        <v>122</v>
      </c>
      <c r="Q226" s="275" t="s">
        <v>308</v>
      </c>
      <c r="R226" s="498" t="str">
        <f>'5ª'!L11</f>
        <v>Não</v>
      </c>
      <c r="S226" s="498" t="str">
        <f>'5ª'!M11</f>
        <v>-</v>
      </c>
      <c r="T226" s="498" t="str">
        <f>'5ª'!N11</f>
        <v>-</v>
      </c>
      <c r="U226" s="498" t="str">
        <f>'5ª'!O11</f>
        <v>-</v>
      </c>
      <c r="V226" s="498" t="str">
        <f>'5ª'!P11</f>
        <v>-</v>
      </c>
      <c r="W226" s="498" t="str">
        <f>'5ª'!Q11</f>
        <v>-</v>
      </c>
      <c r="X226" s="498" t="str">
        <f>'5ª'!R11</f>
        <v>-</v>
      </c>
      <c r="Y226" s="498" t="str">
        <f>'5ª'!S11</f>
        <v>-</v>
      </c>
      <c r="Z226" s="109"/>
      <c r="AA226" s="109"/>
    </row>
    <row r="227" spans="1:27" ht="15.75" x14ac:dyDescent="0.25">
      <c r="A227" s="256" t="str">
        <f>RIGHT('[1]5ª'!$A$5:$D$5,12)</f>
        <v>5ª SÉRIE E.F</v>
      </c>
      <c r="B227" s="169">
        <v>6</v>
      </c>
      <c r="C227" s="264">
        <f>'5ª'!B12</f>
        <v>17640</v>
      </c>
      <c r="D227" s="461" t="str">
        <f>'5ª'!C12</f>
        <v>MARIA NOEMIA DE JESUS REIS SANTOS</v>
      </c>
      <c r="E227" s="265" t="str">
        <f>'5ª'!D12</f>
        <v>F</v>
      </c>
      <c r="F227" s="265" t="str">
        <f>'5ª'!E12</f>
        <v>MA</v>
      </c>
      <c r="G227" s="266">
        <f>'5ª'!F12</f>
        <v>24706</v>
      </c>
      <c r="H227" s="461" t="str">
        <f>'5ª'!G12</f>
        <v>103572413-3</v>
      </c>
      <c r="I227" s="267">
        <f>'5ª'!H12</f>
        <v>0</v>
      </c>
      <c r="J227" s="461"/>
      <c r="K227" s="461">
        <f>'5ª'!I12</f>
        <v>0</v>
      </c>
      <c r="L227" s="461" t="str">
        <f ca="1">'5ª'!J12</f>
        <v>DISP.IDADE</v>
      </c>
      <c r="M227" s="461"/>
      <c r="N227" s="268">
        <f ca="1">'5ª'!K12</f>
        <v>57</v>
      </c>
      <c r="O227" s="461"/>
      <c r="P227" s="19" t="s">
        <v>122</v>
      </c>
      <c r="Q227" s="275" t="s">
        <v>308</v>
      </c>
      <c r="R227" s="498" t="str">
        <f>'5ª'!L12</f>
        <v>Não</v>
      </c>
      <c r="S227" s="498" t="str">
        <f>'5ª'!M12</f>
        <v>-</v>
      </c>
      <c r="T227" s="498" t="str">
        <f>'5ª'!N12</f>
        <v>-</v>
      </c>
      <c r="U227" s="498" t="str">
        <f>'5ª'!O12</f>
        <v>-</v>
      </c>
      <c r="V227" s="498" t="str">
        <f>'5ª'!P12</f>
        <v>-</v>
      </c>
      <c r="W227" s="498" t="str">
        <f>'5ª'!Q12</f>
        <v>-</v>
      </c>
      <c r="X227" s="498" t="str">
        <f>'5ª'!R12</f>
        <v>-</v>
      </c>
      <c r="Y227" s="498" t="str">
        <f>'5ª'!S12</f>
        <v>-</v>
      </c>
      <c r="Z227" s="109"/>
      <c r="AA227" s="109"/>
    </row>
    <row r="228" spans="1:27" ht="15.75" x14ac:dyDescent="0.25">
      <c r="A228" s="256" t="str">
        <f>RIGHT('[1]5ª'!$A$5:$D$5,12)</f>
        <v>5ª SÉRIE E.F</v>
      </c>
      <c r="B228" s="169">
        <v>7</v>
      </c>
      <c r="C228" s="264">
        <f>'5ª'!B13</f>
        <v>18383</v>
      </c>
      <c r="D228" s="461" t="str">
        <f>'5ª'!C13</f>
        <v>MARLOS MAGNO DE MOURA</v>
      </c>
      <c r="E228" s="265" t="str">
        <f>'5ª'!D13</f>
        <v>M</v>
      </c>
      <c r="F228" s="265" t="str">
        <f>'5ª'!E13</f>
        <v>MA</v>
      </c>
      <c r="G228" s="266">
        <f>'5ª'!F13</f>
        <v>28629</v>
      </c>
      <c r="H228" s="461" t="str">
        <f>'5ª'!G13</f>
        <v>122304954-1</v>
      </c>
      <c r="I228" s="267">
        <f>'5ª'!H13</f>
        <v>0</v>
      </c>
      <c r="J228" s="461"/>
      <c r="K228" s="461">
        <f>'5ª'!I13</f>
        <v>0</v>
      </c>
      <c r="L228" s="461" t="str">
        <f ca="1">'5ª'!J13</f>
        <v>DISP.IDADE</v>
      </c>
      <c r="M228" s="461"/>
      <c r="N228" s="268">
        <f ca="1">'5ª'!K13</f>
        <v>46</v>
      </c>
      <c r="O228" s="461"/>
      <c r="P228" s="19" t="s">
        <v>122</v>
      </c>
      <c r="Q228" s="275" t="s">
        <v>308</v>
      </c>
      <c r="R228" s="498" t="str">
        <f>'5ª'!L13</f>
        <v>Não</v>
      </c>
      <c r="S228" s="498" t="str">
        <f>'5ª'!M13</f>
        <v>-</v>
      </c>
      <c r="T228" s="498" t="str">
        <f>'5ª'!N13</f>
        <v>-</v>
      </c>
      <c r="U228" s="498" t="str">
        <f>'5ª'!O13</f>
        <v>-</v>
      </c>
      <c r="V228" s="498" t="str">
        <f>'5ª'!P13</f>
        <v>-</v>
      </c>
      <c r="W228" s="498" t="str">
        <f>'5ª'!Q13</f>
        <v>-</v>
      </c>
      <c r="X228" s="498" t="str">
        <f>'5ª'!R13</f>
        <v>-</v>
      </c>
      <c r="Y228" s="498" t="str">
        <f>'5ª'!S13</f>
        <v>-</v>
      </c>
      <c r="Z228" s="109"/>
      <c r="AA228" s="109"/>
    </row>
    <row r="229" spans="1:27" ht="15.75" x14ac:dyDescent="0.25">
      <c r="A229" s="256" t="str">
        <f>RIGHT('[1]5ª'!$A$5:$D$5,12)</f>
        <v>5ª SÉRIE E.F</v>
      </c>
      <c r="B229" s="169">
        <v>8</v>
      </c>
      <c r="C229" s="264">
        <f>'5ª'!B14</f>
        <v>18848</v>
      </c>
      <c r="D229" s="461" t="str">
        <f>'5ª'!C14</f>
        <v>NIVALDO ALVES DA SILVA</v>
      </c>
      <c r="E229" s="265" t="str">
        <f>'5ª'!D14</f>
        <v>M</v>
      </c>
      <c r="F229" s="265" t="str">
        <f>'5ª'!E14</f>
        <v>MA</v>
      </c>
      <c r="G229" s="266">
        <f>'5ª'!F14</f>
        <v>21952</v>
      </c>
      <c r="H229" s="461">
        <f>'5ª'!G14</f>
        <v>0</v>
      </c>
      <c r="I229" s="267">
        <f>'5ª'!H14</f>
        <v>0</v>
      </c>
      <c r="J229" s="461"/>
      <c r="K229" s="461" t="str">
        <f>'5ª'!I14</f>
        <v>TR 27/02</v>
      </c>
      <c r="L229" s="461" t="str">
        <f ca="1">'5ª'!J14</f>
        <v>DISP.IDADE</v>
      </c>
      <c r="M229" s="461"/>
      <c r="N229" s="268">
        <f ca="1">'5ª'!K14</f>
        <v>65</v>
      </c>
      <c r="O229" s="461"/>
      <c r="P229" s="19" t="s">
        <v>122</v>
      </c>
      <c r="Q229" s="275" t="s">
        <v>308</v>
      </c>
      <c r="R229" s="498" t="str">
        <f>'5ª'!L14</f>
        <v>Não</v>
      </c>
      <c r="S229" s="498" t="str">
        <f>'5ª'!M14</f>
        <v>-</v>
      </c>
      <c r="T229" s="498" t="str">
        <f>'5ª'!N14</f>
        <v>-</v>
      </c>
      <c r="U229" s="498" t="str">
        <f>'5ª'!O14</f>
        <v>-</v>
      </c>
      <c r="V229" s="498" t="str">
        <f>'5ª'!P14</f>
        <v>-</v>
      </c>
      <c r="W229" s="498" t="str">
        <f>'5ª'!Q14</f>
        <v>-</v>
      </c>
      <c r="X229" s="498" t="str">
        <f>'5ª'!R14</f>
        <v>-</v>
      </c>
      <c r="Y229" s="498" t="str">
        <f>'5ª'!S14</f>
        <v>-</v>
      </c>
      <c r="Z229" s="109"/>
      <c r="AA229" s="109"/>
    </row>
    <row r="230" spans="1:27" ht="15.75" x14ac:dyDescent="0.25">
      <c r="A230" s="256" t="str">
        <f>RIGHT('[1]5ª'!$A$5:$D$5,12)</f>
        <v>5ª SÉRIE E.F</v>
      </c>
      <c r="B230" s="169">
        <v>9</v>
      </c>
      <c r="C230" s="264">
        <f>'5ª'!B15</f>
        <v>18056</v>
      </c>
      <c r="D230" s="461" t="str">
        <f>'5ª'!C15</f>
        <v>ROSELI LAUDICEIA DA SILVA RIBEIRO</v>
      </c>
      <c r="E230" s="265" t="str">
        <f>'5ª'!D15</f>
        <v>F</v>
      </c>
      <c r="F230" s="265" t="str">
        <f>'5ª'!E15</f>
        <v>MA</v>
      </c>
      <c r="G230" s="266">
        <f>'5ª'!F15</f>
        <v>22873</v>
      </c>
      <c r="H230" s="461" t="str">
        <f>'5ª'!G15</f>
        <v>124475724-X</v>
      </c>
      <c r="I230" s="267" t="str">
        <f>'5ª'!H15</f>
        <v>36026703-8</v>
      </c>
      <c r="J230" s="461"/>
      <c r="K230" s="461">
        <f>'5ª'!I15</f>
        <v>0</v>
      </c>
      <c r="L230" s="461" t="str">
        <f ca="1">'5ª'!J15</f>
        <v>DISP.IDADE</v>
      </c>
      <c r="M230" s="461"/>
      <c r="N230" s="268">
        <f ca="1">'5ª'!K15</f>
        <v>62</v>
      </c>
      <c r="O230" s="461"/>
      <c r="P230" s="19" t="s">
        <v>122</v>
      </c>
      <c r="Q230" s="275" t="s">
        <v>308</v>
      </c>
      <c r="R230" s="498" t="str">
        <f>'5ª'!L15</f>
        <v>Não</v>
      </c>
      <c r="S230" s="498" t="str">
        <f>'5ª'!M15</f>
        <v>-</v>
      </c>
      <c r="T230" s="498" t="str">
        <f>'5ª'!N15</f>
        <v>-</v>
      </c>
      <c r="U230" s="498" t="str">
        <f>'5ª'!O15</f>
        <v>-</v>
      </c>
      <c r="V230" s="498" t="str">
        <f>'5ª'!P15</f>
        <v>-</v>
      </c>
      <c r="W230" s="498" t="str">
        <f>'5ª'!Q15</f>
        <v>-</v>
      </c>
      <c r="X230" s="498" t="str">
        <f>'5ª'!R15</f>
        <v>-</v>
      </c>
      <c r="Y230" s="498" t="str">
        <f>'5ª'!S15</f>
        <v>-</v>
      </c>
      <c r="Z230" s="109"/>
      <c r="AA230" s="109"/>
    </row>
    <row r="231" spans="1:27" ht="15.75" x14ac:dyDescent="0.25">
      <c r="A231" s="256" t="str">
        <f>RIGHT('[1]5ª'!$A$5:$D$5,12)</f>
        <v>5ª SÉRIE E.F</v>
      </c>
      <c r="B231" s="169">
        <v>10</v>
      </c>
      <c r="C231" s="264">
        <f>'5ª'!B16</f>
        <v>18128</v>
      </c>
      <c r="D231" s="461" t="str">
        <f>'5ª'!C16</f>
        <v>SERGIO EMIDIO DA SILVA</v>
      </c>
      <c r="E231" s="265" t="str">
        <f>'5ª'!D16</f>
        <v>M</v>
      </c>
      <c r="F231" s="265" t="str">
        <f>'5ª'!E16</f>
        <v>MA</v>
      </c>
      <c r="G231" s="266">
        <f>'5ª'!F16</f>
        <v>26973</v>
      </c>
      <c r="H231" s="461">
        <f>'5ª'!G16</f>
        <v>0</v>
      </c>
      <c r="I231" s="267" t="str">
        <f>'5ª'!H16</f>
        <v>27663883-9</v>
      </c>
      <c r="J231" s="461"/>
      <c r="K231" s="461">
        <f>'5ª'!I16</f>
        <v>0</v>
      </c>
      <c r="L231" s="461" t="str">
        <f ca="1">'5ª'!J16</f>
        <v>DISP.IDADE</v>
      </c>
      <c r="M231" s="461"/>
      <c r="N231" s="268">
        <f ca="1">'5ª'!K16</f>
        <v>51</v>
      </c>
      <c r="O231" s="461"/>
      <c r="P231" s="19" t="s">
        <v>122</v>
      </c>
      <c r="Q231" s="275" t="s">
        <v>308</v>
      </c>
      <c r="R231" s="498" t="str">
        <f>'5ª'!L16</f>
        <v>Não</v>
      </c>
      <c r="S231" s="498" t="str">
        <f>'5ª'!M16</f>
        <v>-</v>
      </c>
      <c r="T231" s="498" t="str">
        <f>'5ª'!N16</f>
        <v>-</v>
      </c>
      <c r="U231" s="498" t="str">
        <f>'5ª'!O16</f>
        <v>-</v>
      </c>
      <c r="V231" s="498" t="str">
        <f>'5ª'!P16</f>
        <v>-</v>
      </c>
      <c r="W231" s="498" t="str">
        <f>'5ª'!Q16</f>
        <v>-</v>
      </c>
      <c r="X231" s="498" t="str">
        <f>'5ª'!R16</f>
        <v>-</v>
      </c>
      <c r="Y231" s="498" t="str">
        <f>'5ª'!S16</f>
        <v>-</v>
      </c>
      <c r="Z231" s="109"/>
      <c r="AA231" s="109"/>
    </row>
    <row r="232" spans="1:27" ht="15.75" x14ac:dyDescent="0.25">
      <c r="A232" s="256" t="str">
        <f>RIGHT('[1]5ª'!$A$5:$D$5,12)</f>
        <v>5ª SÉRIE E.F</v>
      </c>
      <c r="B232" s="169">
        <v>11</v>
      </c>
      <c r="C232" s="264">
        <f>'5ª'!B17</f>
        <v>18771</v>
      </c>
      <c r="D232" s="461" t="str">
        <f>'5ª'!C17</f>
        <v>SERGIO LUIS AJONAS BICHLER</v>
      </c>
      <c r="E232" s="265" t="str">
        <f>'5ª'!D17</f>
        <v>M</v>
      </c>
      <c r="F232" s="265" t="str">
        <f>'5ª'!E17</f>
        <v>MA</v>
      </c>
      <c r="G232" s="266">
        <f>'5ª'!F17</f>
        <v>25547</v>
      </c>
      <c r="H232" s="461">
        <f>'5ª'!G17</f>
        <v>0</v>
      </c>
      <c r="I232" s="267">
        <f>'5ª'!H17</f>
        <v>0</v>
      </c>
      <c r="J232" s="461"/>
      <c r="K232" s="461" t="str">
        <f>'5ª'!I17</f>
        <v>TR 04/02</v>
      </c>
      <c r="L232" s="461" t="str">
        <f ca="1">'5ª'!J17</f>
        <v>DISP.IDADE</v>
      </c>
      <c r="M232" s="461"/>
      <c r="N232" s="268">
        <f ca="1">'5ª'!K17</f>
        <v>55</v>
      </c>
      <c r="O232" s="461"/>
      <c r="P232" s="19" t="s">
        <v>122</v>
      </c>
      <c r="Q232" s="275" t="s">
        <v>308</v>
      </c>
      <c r="R232" s="498" t="str">
        <f>'5ª'!L17</f>
        <v>Não</v>
      </c>
      <c r="S232" s="498" t="str">
        <f>'5ª'!M17</f>
        <v>-</v>
      </c>
      <c r="T232" s="498" t="str">
        <f>'5ª'!N17</f>
        <v>-</v>
      </c>
      <c r="U232" s="498" t="str">
        <f>'5ª'!O17</f>
        <v>-</v>
      </c>
      <c r="V232" s="498" t="str">
        <f>'5ª'!P17</f>
        <v>-</v>
      </c>
      <c r="W232" s="498" t="str">
        <f>'5ª'!Q17</f>
        <v>-</v>
      </c>
      <c r="X232" s="498" t="str">
        <f>'5ª'!R17</f>
        <v>-</v>
      </c>
      <c r="Y232" s="498" t="str">
        <f>'5ª'!S17</f>
        <v>-</v>
      </c>
      <c r="Z232" s="109"/>
      <c r="AA232" s="109"/>
    </row>
    <row r="233" spans="1:27" ht="15.75" x14ac:dyDescent="0.25">
      <c r="A233" s="256" t="str">
        <f>RIGHT('[1]5ª'!$A$5:$D$5,12)</f>
        <v>5ª SÉRIE E.F</v>
      </c>
      <c r="B233" s="169">
        <v>12</v>
      </c>
      <c r="C233" s="264">
        <f>'5ª'!B18</f>
        <v>18482</v>
      </c>
      <c r="D233" s="461" t="str">
        <f>'5ª'!C18</f>
        <v>WANESSA LUIZA DOMINGUES GAJDO</v>
      </c>
      <c r="E233" s="265" t="str">
        <f>'5ª'!D18</f>
        <v>F</v>
      </c>
      <c r="F233" s="265" t="str">
        <f>'5ª'!E18</f>
        <v>MA</v>
      </c>
      <c r="G233" s="266">
        <f>'5ª'!F18</f>
        <v>28420</v>
      </c>
      <c r="H233" s="461" t="str">
        <f>'5ª'!G18</f>
        <v>29043550-X</v>
      </c>
      <c r="I233" s="267" t="str">
        <f>'5ª'!H18</f>
        <v>29043550-X</v>
      </c>
      <c r="J233" s="461"/>
      <c r="K233" s="461">
        <f>'5ª'!I18</f>
        <v>0</v>
      </c>
      <c r="L233" s="461" t="str">
        <f ca="1">'5ª'!J18</f>
        <v>DISP.IDADE</v>
      </c>
      <c r="M233" s="461"/>
      <c r="N233" s="268">
        <f ca="1">'5ª'!K18</f>
        <v>47</v>
      </c>
      <c r="O233" s="461"/>
      <c r="P233" s="19" t="s">
        <v>122</v>
      </c>
      <c r="Q233" s="275" t="s">
        <v>308</v>
      </c>
      <c r="R233" s="498" t="str">
        <f>'5ª'!L18</f>
        <v>Não</v>
      </c>
      <c r="S233" s="498" t="str">
        <f>'5ª'!M18</f>
        <v>-</v>
      </c>
      <c r="T233" s="498" t="str">
        <f>'5ª'!N18</f>
        <v>-</v>
      </c>
      <c r="U233" s="498" t="str">
        <f>'5ª'!O18</f>
        <v>-</v>
      </c>
      <c r="V233" s="498" t="str">
        <f>'5ª'!P18</f>
        <v>-</v>
      </c>
      <c r="W233" s="498" t="str">
        <f>'5ª'!Q18</f>
        <v>-</v>
      </c>
      <c r="X233" s="498" t="str">
        <f>'5ª'!R18</f>
        <v>-</v>
      </c>
      <c r="Y233" s="498" t="str">
        <f>'5ª'!S18</f>
        <v>-</v>
      </c>
      <c r="Z233" s="109"/>
      <c r="AA233" s="109"/>
    </row>
    <row r="234" spans="1:27" ht="15.75" x14ac:dyDescent="0.25">
      <c r="A234" s="256" t="str">
        <f>RIGHT('[1]5ª'!$A$5:$D$5,12)</f>
        <v>5ª SÉRIE E.F</v>
      </c>
      <c r="B234" s="169">
        <v>13</v>
      </c>
      <c r="C234" s="264">
        <f>'5ª'!B19</f>
        <v>0</v>
      </c>
      <c r="D234" s="461">
        <f>'5ª'!C19</f>
        <v>0</v>
      </c>
      <c r="E234" s="265">
        <f>'5ª'!D19</f>
        <v>0</v>
      </c>
      <c r="F234" s="265" t="str">
        <f>'5ª'!E19</f>
        <v/>
      </c>
      <c r="G234" s="266">
        <f>'5ª'!F19</f>
        <v>0</v>
      </c>
      <c r="H234" s="461">
        <f>'5ª'!G19</f>
        <v>0</v>
      </c>
      <c r="I234" s="267">
        <f>'5ª'!H19</f>
        <v>0</v>
      </c>
      <c r="J234" s="461"/>
      <c r="K234" s="461">
        <f>'5ª'!I19</f>
        <v>0</v>
      </c>
      <c r="L234" s="461" t="str">
        <f ca="1">'5ª'!J19</f>
        <v/>
      </c>
      <c r="M234" s="461"/>
      <c r="N234" s="268" t="str">
        <f ca="1">'5ª'!K19</f>
        <v/>
      </c>
      <c r="O234" s="461"/>
      <c r="P234" s="19" t="s">
        <v>122</v>
      </c>
      <c r="Q234" s="275" t="s">
        <v>308</v>
      </c>
      <c r="R234" s="498">
        <f>'5ª'!L19</f>
        <v>0</v>
      </c>
      <c r="S234" s="498">
        <f>'5ª'!M19</f>
        <v>0</v>
      </c>
      <c r="T234" s="498">
        <f>'5ª'!N19</f>
        <v>0</v>
      </c>
      <c r="U234" s="498">
        <f>'5ª'!O19</f>
        <v>0</v>
      </c>
      <c r="V234" s="498">
        <f>'5ª'!P19</f>
        <v>0</v>
      </c>
      <c r="W234" s="498">
        <f>'5ª'!Q19</f>
        <v>0</v>
      </c>
      <c r="X234" s="498">
        <f>'5ª'!R19</f>
        <v>0</v>
      </c>
      <c r="Y234" s="498">
        <f>'5ª'!S19</f>
        <v>0</v>
      </c>
      <c r="Z234" s="109"/>
      <c r="AA234" s="109"/>
    </row>
    <row r="235" spans="1:27" ht="15.75" x14ac:dyDescent="0.25">
      <c r="A235" s="256" t="str">
        <f>RIGHT('[1]5ª'!$A$5:$D$5,12)</f>
        <v>5ª SÉRIE E.F</v>
      </c>
      <c r="B235" s="169">
        <v>14</v>
      </c>
      <c r="C235" s="264">
        <f>'5ª'!B20</f>
        <v>0</v>
      </c>
      <c r="D235" s="461">
        <f>'5ª'!C20</f>
        <v>0</v>
      </c>
      <c r="E235" s="265">
        <f>'5ª'!D20</f>
        <v>0</v>
      </c>
      <c r="F235" s="265" t="str">
        <f>'5ª'!E20</f>
        <v/>
      </c>
      <c r="G235" s="266">
        <f>'5ª'!F20</f>
        <v>0</v>
      </c>
      <c r="H235" s="461">
        <f>'5ª'!G20</f>
        <v>0</v>
      </c>
      <c r="I235" s="267">
        <f>'5ª'!H20</f>
        <v>0</v>
      </c>
      <c r="J235" s="461"/>
      <c r="K235" s="461">
        <f>'5ª'!I20</f>
        <v>0</v>
      </c>
      <c r="L235" s="461" t="str">
        <f ca="1">'5ª'!J20</f>
        <v/>
      </c>
      <c r="M235" s="461"/>
      <c r="N235" s="268" t="str">
        <f ca="1">'5ª'!K20</f>
        <v/>
      </c>
      <c r="O235" s="461"/>
      <c r="P235" s="19" t="s">
        <v>122</v>
      </c>
      <c r="Q235" s="275" t="s">
        <v>308</v>
      </c>
      <c r="R235" s="498">
        <f>'5ª'!L20</f>
        <v>0</v>
      </c>
      <c r="S235" s="498">
        <f>'5ª'!M20</f>
        <v>0</v>
      </c>
      <c r="T235" s="498">
        <f>'5ª'!N20</f>
        <v>0</v>
      </c>
      <c r="U235" s="498">
        <f>'5ª'!O20</f>
        <v>0</v>
      </c>
      <c r="V235" s="498">
        <f>'5ª'!P20</f>
        <v>0</v>
      </c>
      <c r="W235" s="498">
        <f>'5ª'!Q20</f>
        <v>0</v>
      </c>
      <c r="X235" s="498">
        <f>'5ª'!R20</f>
        <v>0</v>
      </c>
      <c r="Y235" s="498">
        <f>'5ª'!S20</f>
        <v>0</v>
      </c>
      <c r="Z235" s="109"/>
      <c r="AA235" s="109"/>
    </row>
    <row r="236" spans="1:27" ht="15.75" x14ac:dyDescent="0.25">
      <c r="A236" s="256" t="str">
        <f>RIGHT('[1]5ª'!$A$5:$D$5,12)</f>
        <v>5ª SÉRIE E.F</v>
      </c>
      <c r="B236" s="169">
        <v>15</v>
      </c>
      <c r="C236" s="264">
        <f>'5ª'!B21</f>
        <v>0</v>
      </c>
      <c r="D236" s="461">
        <f>'5ª'!C21</f>
        <v>0</v>
      </c>
      <c r="E236" s="265">
        <f>'5ª'!D21</f>
        <v>0</v>
      </c>
      <c r="F236" s="265" t="str">
        <f>'5ª'!E21</f>
        <v/>
      </c>
      <c r="G236" s="266">
        <f>'5ª'!F21</f>
        <v>0</v>
      </c>
      <c r="H236" s="461">
        <f>'5ª'!G21</f>
        <v>0</v>
      </c>
      <c r="I236" s="267">
        <f>'5ª'!H21</f>
        <v>0</v>
      </c>
      <c r="J236" s="461"/>
      <c r="K236" s="461">
        <f>'5ª'!I21</f>
        <v>0</v>
      </c>
      <c r="L236" s="461" t="str">
        <f ca="1">'5ª'!J21</f>
        <v/>
      </c>
      <c r="M236" s="461"/>
      <c r="N236" s="268" t="str">
        <f ca="1">'5ª'!K21</f>
        <v/>
      </c>
      <c r="O236" s="461"/>
      <c r="P236" s="19" t="s">
        <v>122</v>
      </c>
      <c r="Q236" s="275" t="s">
        <v>308</v>
      </c>
      <c r="R236" s="498">
        <f>'5ª'!L21</f>
        <v>0</v>
      </c>
      <c r="S236" s="498">
        <f>'5ª'!M21</f>
        <v>0</v>
      </c>
      <c r="T236" s="498">
        <f>'5ª'!N21</f>
        <v>0</v>
      </c>
      <c r="U236" s="498">
        <f>'5ª'!O21</f>
        <v>0</v>
      </c>
      <c r="V236" s="498">
        <f>'5ª'!P21</f>
        <v>0</v>
      </c>
      <c r="W236" s="498">
        <f>'5ª'!Q21</f>
        <v>0</v>
      </c>
      <c r="X236" s="498">
        <f>'5ª'!R21</f>
        <v>0</v>
      </c>
      <c r="Y236" s="498">
        <f>'5ª'!S21</f>
        <v>0</v>
      </c>
      <c r="Z236" s="109"/>
      <c r="AA236" s="109"/>
    </row>
    <row r="237" spans="1:27" ht="15.75" x14ac:dyDescent="0.25">
      <c r="A237" s="256" t="str">
        <f>RIGHT('[1]5ª'!$A$5:$D$5,12)</f>
        <v>5ª SÉRIE E.F</v>
      </c>
      <c r="B237" s="169">
        <v>16</v>
      </c>
      <c r="C237" s="264">
        <f>'5ª'!B22</f>
        <v>0</v>
      </c>
      <c r="D237" s="461">
        <f>'5ª'!C22</f>
        <v>0</v>
      </c>
      <c r="E237" s="265">
        <f>'5ª'!D22</f>
        <v>0</v>
      </c>
      <c r="F237" s="265" t="str">
        <f>'5ª'!E22</f>
        <v/>
      </c>
      <c r="G237" s="266">
        <f>'5ª'!F22</f>
        <v>0</v>
      </c>
      <c r="H237" s="461">
        <f>'5ª'!G22</f>
        <v>0</v>
      </c>
      <c r="I237" s="267">
        <f>'5ª'!H22</f>
        <v>0</v>
      </c>
      <c r="J237" s="461"/>
      <c r="K237" s="461">
        <f>'5ª'!I22</f>
        <v>0</v>
      </c>
      <c r="L237" s="461" t="str">
        <f ca="1">'5ª'!J22</f>
        <v/>
      </c>
      <c r="M237" s="461"/>
      <c r="N237" s="268" t="str">
        <f ca="1">'5ª'!K22</f>
        <v/>
      </c>
      <c r="O237" s="461"/>
      <c r="P237" s="19" t="s">
        <v>122</v>
      </c>
      <c r="Q237" s="275" t="s">
        <v>308</v>
      </c>
      <c r="R237" s="498">
        <f>'5ª'!L22</f>
        <v>0</v>
      </c>
      <c r="S237" s="498">
        <f>'5ª'!M22</f>
        <v>0</v>
      </c>
      <c r="T237" s="498">
        <f>'5ª'!N22</f>
        <v>0</v>
      </c>
      <c r="U237" s="498">
        <f>'5ª'!O22</f>
        <v>0</v>
      </c>
      <c r="V237" s="498">
        <f>'5ª'!P22</f>
        <v>0</v>
      </c>
      <c r="W237" s="498">
        <f>'5ª'!Q22</f>
        <v>0</v>
      </c>
      <c r="X237" s="498">
        <f>'5ª'!R22</f>
        <v>0</v>
      </c>
      <c r="Y237" s="498">
        <f>'5ª'!S22</f>
        <v>0</v>
      </c>
      <c r="Z237" s="109"/>
      <c r="AA237" s="109"/>
    </row>
    <row r="238" spans="1:27" ht="15.75" x14ac:dyDescent="0.25">
      <c r="A238" s="256" t="str">
        <f>RIGHT('[1]5ª'!$A$5:$D$5,12)</f>
        <v>5ª SÉRIE E.F</v>
      </c>
      <c r="B238" s="169">
        <v>17</v>
      </c>
      <c r="C238" s="264">
        <f>'5ª'!B23</f>
        <v>0</v>
      </c>
      <c r="D238" s="461">
        <f>'5ª'!C23</f>
        <v>0</v>
      </c>
      <c r="E238" s="265">
        <f>'5ª'!D23</f>
        <v>0</v>
      </c>
      <c r="F238" s="265" t="str">
        <f>'5ª'!E23</f>
        <v/>
      </c>
      <c r="G238" s="266">
        <f>'5ª'!F23</f>
        <v>0</v>
      </c>
      <c r="H238" s="461">
        <f>'5ª'!G23</f>
        <v>0</v>
      </c>
      <c r="I238" s="267">
        <f>'5ª'!H23</f>
        <v>0</v>
      </c>
      <c r="J238" s="461"/>
      <c r="K238" s="461">
        <f>'5ª'!I23</f>
        <v>0</v>
      </c>
      <c r="L238" s="461" t="str">
        <f ca="1">'5ª'!J23</f>
        <v/>
      </c>
      <c r="M238" s="461"/>
      <c r="N238" s="268" t="str">
        <f ca="1">'5ª'!K23</f>
        <v/>
      </c>
      <c r="O238" s="461"/>
      <c r="P238" s="19" t="s">
        <v>122</v>
      </c>
      <c r="Q238" s="275" t="s">
        <v>308</v>
      </c>
      <c r="R238" s="498">
        <f>'5ª'!L23</f>
        <v>0</v>
      </c>
      <c r="S238" s="498">
        <f>'5ª'!M23</f>
        <v>0</v>
      </c>
      <c r="T238" s="498">
        <f>'5ª'!N23</f>
        <v>0</v>
      </c>
      <c r="U238" s="498">
        <f>'5ª'!O23</f>
        <v>0</v>
      </c>
      <c r="V238" s="498">
        <f>'5ª'!P23</f>
        <v>0</v>
      </c>
      <c r="W238" s="498">
        <f>'5ª'!Q23</f>
        <v>0</v>
      </c>
      <c r="X238" s="498">
        <f>'5ª'!R23</f>
        <v>0</v>
      </c>
      <c r="Y238" s="498">
        <f>'5ª'!S23</f>
        <v>0</v>
      </c>
      <c r="Z238" s="109"/>
      <c r="AA238" s="109"/>
    </row>
    <row r="239" spans="1:27" ht="15.75" x14ac:dyDescent="0.25">
      <c r="A239" s="256" t="str">
        <f>RIGHT('[1]5ª'!$A$5:$D$5,12)</f>
        <v>5ª SÉRIE E.F</v>
      </c>
      <c r="B239" s="169">
        <v>18</v>
      </c>
      <c r="C239" s="264">
        <f>'5ª'!B24</f>
        <v>0</v>
      </c>
      <c r="D239" s="461">
        <f>'5ª'!C24</f>
        <v>0</v>
      </c>
      <c r="E239" s="265">
        <f>'5ª'!D24</f>
        <v>0</v>
      </c>
      <c r="F239" s="265" t="str">
        <f>'5ª'!E24</f>
        <v/>
      </c>
      <c r="G239" s="266">
        <f>'5ª'!F24</f>
        <v>0</v>
      </c>
      <c r="H239" s="461">
        <f>'5ª'!G24</f>
        <v>0</v>
      </c>
      <c r="I239" s="267">
        <f>'5ª'!H24</f>
        <v>0</v>
      </c>
      <c r="J239" s="461"/>
      <c r="K239" s="461">
        <f>'5ª'!I24</f>
        <v>0</v>
      </c>
      <c r="L239" s="461" t="str">
        <f ca="1">'5ª'!J24</f>
        <v/>
      </c>
      <c r="M239" s="461"/>
      <c r="N239" s="268" t="str">
        <f ca="1">'5ª'!K24</f>
        <v/>
      </c>
      <c r="O239" s="461"/>
      <c r="P239" s="19" t="s">
        <v>122</v>
      </c>
      <c r="Q239" s="275" t="s">
        <v>308</v>
      </c>
      <c r="R239" s="498">
        <f>'5ª'!L24</f>
        <v>0</v>
      </c>
      <c r="S239" s="498">
        <f>'5ª'!M24</f>
        <v>0</v>
      </c>
      <c r="T239" s="498">
        <f>'5ª'!N24</f>
        <v>0</v>
      </c>
      <c r="U239" s="498">
        <f>'5ª'!O24</f>
        <v>0</v>
      </c>
      <c r="V239" s="498">
        <f>'5ª'!P24</f>
        <v>0</v>
      </c>
      <c r="W239" s="498">
        <f>'5ª'!Q24</f>
        <v>0</v>
      </c>
      <c r="X239" s="498">
        <f>'5ª'!R24</f>
        <v>0</v>
      </c>
      <c r="Y239" s="498">
        <f>'5ª'!S24</f>
        <v>0</v>
      </c>
      <c r="Z239" s="109"/>
      <c r="AA239" s="109"/>
    </row>
    <row r="240" spans="1:27" ht="15.75" x14ac:dyDescent="0.25">
      <c r="A240" s="256" t="str">
        <f>RIGHT('[1]5ª'!$A$5:$D$5,12)</f>
        <v>5ª SÉRIE E.F</v>
      </c>
      <c r="B240" s="169">
        <v>19</v>
      </c>
      <c r="C240" s="264">
        <f>'5ª'!B25</f>
        <v>0</v>
      </c>
      <c r="D240" s="461">
        <f>'5ª'!C25</f>
        <v>0</v>
      </c>
      <c r="E240" s="265">
        <f>'5ª'!D25</f>
        <v>0</v>
      </c>
      <c r="F240" s="265" t="str">
        <f>'5ª'!E25</f>
        <v/>
      </c>
      <c r="G240" s="266">
        <f>'5ª'!F25</f>
        <v>0</v>
      </c>
      <c r="H240" s="461">
        <f>'5ª'!G25</f>
        <v>0</v>
      </c>
      <c r="I240" s="267">
        <f>'5ª'!H25</f>
        <v>0</v>
      </c>
      <c r="J240" s="461"/>
      <c r="K240" s="461">
        <f>'5ª'!I25</f>
        <v>0</v>
      </c>
      <c r="L240" s="461" t="str">
        <f ca="1">'5ª'!J25</f>
        <v/>
      </c>
      <c r="M240" s="461"/>
      <c r="N240" s="268" t="str">
        <f ca="1">'5ª'!K25</f>
        <v/>
      </c>
      <c r="O240" s="461"/>
      <c r="P240" s="19" t="s">
        <v>122</v>
      </c>
      <c r="Q240" s="275" t="s">
        <v>308</v>
      </c>
      <c r="R240" s="498">
        <f>'5ª'!L25</f>
        <v>0</v>
      </c>
      <c r="S240" s="498">
        <f>'5ª'!M25</f>
        <v>0</v>
      </c>
      <c r="T240" s="498">
        <f>'5ª'!N25</f>
        <v>0</v>
      </c>
      <c r="U240" s="498">
        <f>'5ª'!O25</f>
        <v>0</v>
      </c>
      <c r="V240" s="498">
        <f>'5ª'!P25</f>
        <v>0</v>
      </c>
      <c r="W240" s="498">
        <f>'5ª'!Q25</f>
        <v>0</v>
      </c>
      <c r="X240" s="498">
        <f>'5ª'!R25</f>
        <v>0</v>
      </c>
      <c r="Y240" s="498">
        <f>'5ª'!S25</f>
        <v>0</v>
      </c>
      <c r="Z240" s="109"/>
      <c r="AA240" s="109"/>
    </row>
    <row r="241" spans="1:27" ht="15.75" x14ac:dyDescent="0.25">
      <c r="A241" s="256" t="str">
        <f>RIGHT('[1]5ª'!$A$5:$D$5,12)</f>
        <v>5ª SÉRIE E.F</v>
      </c>
      <c r="B241" s="169">
        <v>20</v>
      </c>
      <c r="C241" s="264">
        <f>'5ª'!B26</f>
        <v>0</v>
      </c>
      <c r="D241" s="461">
        <f>'5ª'!C26</f>
        <v>0</v>
      </c>
      <c r="E241" s="265">
        <f>'5ª'!D26</f>
        <v>0</v>
      </c>
      <c r="F241" s="265" t="str">
        <f>'5ª'!E26</f>
        <v/>
      </c>
      <c r="G241" s="266">
        <f>'5ª'!F26</f>
        <v>0</v>
      </c>
      <c r="H241" s="461">
        <f>'5ª'!G26</f>
        <v>0</v>
      </c>
      <c r="I241" s="267">
        <f>'5ª'!H26</f>
        <v>0</v>
      </c>
      <c r="J241" s="461"/>
      <c r="K241" s="461">
        <f>'5ª'!I26</f>
        <v>0</v>
      </c>
      <c r="L241" s="461" t="str">
        <f ca="1">'5ª'!J26</f>
        <v/>
      </c>
      <c r="M241" s="461"/>
      <c r="N241" s="268" t="str">
        <f ca="1">'5ª'!K26</f>
        <v/>
      </c>
      <c r="O241" s="461"/>
      <c r="P241" s="19" t="s">
        <v>122</v>
      </c>
      <c r="Q241" s="275" t="s">
        <v>308</v>
      </c>
      <c r="R241" s="498">
        <f>'5ª'!L26</f>
        <v>0</v>
      </c>
      <c r="S241" s="498">
        <f>'5ª'!M26</f>
        <v>0</v>
      </c>
      <c r="T241" s="498">
        <f>'5ª'!N26</f>
        <v>0</v>
      </c>
      <c r="U241" s="498">
        <f>'5ª'!O26</f>
        <v>0</v>
      </c>
      <c r="V241" s="498">
        <f>'5ª'!P26</f>
        <v>0</v>
      </c>
      <c r="W241" s="498">
        <f>'5ª'!Q26</f>
        <v>0</v>
      </c>
      <c r="X241" s="498">
        <f>'5ª'!R26</f>
        <v>0</v>
      </c>
      <c r="Y241" s="498">
        <f>'5ª'!S26</f>
        <v>0</v>
      </c>
      <c r="Z241" s="109"/>
      <c r="AA241" s="109"/>
    </row>
    <row r="242" spans="1:27" ht="15.75" x14ac:dyDescent="0.25">
      <c r="A242" s="256" t="str">
        <f>RIGHT('[1]5ª'!$A$5:$D$5,12)</f>
        <v>5ª SÉRIE E.F</v>
      </c>
      <c r="B242" s="169">
        <v>21</v>
      </c>
      <c r="C242" s="264">
        <f>'5ª'!B27</f>
        <v>0</v>
      </c>
      <c r="D242" s="461">
        <f>'5ª'!C27</f>
        <v>0</v>
      </c>
      <c r="E242" s="265">
        <f>'5ª'!D27</f>
        <v>0</v>
      </c>
      <c r="F242" s="265" t="str">
        <f>'5ª'!E27</f>
        <v/>
      </c>
      <c r="G242" s="266">
        <f>'5ª'!F27</f>
        <v>0</v>
      </c>
      <c r="H242" s="461">
        <f>'5ª'!G27</f>
        <v>0</v>
      </c>
      <c r="I242" s="267">
        <f>'5ª'!H27</f>
        <v>0</v>
      </c>
      <c r="J242" s="461"/>
      <c r="K242" s="461">
        <f>'5ª'!I27</f>
        <v>0</v>
      </c>
      <c r="L242" s="461" t="str">
        <f ca="1">'5ª'!J27</f>
        <v/>
      </c>
      <c r="M242" s="461"/>
      <c r="N242" s="268" t="str">
        <f ca="1">'5ª'!K27</f>
        <v/>
      </c>
      <c r="O242" s="461"/>
      <c r="P242" s="19" t="s">
        <v>122</v>
      </c>
      <c r="Q242" s="275" t="s">
        <v>308</v>
      </c>
      <c r="R242" s="498">
        <f>'5ª'!L27</f>
        <v>0</v>
      </c>
      <c r="S242" s="498">
        <f>'5ª'!M27</f>
        <v>0</v>
      </c>
      <c r="T242" s="498">
        <f>'5ª'!N27</f>
        <v>0</v>
      </c>
      <c r="U242" s="498">
        <f>'5ª'!O27</f>
        <v>0</v>
      </c>
      <c r="V242" s="498">
        <f>'5ª'!P27</f>
        <v>0</v>
      </c>
      <c r="W242" s="498">
        <f>'5ª'!Q27</f>
        <v>0</v>
      </c>
      <c r="X242" s="498">
        <f>'5ª'!R27</f>
        <v>0</v>
      </c>
      <c r="Y242" s="498">
        <f>'5ª'!S27</f>
        <v>0</v>
      </c>
      <c r="Z242" s="109"/>
      <c r="AA242" s="109"/>
    </row>
    <row r="243" spans="1:27" ht="15.75" x14ac:dyDescent="0.25">
      <c r="A243" s="256" t="str">
        <f>RIGHT('[1]5ª'!$A$5:$D$5,12)</f>
        <v>5ª SÉRIE E.F</v>
      </c>
      <c r="B243" s="169">
        <v>22</v>
      </c>
      <c r="C243" s="264">
        <f>'5ª'!B28</f>
        <v>0</v>
      </c>
      <c r="D243" s="461">
        <f>'5ª'!C28</f>
        <v>0</v>
      </c>
      <c r="E243" s="265">
        <f>'5ª'!D28</f>
        <v>0</v>
      </c>
      <c r="F243" s="265" t="str">
        <f>'5ª'!E28</f>
        <v/>
      </c>
      <c r="G243" s="266">
        <f>'5ª'!F28</f>
        <v>0</v>
      </c>
      <c r="H243" s="461">
        <f>'5ª'!G28</f>
        <v>0</v>
      </c>
      <c r="I243" s="267">
        <f>'5ª'!H28</f>
        <v>0</v>
      </c>
      <c r="J243" s="461"/>
      <c r="K243" s="461">
        <f>'5ª'!I28</f>
        <v>0</v>
      </c>
      <c r="L243" s="461" t="str">
        <f ca="1">'5ª'!J28</f>
        <v/>
      </c>
      <c r="M243" s="461"/>
      <c r="N243" s="268" t="str">
        <f ca="1">'5ª'!K28</f>
        <v/>
      </c>
      <c r="O243" s="461"/>
      <c r="P243" s="19" t="s">
        <v>122</v>
      </c>
      <c r="Q243" s="275" t="s">
        <v>308</v>
      </c>
      <c r="R243" s="498">
        <f>'5ª'!L28</f>
        <v>0</v>
      </c>
      <c r="S243" s="498">
        <f>'5ª'!M28</f>
        <v>0</v>
      </c>
      <c r="T243" s="498">
        <f>'5ª'!N28</f>
        <v>0</v>
      </c>
      <c r="U243" s="498">
        <f>'5ª'!O28</f>
        <v>0</v>
      </c>
      <c r="V243" s="498">
        <f>'5ª'!P28</f>
        <v>0</v>
      </c>
      <c r="W243" s="498">
        <f>'5ª'!Q28</f>
        <v>0</v>
      </c>
      <c r="X243" s="498">
        <f>'5ª'!R28</f>
        <v>0</v>
      </c>
      <c r="Y243" s="498">
        <f>'5ª'!S28</f>
        <v>0</v>
      </c>
      <c r="Z243" s="109"/>
      <c r="AA243" s="109"/>
    </row>
    <row r="244" spans="1:27" ht="15.75" x14ac:dyDescent="0.25">
      <c r="A244" s="256" t="str">
        <f>RIGHT('[1]5ª'!$A$5:$D$5,12)</f>
        <v>5ª SÉRIE E.F</v>
      </c>
      <c r="B244" s="169">
        <v>23</v>
      </c>
      <c r="C244" s="264">
        <f>'5ª'!B29</f>
        <v>0</v>
      </c>
      <c r="D244" s="461">
        <f>'5ª'!C29</f>
        <v>0</v>
      </c>
      <c r="E244" s="265">
        <f>'5ª'!D29</f>
        <v>0</v>
      </c>
      <c r="F244" s="265" t="str">
        <f>'5ª'!E29</f>
        <v/>
      </c>
      <c r="G244" s="266">
        <f>'5ª'!F29</f>
        <v>0</v>
      </c>
      <c r="H244" s="461">
        <f>'5ª'!G29</f>
        <v>0</v>
      </c>
      <c r="I244" s="267">
        <f>'5ª'!H29</f>
        <v>0</v>
      </c>
      <c r="J244" s="461"/>
      <c r="K244" s="461">
        <f>'5ª'!I29</f>
        <v>0</v>
      </c>
      <c r="L244" s="461" t="str">
        <f ca="1">'5ª'!J29</f>
        <v/>
      </c>
      <c r="M244" s="461"/>
      <c r="N244" s="268" t="str">
        <f ca="1">'5ª'!K29</f>
        <v/>
      </c>
      <c r="O244" s="461"/>
      <c r="P244" s="19" t="s">
        <v>122</v>
      </c>
      <c r="Q244" s="275" t="s">
        <v>308</v>
      </c>
      <c r="R244" s="498">
        <f>'5ª'!L29</f>
        <v>0</v>
      </c>
      <c r="S244" s="498">
        <f>'5ª'!M29</f>
        <v>0</v>
      </c>
      <c r="T244" s="498">
        <f>'5ª'!N29</f>
        <v>0</v>
      </c>
      <c r="U244" s="498">
        <f>'5ª'!O29</f>
        <v>0</v>
      </c>
      <c r="V244" s="498">
        <f>'5ª'!P29</f>
        <v>0</v>
      </c>
      <c r="W244" s="498">
        <f>'5ª'!Q29</f>
        <v>0</v>
      </c>
      <c r="X244" s="498">
        <f>'5ª'!R29</f>
        <v>0</v>
      </c>
      <c r="Y244" s="498">
        <f>'5ª'!S29</f>
        <v>0</v>
      </c>
      <c r="Z244" s="109"/>
      <c r="AA244" s="109"/>
    </row>
    <row r="245" spans="1:27" ht="15.75" x14ac:dyDescent="0.25">
      <c r="A245" s="256" t="str">
        <f>RIGHT('[1]5ª'!$A$5:$D$5,12)</f>
        <v>5ª SÉRIE E.F</v>
      </c>
      <c r="B245" s="169">
        <v>24</v>
      </c>
      <c r="C245" s="264">
        <f>'5ª'!B30</f>
        <v>0</v>
      </c>
      <c r="D245" s="461">
        <f>'5ª'!C30</f>
        <v>0</v>
      </c>
      <c r="E245" s="265">
        <f>'5ª'!D30</f>
        <v>0</v>
      </c>
      <c r="F245" s="265" t="str">
        <f>'5ª'!E30</f>
        <v/>
      </c>
      <c r="G245" s="266">
        <f>'5ª'!F30</f>
        <v>0</v>
      </c>
      <c r="H245" s="461">
        <f>'5ª'!G30</f>
        <v>0</v>
      </c>
      <c r="I245" s="267">
        <f>'5ª'!H30</f>
        <v>0</v>
      </c>
      <c r="J245" s="461"/>
      <c r="K245" s="461">
        <f>'5ª'!I30</f>
        <v>0</v>
      </c>
      <c r="L245" s="461" t="str">
        <f ca="1">'5ª'!J30</f>
        <v/>
      </c>
      <c r="M245" s="461"/>
      <c r="N245" s="268" t="str">
        <f ca="1">'5ª'!K30</f>
        <v/>
      </c>
      <c r="O245" s="461"/>
      <c r="P245" s="19" t="s">
        <v>122</v>
      </c>
      <c r="Q245" s="275" t="s">
        <v>308</v>
      </c>
      <c r="R245" s="498">
        <f>'5ª'!L30</f>
        <v>0</v>
      </c>
      <c r="S245" s="498">
        <f>'5ª'!M30</f>
        <v>0</v>
      </c>
      <c r="T245" s="498">
        <f>'5ª'!N30</f>
        <v>0</v>
      </c>
      <c r="U245" s="498">
        <f>'5ª'!O30</f>
        <v>0</v>
      </c>
      <c r="V245" s="498">
        <f>'5ª'!P30</f>
        <v>0</v>
      </c>
      <c r="W245" s="498">
        <f>'5ª'!Q30</f>
        <v>0</v>
      </c>
      <c r="X245" s="498">
        <f>'5ª'!R30</f>
        <v>0</v>
      </c>
      <c r="Y245" s="498">
        <f>'5ª'!S30</f>
        <v>0</v>
      </c>
      <c r="Z245" s="109"/>
      <c r="AA245" s="109"/>
    </row>
    <row r="246" spans="1:27" ht="15.75" x14ac:dyDescent="0.25">
      <c r="A246" s="256" t="str">
        <f>RIGHT('[1]5ª'!$A$5:$D$5,12)</f>
        <v>5ª SÉRIE E.F</v>
      </c>
      <c r="B246" s="169">
        <v>25</v>
      </c>
      <c r="C246" s="264">
        <f>'5ª'!B31</f>
        <v>0</v>
      </c>
      <c r="D246" s="461">
        <f>'5ª'!C31</f>
        <v>0</v>
      </c>
      <c r="E246" s="265">
        <f>'5ª'!D31</f>
        <v>0</v>
      </c>
      <c r="F246" s="265" t="str">
        <f>'5ª'!E31</f>
        <v/>
      </c>
      <c r="G246" s="266">
        <f>'5ª'!F31</f>
        <v>0</v>
      </c>
      <c r="H246" s="461">
        <f>'5ª'!G31</f>
        <v>0</v>
      </c>
      <c r="I246" s="267">
        <f>'5ª'!H31</f>
        <v>0</v>
      </c>
      <c r="J246" s="461"/>
      <c r="K246" s="461">
        <f>'5ª'!I31</f>
        <v>0</v>
      </c>
      <c r="L246" s="461" t="str">
        <f ca="1">'5ª'!J31</f>
        <v/>
      </c>
      <c r="M246" s="461"/>
      <c r="N246" s="268" t="str">
        <f ca="1">'5ª'!K31</f>
        <v/>
      </c>
      <c r="O246" s="461"/>
      <c r="P246" s="19" t="s">
        <v>122</v>
      </c>
      <c r="Q246" s="275" t="s">
        <v>308</v>
      </c>
      <c r="R246" s="498">
        <f>'5ª'!L31</f>
        <v>0</v>
      </c>
      <c r="S246" s="498">
        <f>'5ª'!M31</f>
        <v>0</v>
      </c>
      <c r="T246" s="498">
        <f>'5ª'!N31</f>
        <v>0</v>
      </c>
      <c r="U246" s="498">
        <f>'5ª'!O31</f>
        <v>0</v>
      </c>
      <c r="V246" s="498">
        <f>'5ª'!P31</f>
        <v>0</v>
      </c>
      <c r="W246" s="498">
        <f>'5ª'!Q31</f>
        <v>0</v>
      </c>
      <c r="X246" s="498">
        <f>'5ª'!R31</f>
        <v>0</v>
      </c>
      <c r="Y246" s="498">
        <f>'5ª'!S31</f>
        <v>0</v>
      </c>
      <c r="Z246" s="109"/>
      <c r="AA246" s="109"/>
    </row>
    <row r="247" spans="1:27" ht="15.75" x14ac:dyDescent="0.25">
      <c r="A247" s="256" t="str">
        <f>RIGHT('[1]5ª'!$A$5:$D$5,12)</f>
        <v>5ª SÉRIE E.F</v>
      </c>
      <c r="B247" s="169">
        <v>26</v>
      </c>
      <c r="C247" s="264">
        <f>'5ª'!B32</f>
        <v>0</v>
      </c>
      <c r="D247" s="461">
        <f>'5ª'!C32</f>
        <v>0</v>
      </c>
      <c r="E247" s="265">
        <f>'5ª'!D32</f>
        <v>0</v>
      </c>
      <c r="F247" s="265" t="str">
        <f>'5ª'!E32</f>
        <v/>
      </c>
      <c r="G247" s="266">
        <f>'5ª'!F32</f>
        <v>0</v>
      </c>
      <c r="H247" s="461">
        <f>'5ª'!G32</f>
        <v>0</v>
      </c>
      <c r="I247" s="267">
        <f>'5ª'!H32</f>
        <v>0</v>
      </c>
      <c r="J247" s="461"/>
      <c r="K247" s="461">
        <f>'5ª'!I32</f>
        <v>0</v>
      </c>
      <c r="L247" s="461" t="str">
        <f ca="1">'5ª'!J32</f>
        <v/>
      </c>
      <c r="M247" s="461"/>
      <c r="N247" s="268" t="str">
        <f ca="1">'5ª'!K32</f>
        <v/>
      </c>
      <c r="O247" s="461"/>
      <c r="P247" s="19" t="s">
        <v>122</v>
      </c>
      <c r="Q247" s="275" t="s">
        <v>308</v>
      </c>
      <c r="R247" s="498">
        <f>'5ª'!L32</f>
        <v>0</v>
      </c>
      <c r="S247" s="498">
        <f>'5ª'!M32</f>
        <v>0</v>
      </c>
      <c r="T247" s="498">
        <f>'5ª'!N32</f>
        <v>0</v>
      </c>
      <c r="U247" s="498">
        <f>'5ª'!O32</f>
        <v>0</v>
      </c>
      <c r="V247" s="498">
        <f>'5ª'!P32</f>
        <v>0</v>
      </c>
      <c r="W247" s="498">
        <f>'5ª'!Q32</f>
        <v>0</v>
      </c>
      <c r="X247" s="498">
        <f>'5ª'!R32</f>
        <v>0</v>
      </c>
      <c r="Y247" s="498">
        <f>'5ª'!S32</f>
        <v>0</v>
      </c>
      <c r="Z247" s="109"/>
      <c r="AA247" s="109"/>
    </row>
    <row r="248" spans="1:27" ht="15.75" x14ac:dyDescent="0.25">
      <c r="A248" s="256" t="str">
        <f>RIGHT('[1]5ª'!$A$5:$D$5,12)</f>
        <v>5ª SÉRIE E.F</v>
      </c>
      <c r="B248" s="169">
        <v>27</v>
      </c>
      <c r="C248" s="264">
        <f>'5ª'!B33</f>
        <v>0</v>
      </c>
      <c r="D248" s="461">
        <f>'5ª'!C33</f>
        <v>0</v>
      </c>
      <c r="E248" s="265">
        <f>'5ª'!D33</f>
        <v>0</v>
      </c>
      <c r="F248" s="265" t="str">
        <f>'5ª'!E33</f>
        <v/>
      </c>
      <c r="G248" s="266">
        <f>'5ª'!F33</f>
        <v>0</v>
      </c>
      <c r="H248" s="461">
        <f>'5ª'!G33</f>
        <v>0</v>
      </c>
      <c r="I248" s="267">
        <f>'5ª'!H33</f>
        <v>0</v>
      </c>
      <c r="J248" s="461"/>
      <c r="K248" s="461">
        <f>'5ª'!I33</f>
        <v>0</v>
      </c>
      <c r="L248" s="461" t="str">
        <f ca="1">'5ª'!J33</f>
        <v/>
      </c>
      <c r="M248" s="461"/>
      <c r="N248" s="268" t="str">
        <f ca="1">'5ª'!K33</f>
        <v/>
      </c>
      <c r="O248" s="461"/>
      <c r="P248" s="19" t="s">
        <v>122</v>
      </c>
      <c r="Q248" s="275" t="s">
        <v>308</v>
      </c>
      <c r="R248" s="498">
        <f>'5ª'!L33</f>
        <v>0</v>
      </c>
      <c r="S248" s="498">
        <f>'5ª'!M33</f>
        <v>0</v>
      </c>
      <c r="T248" s="498">
        <f>'5ª'!N33</f>
        <v>0</v>
      </c>
      <c r="U248" s="498">
        <f>'5ª'!O33</f>
        <v>0</v>
      </c>
      <c r="V248" s="498">
        <f>'5ª'!P33</f>
        <v>0</v>
      </c>
      <c r="W248" s="498">
        <f>'5ª'!Q33</f>
        <v>0</v>
      </c>
      <c r="X248" s="498">
        <f>'5ª'!R33</f>
        <v>0</v>
      </c>
      <c r="Y248" s="498">
        <f>'5ª'!S33</f>
        <v>0</v>
      </c>
      <c r="Z248" s="109"/>
      <c r="AA248" s="109"/>
    </row>
    <row r="249" spans="1:27" ht="15.75" x14ac:dyDescent="0.25">
      <c r="A249" s="256" t="str">
        <f>RIGHT('[1]5ª'!$A$5:$D$5,12)</f>
        <v>5ª SÉRIE E.F</v>
      </c>
      <c r="B249" s="169">
        <v>28</v>
      </c>
      <c r="C249" s="264">
        <f>'5ª'!B34</f>
        <v>0</v>
      </c>
      <c r="D249" s="461">
        <f>'5ª'!C34</f>
        <v>0</v>
      </c>
      <c r="E249" s="265">
        <f>'5ª'!D34</f>
        <v>0</v>
      </c>
      <c r="F249" s="265" t="str">
        <f>'5ª'!E34</f>
        <v/>
      </c>
      <c r="G249" s="266">
        <f>'5ª'!F34</f>
        <v>0</v>
      </c>
      <c r="H249" s="461">
        <f>'5ª'!G34</f>
        <v>0</v>
      </c>
      <c r="I249" s="267">
        <f>'5ª'!H34</f>
        <v>0</v>
      </c>
      <c r="J249" s="461"/>
      <c r="K249" s="461">
        <f>'5ª'!I34</f>
        <v>0</v>
      </c>
      <c r="L249" s="461" t="str">
        <f ca="1">'5ª'!J34</f>
        <v/>
      </c>
      <c r="M249" s="461"/>
      <c r="N249" s="268" t="str">
        <f ca="1">'5ª'!K34</f>
        <v/>
      </c>
      <c r="O249" s="461"/>
      <c r="P249" s="19" t="s">
        <v>122</v>
      </c>
      <c r="Q249" s="275" t="s">
        <v>308</v>
      </c>
      <c r="R249" s="498">
        <f>'5ª'!L34</f>
        <v>0</v>
      </c>
      <c r="S249" s="498">
        <f>'5ª'!M34</f>
        <v>0</v>
      </c>
      <c r="T249" s="498">
        <f>'5ª'!N34</f>
        <v>0</v>
      </c>
      <c r="U249" s="498">
        <f>'5ª'!O34</f>
        <v>0</v>
      </c>
      <c r="V249" s="498">
        <f>'5ª'!P34</f>
        <v>0</v>
      </c>
      <c r="W249" s="498">
        <f>'5ª'!Q34</f>
        <v>0</v>
      </c>
      <c r="X249" s="498">
        <f>'5ª'!R34</f>
        <v>0</v>
      </c>
      <c r="Y249" s="498">
        <f>'5ª'!S34</f>
        <v>0</v>
      </c>
      <c r="Z249" s="109"/>
      <c r="AA249" s="109"/>
    </row>
    <row r="250" spans="1:27" ht="15.75" x14ac:dyDescent="0.25">
      <c r="A250" s="256" t="str">
        <f>RIGHT('[1]5ª'!$A$5:$D$5,12)</f>
        <v>5ª SÉRIE E.F</v>
      </c>
      <c r="B250" s="169">
        <v>29</v>
      </c>
      <c r="C250" s="264">
        <f>'5ª'!B35</f>
        <v>0</v>
      </c>
      <c r="D250" s="461">
        <f>'5ª'!C35</f>
        <v>0</v>
      </c>
      <c r="E250" s="265">
        <f>'5ª'!D35</f>
        <v>0</v>
      </c>
      <c r="F250" s="265" t="str">
        <f>'5ª'!E35</f>
        <v/>
      </c>
      <c r="G250" s="266">
        <f>'5ª'!F35</f>
        <v>0</v>
      </c>
      <c r="H250" s="461">
        <f>'5ª'!G35</f>
        <v>0</v>
      </c>
      <c r="I250" s="267">
        <f>'5ª'!H35</f>
        <v>0</v>
      </c>
      <c r="J250" s="461"/>
      <c r="K250" s="461">
        <f>'5ª'!I35</f>
        <v>0</v>
      </c>
      <c r="L250" s="461" t="str">
        <f ca="1">'5ª'!J35</f>
        <v/>
      </c>
      <c r="M250" s="461"/>
      <c r="N250" s="268" t="str">
        <f ca="1">'5ª'!K35</f>
        <v/>
      </c>
      <c r="O250" s="461"/>
      <c r="P250" s="19" t="s">
        <v>122</v>
      </c>
      <c r="Q250" s="275" t="s">
        <v>308</v>
      </c>
      <c r="R250" s="498">
        <f>'5ª'!L35</f>
        <v>0</v>
      </c>
      <c r="S250" s="498">
        <f>'5ª'!M35</f>
        <v>0</v>
      </c>
      <c r="T250" s="498">
        <f>'5ª'!N35</f>
        <v>0</v>
      </c>
      <c r="U250" s="498">
        <f>'5ª'!O35</f>
        <v>0</v>
      </c>
      <c r="V250" s="498">
        <f>'5ª'!P35</f>
        <v>0</v>
      </c>
      <c r="W250" s="498">
        <f>'5ª'!Q35</f>
        <v>0</v>
      </c>
      <c r="X250" s="498">
        <f>'5ª'!R35</f>
        <v>0</v>
      </c>
      <c r="Y250" s="498">
        <f>'5ª'!S35</f>
        <v>0</v>
      </c>
      <c r="Z250" s="109"/>
      <c r="AA250" s="109"/>
    </row>
    <row r="251" spans="1:27" ht="15.75" x14ac:dyDescent="0.25">
      <c r="A251" s="256" t="str">
        <f>RIGHT('[1]5ª'!$A$5:$D$5,12)</f>
        <v>5ª SÉRIE E.F</v>
      </c>
      <c r="B251" s="169">
        <v>30</v>
      </c>
      <c r="C251" s="264">
        <f>'5ª'!B36</f>
        <v>0</v>
      </c>
      <c r="D251" s="461">
        <f>'5ª'!C36</f>
        <v>0</v>
      </c>
      <c r="E251" s="265">
        <f>'5ª'!D36</f>
        <v>0</v>
      </c>
      <c r="F251" s="265" t="str">
        <f>'5ª'!E36</f>
        <v/>
      </c>
      <c r="G251" s="266">
        <f>'5ª'!F36</f>
        <v>0</v>
      </c>
      <c r="H251" s="461">
        <f>'5ª'!G36</f>
        <v>0</v>
      </c>
      <c r="I251" s="267">
        <f>'5ª'!H36</f>
        <v>0</v>
      </c>
      <c r="J251" s="461"/>
      <c r="K251" s="461">
        <f>'5ª'!I36</f>
        <v>0</v>
      </c>
      <c r="L251" s="461" t="str">
        <f ca="1">'5ª'!J36</f>
        <v/>
      </c>
      <c r="M251" s="461"/>
      <c r="N251" s="268" t="str">
        <f ca="1">'5ª'!K36</f>
        <v/>
      </c>
      <c r="O251" s="461"/>
      <c r="P251" s="19" t="s">
        <v>122</v>
      </c>
      <c r="Q251" s="275" t="s">
        <v>308</v>
      </c>
      <c r="R251" s="498">
        <f>'5ª'!L36</f>
        <v>0</v>
      </c>
      <c r="S251" s="498">
        <f>'5ª'!M36</f>
        <v>0</v>
      </c>
      <c r="T251" s="498">
        <f>'5ª'!N36</f>
        <v>0</v>
      </c>
      <c r="U251" s="498">
        <f>'5ª'!O36</f>
        <v>0</v>
      </c>
      <c r="V251" s="498">
        <f>'5ª'!P36</f>
        <v>0</v>
      </c>
      <c r="W251" s="498">
        <f>'5ª'!Q36</f>
        <v>0</v>
      </c>
      <c r="X251" s="498">
        <f>'5ª'!R36</f>
        <v>0</v>
      </c>
      <c r="Y251" s="498">
        <f>'5ª'!S36</f>
        <v>0</v>
      </c>
      <c r="Z251" s="109"/>
      <c r="AA251" s="109"/>
    </row>
    <row r="252" spans="1:27" ht="15.75" x14ac:dyDescent="0.25">
      <c r="A252" s="256" t="str">
        <f>RIGHT('[1]5ª'!$A$5:$D$5,12)</f>
        <v>5ª SÉRIE E.F</v>
      </c>
      <c r="B252" s="169">
        <v>31</v>
      </c>
      <c r="C252" s="264">
        <f>'5ª'!B37</f>
        <v>0</v>
      </c>
      <c r="D252" s="461">
        <f>'5ª'!C37</f>
        <v>0</v>
      </c>
      <c r="E252" s="265">
        <f>'5ª'!D37</f>
        <v>0</v>
      </c>
      <c r="F252" s="265" t="str">
        <f>'5ª'!E37</f>
        <v/>
      </c>
      <c r="G252" s="266">
        <f>'5ª'!F37</f>
        <v>0</v>
      </c>
      <c r="H252" s="461">
        <f>'5ª'!G37</f>
        <v>0</v>
      </c>
      <c r="I252" s="267">
        <f>'5ª'!H37</f>
        <v>0</v>
      </c>
      <c r="J252" s="461"/>
      <c r="K252" s="461">
        <f>'5ª'!I37</f>
        <v>0</v>
      </c>
      <c r="L252" s="461" t="str">
        <f ca="1">'5ª'!J37</f>
        <v/>
      </c>
      <c r="M252" s="461"/>
      <c r="N252" s="268" t="str">
        <f ca="1">'5ª'!K37</f>
        <v/>
      </c>
      <c r="O252" s="461"/>
      <c r="P252" s="19" t="s">
        <v>122</v>
      </c>
      <c r="Q252" s="275" t="s">
        <v>308</v>
      </c>
      <c r="R252" s="498">
        <f>'5ª'!L37</f>
        <v>0</v>
      </c>
      <c r="S252" s="498">
        <f>'5ª'!M37</f>
        <v>0</v>
      </c>
      <c r="T252" s="498">
        <f>'5ª'!N37</f>
        <v>0</v>
      </c>
      <c r="U252" s="498">
        <f>'5ª'!O37</f>
        <v>0</v>
      </c>
      <c r="V252" s="498">
        <f>'5ª'!P37</f>
        <v>0</v>
      </c>
      <c r="W252" s="498">
        <f>'5ª'!Q37</f>
        <v>0</v>
      </c>
      <c r="X252" s="498">
        <f>'5ª'!R37</f>
        <v>0</v>
      </c>
      <c r="Y252" s="498">
        <f>'5ª'!S37</f>
        <v>0</v>
      </c>
      <c r="Z252" s="109"/>
      <c r="AA252" s="109"/>
    </row>
    <row r="253" spans="1:27" ht="15.75" x14ac:dyDescent="0.25">
      <c r="A253" s="256" t="str">
        <f>RIGHT('[1]5ª'!$A$5:$D$5,12)</f>
        <v>5ª SÉRIE E.F</v>
      </c>
      <c r="B253" s="169">
        <v>32</v>
      </c>
      <c r="C253" s="264">
        <f>'5ª'!B38</f>
        <v>0</v>
      </c>
      <c r="D253" s="461">
        <f>'5ª'!C38</f>
        <v>0</v>
      </c>
      <c r="E253" s="265">
        <f>'5ª'!D38</f>
        <v>0</v>
      </c>
      <c r="F253" s="265" t="str">
        <f>'5ª'!E38</f>
        <v/>
      </c>
      <c r="G253" s="266">
        <f>'5ª'!F38</f>
        <v>0</v>
      </c>
      <c r="H253" s="461">
        <f>'5ª'!G38</f>
        <v>0</v>
      </c>
      <c r="I253" s="267">
        <f>'5ª'!H38</f>
        <v>0</v>
      </c>
      <c r="J253" s="461"/>
      <c r="K253" s="461">
        <f>'5ª'!I38</f>
        <v>0</v>
      </c>
      <c r="L253" s="461" t="str">
        <f ca="1">'5ª'!J38</f>
        <v/>
      </c>
      <c r="M253" s="461"/>
      <c r="N253" s="268" t="str">
        <f ca="1">'5ª'!K38</f>
        <v/>
      </c>
      <c r="O253" s="461"/>
      <c r="P253" s="19" t="s">
        <v>122</v>
      </c>
      <c r="Q253" s="275" t="s">
        <v>308</v>
      </c>
      <c r="R253" s="498">
        <f>'5ª'!L38</f>
        <v>0</v>
      </c>
      <c r="S253" s="498">
        <f>'5ª'!M38</f>
        <v>0</v>
      </c>
      <c r="T253" s="498">
        <f>'5ª'!N38</f>
        <v>0</v>
      </c>
      <c r="U253" s="498">
        <f>'5ª'!O38</f>
        <v>0</v>
      </c>
      <c r="V253" s="498">
        <f>'5ª'!P38</f>
        <v>0</v>
      </c>
      <c r="W253" s="498">
        <f>'5ª'!Q38</f>
        <v>0</v>
      </c>
      <c r="X253" s="498">
        <f>'5ª'!R38</f>
        <v>0</v>
      </c>
      <c r="Y253" s="498">
        <f>'5ª'!S38</f>
        <v>0</v>
      </c>
      <c r="Z253" s="109"/>
      <c r="AA253" s="109"/>
    </row>
    <row r="254" spans="1:27" ht="15.75" x14ac:dyDescent="0.25">
      <c r="A254" s="256" t="str">
        <f>RIGHT('[1]5ª'!$A$5:$D$5,12)</f>
        <v>5ª SÉRIE E.F</v>
      </c>
      <c r="B254" s="169">
        <v>33</v>
      </c>
      <c r="C254" s="264">
        <f>'5ª'!B39</f>
        <v>0</v>
      </c>
      <c r="D254" s="461">
        <f>'5ª'!C39</f>
        <v>0</v>
      </c>
      <c r="E254" s="265">
        <f>'5ª'!D39</f>
        <v>0</v>
      </c>
      <c r="F254" s="265" t="str">
        <f>'5ª'!E39</f>
        <v/>
      </c>
      <c r="G254" s="266">
        <f>'5ª'!F39</f>
        <v>0</v>
      </c>
      <c r="H254" s="461">
        <f>'5ª'!G39</f>
        <v>0</v>
      </c>
      <c r="I254" s="267">
        <f>'5ª'!H39</f>
        <v>0</v>
      </c>
      <c r="J254" s="461"/>
      <c r="K254" s="461">
        <f>'5ª'!I39</f>
        <v>0</v>
      </c>
      <c r="L254" s="461" t="str">
        <f ca="1">'5ª'!J39</f>
        <v/>
      </c>
      <c r="M254" s="461"/>
      <c r="N254" s="268" t="str">
        <f ca="1">'5ª'!K39</f>
        <v/>
      </c>
      <c r="O254" s="461"/>
      <c r="P254" s="19" t="s">
        <v>122</v>
      </c>
      <c r="Q254" s="275" t="s">
        <v>308</v>
      </c>
      <c r="R254" s="498">
        <f>'5ª'!L39</f>
        <v>0</v>
      </c>
      <c r="S254" s="498">
        <f>'5ª'!M39</f>
        <v>0</v>
      </c>
      <c r="T254" s="498">
        <f>'5ª'!N39</f>
        <v>0</v>
      </c>
      <c r="U254" s="498">
        <f>'5ª'!O39</f>
        <v>0</v>
      </c>
      <c r="V254" s="498">
        <f>'5ª'!P39</f>
        <v>0</v>
      </c>
      <c r="W254" s="498">
        <f>'5ª'!Q39</f>
        <v>0</v>
      </c>
      <c r="X254" s="498">
        <f>'5ª'!R39</f>
        <v>0</v>
      </c>
      <c r="Y254" s="498">
        <f>'5ª'!S39</f>
        <v>0</v>
      </c>
      <c r="Z254" s="109"/>
      <c r="AA254" s="109"/>
    </row>
    <row r="255" spans="1:27" ht="15.75" x14ac:dyDescent="0.25">
      <c r="A255" s="256" t="str">
        <f>RIGHT('[1]5ª'!$A$5:$D$5,12)</f>
        <v>5ª SÉRIE E.F</v>
      </c>
      <c r="B255" s="169">
        <v>34</v>
      </c>
      <c r="C255" s="264">
        <f>'5ª'!B40</f>
        <v>0</v>
      </c>
      <c r="D255" s="461">
        <f>'5ª'!C40</f>
        <v>0</v>
      </c>
      <c r="E255" s="265">
        <f>'5ª'!D40</f>
        <v>0</v>
      </c>
      <c r="F255" s="265" t="str">
        <f>'5ª'!E40</f>
        <v/>
      </c>
      <c r="G255" s="266">
        <f>'5ª'!F40</f>
        <v>0</v>
      </c>
      <c r="H255" s="461">
        <f>'5ª'!G40</f>
        <v>0</v>
      </c>
      <c r="I255" s="267">
        <f>'5ª'!H40</f>
        <v>0</v>
      </c>
      <c r="J255" s="461"/>
      <c r="K255" s="461">
        <f>'5ª'!I40</f>
        <v>0</v>
      </c>
      <c r="L255" s="461" t="str">
        <f ca="1">'5ª'!J40</f>
        <v/>
      </c>
      <c r="M255" s="461"/>
      <c r="N255" s="268" t="str">
        <f ca="1">'5ª'!K40</f>
        <v/>
      </c>
      <c r="O255" s="461"/>
      <c r="P255" s="19" t="s">
        <v>122</v>
      </c>
      <c r="Q255" s="275" t="s">
        <v>308</v>
      </c>
      <c r="R255" s="498">
        <f>'5ª'!L40</f>
        <v>0</v>
      </c>
      <c r="S255" s="498">
        <f>'5ª'!M40</f>
        <v>0</v>
      </c>
      <c r="T255" s="498">
        <f>'5ª'!N40</f>
        <v>0</v>
      </c>
      <c r="U255" s="498">
        <f>'5ª'!O40</f>
        <v>0</v>
      </c>
      <c r="V255" s="498">
        <f>'5ª'!P40</f>
        <v>0</v>
      </c>
      <c r="W255" s="498">
        <f>'5ª'!Q40</f>
        <v>0</v>
      </c>
      <c r="X255" s="498">
        <f>'5ª'!R40</f>
        <v>0</v>
      </c>
      <c r="Y255" s="498">
        <f>'5ª'!S40</f>
        <v>0</v>
      </c>
      <c r="Z255" s="109"/>
      <c r="AA255" s="109"/>
    </row>
    <row r="256" spans="1:27" ht="15.75" x14ac:dyDescent="0.25">
      <c r="A256" s="256" t="str">
        <f>RIGHT('[1]5ª'!$A$5:$D$5,12)</f>
        <v>5ª SÉRIE E.F</v>
      </c>
      <c r="B256" s="169">
        <v>35</v>
      </c>
      <c r="C256" s="264">
        <f>'5ª'!B41</f>
        <v>0</v>
      </c>
      <c r="D256" s="461">
        <f>'5ª'!C41</f>
        <v>0</v>
      </c>
      <c r="E256" s="265">
        <f>'5ª'!D41</f>
        <v>0</v>
      </c>
      <c r="F256" s="265" t="str">
        <f>'5ª'!E41</f>
        <v/>
      </c>
      <c r="G256" s="266">
        <f>'5ª'!F41</f>
        <v>0</v>
      </c>
      <c r="H256" s="461">
        <f>'5ª'!G41</f>
        <v>0</v>
      </c>
      <c r="I256" s="267">
        <f>'5ª'!H41</f>
        <v>0</v>
      </c>
      <c r="J256" s="461"/>
      <c r="K256" s="461">
        <f>'5ª'!I41</f>
        <v>0</v>
      </c>
      <c r="L256" s="461" t="str">
        <f ca="1">'5ª'!J41</f>
        <v/>
      </c>
      <c r="M256" s="461"/>
      <c r="N256" s="268" t="str">
        <f ca="1">'5ª'!K41</f>
        <v/>
      </c>
      <c r="O256" s="461"/>
      <c r="P256" s="19" t="s">
        <v>122</v>
      </c>
      <c r="Q256" s="275" t="s">
        <v>308</v>
      </c>
      <c r="R256" s="498">
        <f>'5ª'!L41</f>
        <v>0</v>
      </c>
      <c r="S256" s="498">
        <f>'5ª'!M41</f>
        <v>0</v>
      </c>
      <c r="T256" s="498">
        <f>'5ª'!N41</f>
        <v>0</v>
      </c>
      <c r="U256" s="498">
        <f>'5ª'!O41</f>
        <v>0</v>
      </c>
      <c r="V256" s="498">
        <f>'5ª'!P41</f>
        <v>0</v>
      </c>
      <c r="W256" s="498">
        <f>'5ª'!Q41</f>
        <v>0</v>
      </c>
      <c r="X256" s="498">
        <f>'5ª'!R41</f>
        <v>0</v>
      </c>
      <c r="Y256" s="498">
        <f>'5ª'!S41</f>
        <v>0</v>
      </c>
      <c r="Z256" s="109"/>
      <c r="AA256" s="109"/>
    </row>
    <row r="257" spans="1:27" ht="15.75" x14ac:dyDescent="0.25">
      <c r="A257" s="256" t="str">
        <f>RIGHT('[1]5ª'!$A$5:$D$5,12)</f>
        <v>5ª SÉRIE E.F</v>
      </c>
      <c r="B257" s="169">
        <v>36</v>
      </c>
      <c r="C257" s="264">
        <f>'5ª'!B42</f>
        <v>0</v>
      </c>
      <c r="D257" s="461">
        <f>'5ª'!C42</f>
        <v>0</v>
      </c>
      <c r="E257" s="265">
        <f>'5ª'!D42</f>
        <v>0</v>
      </c>
      <c r="F257" s="265" t="str">
        <f>'5ª'!E42</f>
        <v/>
      </c>
      <c r="G257" s="266">
        <f>'5ª'!F42</f>
        <v>0</v>
      </c>
      <c r="H257" s="461">
        <f>'5ª'!G42</f>
        <v>0</v>
      </c>
      <c r="I257" s="267">
        <f>'5ª'!H42</f>
        <v>0</v>
      </c>
      <c r="J257" s="461"/>
      <c r="K257" s="461">
        <f>'5ª'!I42</f>
        <v>0</v>
      </c>
      <c r="L257" s="461" t="str">
        <f ca="1">'5ª'!J42</f>
        <v/>
      </c>
      <c r="M257" s="461"/>
      <c r="N257" s="268" t="str">
        <f ca="1">'5ª'!K42</f>
        <v/>
      </c>
      <c r="O257" s="461"/>
      <c r="P257" s="19" t="s">
        <v>122</v>
      </c>
      <c r="Q257" s="275" t="s">
        <v>308</v>
      </c>
      <c r="R257" s="498">
        <f>'5ª'!L42</f>
        <v>0</v>
      </c>
      <c r="S257" s="498">
        <f>'5ª'!M42</f>
        <v>0</v>
      </c>
      <c r="T257" s="498">
        <f>'5ª'!N42</f>
        <v>0</v>
      </c>
      <c r="U257" s="498">
        <f>'5ª'!O42</f>
        <v>0</v>
      </c>
      <c r="V257" s="498">
        <f>'5ª'!P42</f>
        <v>0</v>
      </c>
      <c r="W257" s="498">
        <f>'5ª'!Q42</f>
        <v>0</v>
      </c>
      <c r="X257" s="498">
        <f>'5ª'!R42</f>
        <v>0</v>
      </c>
      <c r="Y257" s="498">
        <f>'5ª'!S42</f>
        <v>0</v>
      </c>
      <c r="Z257" s="109"/>
      <c r="AA257" s="109"/>
    </row>
    <row r="258" spans="1:27" ht="15.75" x14ac:dyDescent="0.25">
      <c r="A258" s="256" t="str">
        <f>RIGHT('[1]5ª'!$A$5:$D$5,12)</f>
        <v>5ª SÉRIE E.F</v>
      </c>
      <c r="B258" s="169">
        <v>37</v>
      </c>
      <c r="C258" s="264">
        <f>'5ª'!B43</f>
        <v>0</v>
      </c>
      <c r="D258" s="461">
        <f>'5ª'!C43</f>
        <v>0</v>
      </c>
      <c r="E258" s="265">
        <f>'5ª'!D43</f>
        <v>0</v>
      </c>
      <c r="F258" s="265" t="str">
        <f>'5ª'!E43</f>
        <v/>
      </c>
      <c r="G258" s="266">
        <f>'5ª'!F43</f>
        <v>0</v>
      </c>
      <c r="H258" s="461">
        <f>'5ª'!G43</f>
        <v>0</v>
      </c>
      <c r="I258" s="267">
        <f>'5ª'!H43</f>
        <v>0</v>
      </c>
      <c r="J258" s="461"/>
      <c r="K258" s="461">
        <f>'5ª'!I43</f>
        <v>0</v>
      </c>
      <c r="L258" s="461" t="str">
        <f ca="1">'5ª'!J43</f>
        <v/>
      </c>
      <c r="M258" s="461"/>
      <c r="N258" s="268" t="str">
        <f ca="1">'5ª'!K43</f>
        <v/>
      </c>
      <c r="O258" s="461"/>
      <c r="P258" s="19" t="s">
        <v>122</v>
      </c>
      <c r="Q258" s="275" t="s">
        <v>308</v>
      </c>
      <c r="R258" s="498">
        <f>'5ª'!L43</f>
        <v>0</v>
      </c>
      <c r="S258" s="498">
        <f>'5ª'!M43</f>
        <v>0</v>
      </c>
      <c r="T258" s="498">
        <f>'5ª'!N43</f>
        <v>0</v>
      </c>
      <c r="U258" s="498">
        <f>'5ª'!O43</f>
        <v>0</v>
      </c>
      <c r="V258" s="498">
        <f>'5ª'!P43</f>
        <v>0</v>
      </c>
      <c r="W258" s="498">
        <f>'5ª'!Q43</f>
        <v>0</v>
      </c>
      <c r="X258" s="498">
        <f>'5ª'!R43</f>
        <v>0</v>
      </c>
      <c r="Y258" s="498">
        <f>'5ª'!S43</f>
        <v>0</v>
      </c>
      <c r="Z258" s="109"/>
      <c r="AA258" s="109"/>
    </row>
    <row r="259" spans="1:27" ht="15.75" x14ac:dyDescent="0.25">
      <c r="A259" s="256" t="str">
        <f>RIGHT('[1]5ª'!$A$5:$D$5,12)</f>
        <v>5ª SÉRIE E.F</v>
      </c>
      <c r="B259" s="169">
        <v>38</v>
      </c>
      <c r="C259" s="264">
        <f>'5ª'!B44</f>
        <v>0</v>
      </c>
      <c r="D259" s="461">
        <f>'5ª'!C44</f>
        <v>0</v>
      </c>
      <c r="E259" s="265">
        <f>'5ª'!D44</f>
        <v>0</v>
      </c>
      <c r="F259" s="265" t="str">
        <f>'5ª'!E44</f>
        <v/>
      </c>
      <c r="G259" s="266">
        <f>'5ª'!F44</f>
        <v>0</v>
      </c>
      <c r="H259" s="461">
        <f>'5ª'!G44</f>
        <v>0</v>
      </c>
      <c r="I259" s="267">
        <f>'5ª'!H44</f>
        <v>0</v>
      </c>
      <c r="J259" s="461"/>
      <c r="K259" s="461">
        <f>'5ª'!I44</f>
        <v>0</v>
      </c>
      <c r="L259" s="461" t="str">
        <f ca="1">'5ª'!J44</f>
        <v/>
      </c>
      <c r="M259" s="461"/>
      <c r="N259" s="268" t="str">
        <f ca="1">'5ª'!K44</f>
        <v/>
      </c>
      <c r="O259" s="461"/>
      <c r="P259" s="19" t="s">
        <v>122</v>
      </c>
      <c r="Q259" s="275" t="s">
        <v>308</v>
      </c>
      <c r="R259" s="498">
        <f>'5ª'!L44</f>
        <v>0</v>
      </c>
      <c r="S259" s="498">
        <f>'5ª'!M44</f>
        <v>0</v>
      </c>
      <c r="T259" s="498">
        <f>'5ª'!N44</f>
        <v>0</v>
      </c>
      <c r="U259" s="498">
        <f>'5ª'!O44</f>
        <v>0</v>
      </c>
      <c r="V259" s="498">
        <f>'5ª'!P44</f>
        <v>0</v>
      </c>
      <c r="W259" s="498">
        <f>'5ª'!Q44</f>
        <v>0</v>
      </c>
      <c r="X259" s="498">
        <f>'5ª'!R44</f>
        <v>0</v>
      </c>
      <c r="Y259" s="498">
        <f>'5ª'!S44</f>
        <v>0</v>
      </c>
      <c r="Z259" s="109"/>
      <c r="AA259" s="109"/>
    </row>
    <row r="260" spans="1:27" ht="15.75" x14ac:dyDescent="0.25">
      <c r="A260" s="256" t="str">
        <f>RIGHT('[1]5ª'!$A$5:$D$5,12)</f>
        <v>5ª SÉRIE E.F</v>
      </c>
      <c r="B260" s="169">
        <v>39</v>
      </c>
      <c r="C260" s="264">
        <f>'5ª'!B45</f>
        <v>0</v>
      </c>
      <c r="D260" s="461">
        <f>'5ª'!C45</f>
        <v>0</v>
      </c>
      <c r="E260" s="265">
        <f>'5ª'!D45</f>
        <v>0</v>
      </c>
      <c r="F260" s="265" t="str">
        <f>'5ª'!E45</f>
        <v/>
      </c>
      <c r="G260" s="266">
        <f>'5ª'!F45</f>
        <v>0</v>
      </c>
      <c r="H260" s="461">
        <f>'5ª'!G45</f>
        <v>0</v>
      </c>
      <c r="I260" s="267">
        <f>'5ª'!H45</f>
        <v>0</v>
      </c>
      <c r="J260" s="461"/>
      <c r="K260" s="461">
        <f>'5ª'!I45</f>
        <v>0</v>
      </c>
      <c r="L260" s="461" t="str">
        <f ca="1">'5ª'!J45</f>
        <v/>
      </c>
      <c r="M260" s="461"/>
      <c r="N260" s="268" t="str">
        <f ca="1">'5ª'!K45</f>
        <v/>
      </c>
      <c r="O260" s="461"/>
      <c r="P260" s="19" t="s">
        <v>122</v>
      </c>
      <c r="Q260" s="275" t="s">
        <v>308</v>
      </c>
      <c r="R260" s="498">
        <f>'5ª'!L45</f>
        <v>0</v>
      </c>
      <c r="S260" s="498">
        <f>'5ª'!M45</f>
        <v>0</v>
      </c>
      <c r="T260" s="498">
        <f>'5ª'!N45</f>
        <v>0</v>
      </c>
      <c r="U260" s="498">
        <f>'5ª'!O45</f>
        <v>0</v>
      </c>
      <c r="V260" s="498">
        <f>'5ª'!P45</f>
        <v>0</v>
      </c>
      <c r="W260" s="498">
        <f>'5ª'!Q45</f>
        <v>0</v>
      </c>
      <c r="X260" s="498">
        <f>'5ª'!R45</f>
        <v>0</v>
      </c>
      <c r="Y260" s="498">
        <f>'5ª'!S45</f>
        <v>0</v>
      </c>
      <c r="Z260" s="109"/>
      <c r="AA260" s="109"/>
    </row>
    <row r="261" spans="1:27" ht="15.75" x14ac:dyDescent="0.25">
      <c r="A261" s="256" t="str">
        <f>RIGHT('[1]5ª'!$A$5:$D$5,12)</f>
        <v>5ª SÉRIE E.F</v>
      </c>
      <c r="B261" s="169">
        <v>40</v>
      </c>
      <c r="C261" s="264">
        <f>'5ª'!B46</f>
        <v>0</v>
      </c>
      <c r="D261" s="461">
        <f>'5ª'!C46</f>
        <v>0</v>
      </c>
      <c r="E261" s="265">
        <f>'5ª'!D46</f>
        <v>0</v>
      </c>
      <c r="F261" s="265" t="str">
        <f>'5ª'!E46</f>
        <v/>
      </c>
      <c r="G261" s="266">
        <f>'5ª'!F46</f>
        <v>0</v>
      </c>
      <c r="H261" s="461">
        <f>'5ª'!G46</f>
        <v>0</v>
      </c>
      <c r="I261" s="267">
        <f>'5ª'!H46</f>
        <v>0</v>
      </c>
      <c r="J261" s="461"/>
      <c r="K261" s="461">
        <f>'5ª'!I46</f>
        <v>0</v>
      </c>
      <c r="L261" s="461" t="str">
        <f ca="1">'5ª'!J46</f>
        <v/>
      </c>
      <c r="M261" s="461"/>
      <c r="N261" s="268" t="str">
        <f ca="1">'5ª'!K46</f>
        <v/>
      </c>
      <c r="O261" s="461"/>
      <c r="P261" s="19" t="s">
        <v>122</v>
      </c>
      <c r="Q261" s="275" t="s">
        <v>308</v>
      </c>
      <c r="R261" s="498">
        <f>'5ª'!L46</f>
        <v>0</v>
      </c>
      <c r="S261" s="498">
        <f>'5ª'!M46</f>
        <v>0</v>
      </c>
      <c r="T261" s="498">
        <f>'5ª'!N46</f>
        <v>0</v>
      </c>
      <c r="U261" s="498">
        <f>'5ª'!O46</f>
        <v>0</v>
      </c>
      <c r="V261" s="498">
        <f>'5ª'!P46</f>
        <v>0</v>
      </c>
      <c r="W261" s="498">
        <f>'5ª'!Q46</f>
        <v>0</v>
      </c>
      <c r="X261" s="498">
        <f>'5ª'!R46</f>
        <v>0</v>
      </c>
      <c r="Y261" s="498">
        <f>'5ª'!S46</f>
        <v>0</v>
      </c>
      <c r="Z261" s="109"/>
      <c r="AA261" s="109"/>
    </row>
    <row r="262" spans="1:27" ht="15.75" x14ac:dyDescent="0.25">
      <c r="A262" s="256" t="str">
        <f>RIGHT('[1]5ª'!$A$5:$D$5,12)</f>
        <v>5ª SÉRIE E.F</v>
      </c>
      <c r="B262" s="169">
        <v>41</v>
      </c>
      <c r="C262" s="264">
        <f>'5ª'!B47</f>
        <v>0</v>
      </c>
      <c r="D262" s="461">
        <f>'5ª'!C47</f>
        <v>0</v>
      </c>
      <c r="E262" s="265">
        <f>'5ª'!D47</f>
        <v>0</v>
      </c>
      <c r="F262" s="265" t="str">
        <f>'5ª'!E47</f>
        <v/>
      </c>
      <c r="G262" s="266">
        <f>'5ª'!F47</f>
        <v>0</v>
      </c>
      <c r="H262" s="461">
        <f>'5ª'!G47</f>
        <v>0</v>
      </c>
      <c r="I262" s="267">
        <f>'5ª'!H47</f>
        <v>0</v>
      </c>
      <c r="J262" s="461"/>
      <c r="K262" s="461">
        <f>'5ª'!I47</f>
        <v>0</v>
      </c>
      <c r="L262" s="461" t="str">
        <f ca="1">'5ª'!J47</f>
        <v/>
      </c>
      <c r="M262" s="461"/>
      <c r="N262" s="268" t="str">
        <f ca="1">'5ª'!K47</f>
        <v/>
      </c>
      <c r="O262" s="461"/>
      <c r="P262" s="19" t="s">
        <v>122</v>
      </c>
      <c r="Q262" s="275" t="s">
        <v>308</v>
      </c>
      <c r="R262" s="498">
        <f>'5ª'!L47</f>
        <v>0</v>
      </c>
      <c r="S262" s="498">
        <f>'5ª'!M47</f>
        <v>0</v>
      </c>
      <c r="T262" s="498">
        <f>'5ª'!N47</f>
        <v>0</v>
      </c>
      <c r="U262" s="498">
        <f>'5ª'!O47</f>
        <v>0</v>
      </c>
      <c r="V262" s="498">
        <f>'5ª'!P47</f>
        <v>0</v>
      </c>
      <c r="W262" s="498">
        <f>'5ª'!Q47</f>
        <v>0</v>
      </c>
      <c r="X262" s="498">
        <f>'5ª'!R47</f>
        <v>0</v>
      </c>
      <c r="Y262" s="498">
        <f>'5ª'!S47</f>
        <v>0</v>
      </c>
      <c r="Z262" s="109"/>
      <c r="AA262" s="109"/>
    </row>
    <row r="263" spans="1:27" ht="15.75" x14ac:dyDescent="0.25">
      <c r="A263" s="256" t="str">
        <f>RIGHT('[1]5ª'!$A$5:$D$5,12)</f>
        <v>5ª SÉRIE E.F</v>
      </c>
      <c r="B263" s="169">
        <v>42</v>
      </c>
      <c r="C263" s="264">
        <f>'5ª'!B48</f>
        <v>0</v>
      </c>
      <c r="D263" s="461">
        <f>'5ª'!C48</f>
        <v>0</v>
      </c>
      <c r="E263" s="265">
        <f>'5ª'!D48</f>
        <v>0</v>
      </c>
      <c r="F263" s="265" t="str">
        <f>'5ª'!E48</f>
        <v/>
      </c>
      <c r="G263" s="266">
        <f>'5ª'!F48</f>
        <v>0</v>
      </c>
      <c r="H263" s="461">
        <f>'5ª'!G48</f>
        <v>0</v>
      </c>
      <c r="I263" s="267">
        <f>'5ª'!H48</f>
        <v>0</v>
      </c>
      <c r="J263" s="461"/>
      <c r="K263" s="461">
        <f>'5ª'!I48</f>
        <v>0</v>
      </c>
      <c r="L263" s="461" t="str">
        <f ca="1">'5ª'!J48</f>
        <v/>
      </c>
      <c r="M263" s="461"/>
      <c r="N263" s="268" t="str">
        <f ca="1">'5ª'!K48</f>
        <v/>
      </c>
      <c r="O263" s="461"/>
      <c r="P263" s="19" t="s">
        <v>122</v>
      </c>
      <c r="Q263" s="275" t="s">
        <v>308</v>
      </c>
      <c r="R263" s="498">
        <f>'5ª'!L48</f>
        <v>0</v>
      </c>
      <c r="S263" s="498">
        <f>'5ª'!M48</f>
        <v>0</v>
      </c>
      <c r="T263" s="498">
        <f>'5ª'!N48</f>
        <v>0</v>
      </c>
      <c r="U263" s="498">
        <f>'5ª'!O48</f>
        <v>0</v>
      </c>
      <c r="V263" s="498">
        <f>'5ª'!P48</f>
        <v>0</v>
      </c>
      <c r="W263" s="498">
        <f>'5ª'!Q48</f>
        <v>0</v>
      </c>
      <c r="X263" s="498">
        <f>'5ª'!R48</f>
        <v>0</v>
      </c>
      <c r="Y263" s="498">
        <f>'5ª'!S48</f>
        <v>0</v>
      </c>
      <c r="Z263" s="109"/>
      <c r="AA263" s="109"/>
    </row>
    <row r="264" spans="1:27" ht="15.75" x14ac:dyDescent="0.25">
      <c r="A264" s="256" t="str">
        <f>RIGHT('[1]5ª'!$A$5:$D$5,12)</f>
        <v>5ª SÉRIE E.F</v>
      </c>
      <c r="B264" s="169">
        <v>43</v>
      </c>
      <c r="C264" s="264">
        <f>'5ª'!B49</f>
        <v>0</v>
      </c>
      <c r="D264" s="461">
        <f>'5ª'!C49</f>
        <v>0</v>
      </c>
      <c r="E264" s="265">
        <f>'5ª'!D49</f>
        <v>0</v>
      </c>
      <c r="F264" s="265" t="str">
        <f>'5ª'!E49</f>
        <v/>
      </c>
      <c r="G264" s="266">
        <f>'5ª'!F49</f>
        <v>0</v>
      </c>
      <c r="H264" s="461">
        <f>'5ª'!G49</f>
        <v>0</v>
      </c>
      <c r="I264" s="267">
        <f>'5ª'!H49</f>
        <v>0</v>
      </c>
      <c r="J264" s="461"/>
      <c r="K264" s="461">
        <f>'5ª'!I49</f>
        <v>0</v>
      </c>
      <c r="L264" s="461" t="str">
        <f ca="1">'5ª'!J49</f>
        <v/>
      </c>
      <c r="M264" s="461"/>
      <c r="N264" s="268" t="str">
        <f ca="1">'5ª'!K49</f>
        <v/>
      </c>
      <c r="O264" s="461"/>
      <c r="P264" s="19" t="s">
        <v>122</v>
      </c>
      <c r="Q264" s="275" t="s">
        <v>308</v>
      </c>
      <c r="R264" s="498">
        <f>'5ª'!L49</f>
        <v>0</v>
      </c>
      <c r="S264" s="498">
        <f>'5ª'!M49</f>
        <v>0</v>
      </c>
      <c r="T264" s="498">
        <f>'5ª'!N49</f>
        <v>0</v>
      </c>
      <c r="U264" s="498">
        <f>'5ª'!O49</f>
        <v>0</v>
      </c>
      <c r="V264" s="498">
        <f>'5ª'!P49</f>
        <v>0</v>
      </c>
      <c r="W264" s="498">
        <f>'5ª'!Q49</f>
        <v>0</v>
      </c>
      <c r="X264" s="498">
        <f>'5ª'!R49</f>
        <v>0</v>
      </c>
      <c r="Y264" s="498">
        <f>'5ª'!S49</f>
        <v>0</v>
      </c>
      <c r="Z264" s="109"/>
      <c r="AA264" s="109"/>
    </row>
    <row r="265" spans="1:27" ht="15.75" x14ac:dyDescent="0.25">
      <c r="A265" s="256" t="str">
        <f>RIGHT('[1]5ª'!$A$5:$D$5,12)</f>
        <v>5ª SÉRIE E.F</v>
      </c>
      <c r="B265" s="169">
        <v>44</v>
      </c>
      <c r="C265" s="264">
        <f>'5ª'!B50</f>
        <v>0</v>
      </c>
      <c r="D265" s="461">
        <f>'5ª'!C50</f>
        <v>0</v>
      </c>
      <c r="E265" s="265">
        <f>'5ª'!D50</f>
        <v>0</v>
      </c>
      <c r="F265" s="265" t="str">
        <f>'5ª'!E50</f>
        <v/>
      </c>
      <c r="G265" s="266">
        <f>'5ª'!F50</f>
        <v>0</v>
      </c>
      <c r="H265" s="461">
        <f>'5ª'!G50</f>
        <v>0</v>
      </c>
      <c r="I265" s="267">
        <f>'5ª'!H50</f>
        <v>0</v>
      </c>
      <c r="J265" s="461"/>
      <c r="K265" s="461">
        <f>'5ª'!I50</f>
        <v>0</v>
      </c>
      <c r="L265" s="461" t="str">
        <f ca="1">'5ª'!J50</f>
        <v/>
      </c>
      <c r="M265" s="461"/>
      <c r="N265" s="268" t="str">
        <f ca="1">'5ª'!K50</f>
        <v/>
      </c>
      <c r="O265" s="461"/>
      <c r="P265" s="19" t="s">
        <v>122</v>
      </c>
      <c r="Q265" s="275" t="s">
        <v>308</v>
      </c>
      <c r="R265" s="498">
        <f>'5ª'!L50</f>
        <v>0</v>
      </c>
      <c r="S265" s="498">
        <f>'5ª'!M50</f>
        <v>0</v>
      </c>
      <c r="T265" s="498">
        <f>'5ª'!N50</f>
        <v>0</v>
      </c>
      <c r="U265" s="498">
        <f>'5ª'!O50</f>
        <v>0</v>
      </c>
      <c r="V265" s="498">
        <f>'5ª'!P50</f>
        <v>0</v>
      </c>
      <c r="W265" s="498">
        <f>'5ª'!Q50</f>
        <v>0</v>
      </c>
      <c r="X265" s="498">
        <f>'5ª'!R50</f>
        <v>0</v>
      </c>
      <c r="Y265" s="498">
        <f>'5ª'!S50</f>
        <v>0</v>
      </c>
      <c r="Z265" s="109"/>
      <c r="AA265" s="109"/>
    </row>
    <row r="266" spans="1:27" ht="15.75" x14ac:dyDescent="0.25">
      <c r="A266" s="256" t="str">
        <f>RIGHT('[1]5ª'!$A$5:$D$5,12)</f>
        <v>5ª SÉRIE E.F</v>
      </c>
      <c r="B266" s="169">
        <v>45</v>
      </c>
      <c r="C266" s="264">
        <f>'5ª'!B51</f>
        <v>0</v>
      </c>
      <c r="D266" s="461">
        <f>'5ª'!C51</f>
        <v>0</v>
      </c>
      <c r="E266" s="265">
        <f>'5ª'!D51</f>
        <v>0</v>
      </c>
      <c r="F266" s="265" t="str">
        <f>'5ª'!E51</f>
        <v/>
      </c>
      <c r="G266" s="266">
        <f>'5ª'!F51</f>
        <v>0</v>
      </c>
      <c r="H266" s="461">
        <f>'5ª'!G51</f>
        <v>0</v>
      </c>
      <c r="I266" s="267">
        <f>'5ª'!H51</f>
        <v>0</v>
      </c>
      <c r="J266" s="461"/>
      <c r="K266" s="461">
        <f>'5ª'!I51</f>
        <v>0</v>
      </c>
      <c r="L266" s="461" t="str">
        <f ca="1">'5ª'!J51</f>
        <v/>
      </c>
      <c r="M266" s="461"/>
      <c r="N266" s="268" t="str">
        <f ca="1">'5ª'!K51</f>
        <v/>
      </c>
      <c r="O266" s="461"/>
      <c r="P266" s="19" t="s">
        <v>122</v>
      </c>
      <c r="Q266" s="275" t="s">
        <v>308</v>
      </c>
      <c r="R266" s="498">
        <f>'5ª'!L51</f>
        <v>0</v>
      </c>
      <c r="S266" s="498">
        <f>'5ª'!M51</f>
        <v>0</v>
      </c>
      <c r="T266" s="498">
        <f>'5ª'!N51</f>
        <v>0</v>
      </c>
      <c r="U266" s="498">
        <f>'5ª'!O51</f>
        <v>0</v>
      </c>
      <c r="V266" s="498">
        <f>'5ª'!P51</f>
        <v>0</v>
      </c>
      <c r="W266" s="498">
        <f>'5ª'!Q51</f>
        <v>0</v>
      </c>
      <c r="X266" s="498">
        <f>'5ª'!R51</f>
        <v>0</v>
      </c>
      <c r="Y266" s="498">
        <f>'5ª'!S51</f>
        <v>0</v>
      </c>
      <c r="Z266" s="109"/>
      <c r="AA266" s="109"/>
    </row>
    <row r="267" spans="1:27" ht="15.75" x14ac:dyDescent="0.25">
      <c r="A267" s="256" t="str">
        <f>RIGHT('[1]5ª'!$A$5:$D$5,12)</f>
        <v>5ª SÉRIE E.F</v>
      </c>
      <c r="B267" s="169">
        <v>46</v>
      </c>
      <c r="C267" s="264">
        <f>'5ª'!B52</f>
        <v>0</v>
      </c>
      <c r="D267" s="461">
        <f>'5ª'!C52</f>
        <v>0</v>
      </c>
      <c r="E267" s="265">
        <f>'5ª'!D52</f>
        <v>0</v>
      </c>
      <c r="F267" s="265" t="str">
        <f>'5ª'!E52</f>
        <v/>
      </c>
      <c r="G267" s="266">
        <f>'5ª'!F52</f>
        <v>0</v>
      </c>
      <c r="H267" s="461">
        <f>'5ª'!G52</f>
        <v>0</v>
      </c>
      <c r="I267" s="267">
        <f>'5ª'!H52</f>
        <v>0</v>
      </c>
      <c r="J267" s="461"/>
      <c r="K267" s="461">
        <f>'5ª'!I52</f>
        <v>0</v>
      </c>
      <c r="L267" s="461" t="str">
        <f ca="1">'5ª'!J52</f>
        <v/>
      </c>
      <c r="M267" s="461"/>
      <c r="N267" s="268" t="str">
        <f ca="1">'5ª'!K52</f>
        <v/>
      </c>
      <c r="O267" s="461"/>
      <c r="P267" s="19" t="s">
        <v>122</v>
      </c>
      <c r="Q267" s="275" t="s">
        <v>308</v>
      </c>
      <c r="R267" s="498">
        <f>'5ª'!L52</f>
        <v>0</v>
      </c>
      <c r="S267" s="498">
        <f>'5ª'!M52</f>
        <v>0</v>
      </c>
      <c r="T267" s="498">
        <f>'5ª'!N52</f>
        <v>0</v>
      </c>
      <c r="U267" s="498">
        <f>'5ª'!O52</f>
        <v>0</v>
      </c>
      <c r="V267" s="498">
        <f>'5ª'!P52</f>
        <v>0</v>
      </c>
      <c r="W267" s="498">
        <f>'5ª'!Q52</f>
        <v>0</v>
      </c>
      <c r="X267" s="498">
        <f>'5ª'!R52</f>
        <v>0</v>
      </c>
      <c r="Y267" s="498">
        <f>'5ª'!S52</f>
        <v>0</v>
      </c>
      <c r="Z267" s="109"/>
      <c r="AA267" s="109"/>
    </row>
    <row r="268" spans="1:27" ht="15.75" x14ac:dyDescent="0.25">
      <c r="A268" s="256" t="str">
        <f>RIGHT('[1]5ª'!$A$5:$D$5,12)</f>
        <v>5ª SÉRIE E.F</v>
      </c>
      <c r="B268" s="169">
        <v>47</v>
      </c>
      <c r="C268" s="264">
        <f>'5ª'!B53</f>
        <v>0</v>
      </c>
      <c r="D268" s="461">
        <f>'5ª'!C53</f>
        <v>0</v>
      </c>
      <c r="E268" s="265">
        <f>'5ª'!D53</f>
        <v>0</v>
      </c>
      <c r="F268" s="265" t="str">
        <f>'5ª'!E53</f>
        <v/>
      </c>
      <c r="G268" s="266">
        <f>'5ª'!F53</f>
        <v>0</v>
      </c>
      <c r="H268" s="461">
        <f>'5ª'!G53</f>
        <v>0</v>
      </c>
      <c r="I268" s="267">
        <f>'5ª'!H53</f>
        <v>0</v>
      </c>
      <c r="J268" s="461"/>
      <c r="K268" s="461">
        <f>'5ª'!I53</f>
        <v>0</v>
      </c>
      <c r="L268" s="461" t="str">
        <f ca="1">'5ª'!J53</f>
        <v/>
      </c>
      <c r="M268" s="461"/>
      <c r="N268" s="268" t="str">
        <f ca="1">'5ª'!K53</f>
        <v/>
      </c>
      <c r="O268" s="461"/>
      <c r="P268" s="19" t="s">
        <v>122</v>
      </c>
      <c r="Q268" s="275" t="s">
        <v>308</v>
      </c>
      <c r="R268" s="498">
        <f>'5ª'!L53</f>
        <v>0</v>
      </c>
      <c r="S268" s="498">
        <f>'5ª'!M53</f>
        <v>0</v>
      </c>
      <c r="T268" s="498">
        <f>'5ª'!N53</f>
        <v>0</v>
      </c>
      <c r="U268" s="498">
        <f>'5ª'!O53</f>
        <v>0</v>
      </c>
      <c r="V268" s="498">
        <f>'5ª'!P53</f>
        <v>0</v>
      </c>
      <c r="W268" s="498">
        <f>'5ª'!Q53</f>
        <v>0</v>
      </c>
      <c r="X268" s="498">
        <f>'5ª'!R53</f>
        <v>0</v>
      </c>
      <c r="Y268" s="498">
        <f>'5ª'!S53</f>
        <v>0</v>
      </c>
      <c r="Z268" s="109"/>
      <c r="AA268" s="109"/>
    </row>
    <row r="269" spans="1:27" ht="15.75" x14ac:dyDescent="0.25">
      <c r="A269" s="256" t="str">
        <f>RIGHT('[1]5ª'!$A$5:$D$5,12)</f>
        <v>5ª SÉRIE E.F</v>
      </c>
      <c r="B269" s="169">
        <v>48</v>
      </c>
      <c r="C269" s="264">
        <f>'5ª'!B54</f>
        <v>0</v>
      </c>
      <c r="D269" s="461">
        <f>'5ª'!C54</f>
        <v>0</v>
      </c>
      <c r="E269" s="265">
        <f>'5ª'!D54</f>
        <v>0</v>
      </c>
      <c r="F269" s="265" t="str">
        <f>'5ª'!E54</f>
        <v/>
      </c>
      <c r="G269" s="266">
        <f>'5ª'!F54</f>
        <v>0</v>
      </c>
      <c r="H269" s="461">
        <f>'5ª'!G54</f>
        <v>0</v>
      </c>
      <c r="I269" s="267">
        <f>'5ª'!H54</f>
        <v>0</v>
      </c>
      <c r="J269" s="461"/>
      <c r="K269" s="461">
        <f>'5ª'!I54</f>
        <v>0</v>
      </c>
      <c r="L269" s="461" t="str">
        <f ca="1">'5ª'!J54</f>
        <v/>
      </c>
      <c r="M269" s="461"/>
      <c r="N269" s="268" t="str">
        <f ca="1">'5ª'!K54</f>
        <v/>
      </c>
      <c r="O269" s="461"/>
      <c r="P269" s="19" t="s">
        <v>122</v>
      </c>
      <c r="Q269" s="275" t="s">
        <v>308</v>
      </c>
      <c r="R269" s="498">
        <f>'5ª'!L54</f>
        <v>0</v>
      </c>
      <c r="S269" s="498">
        <f>'5ª'!M54</f>
        <v>0</v>
      </c>
      <c r="T269" s="498">
        <f>'5ª'!N54</f>
        <v>0</v>
      </c>
      <c r="U269" s="498">
        <f>'5ª'!O54</f>
        <v>0</v>
      </c>
      <c r="V269" s="498">
        <f>'5ª'!P54</f>
        <v>0</v>
      </c>
      <c r="W269" s="498">
        <f>'5ª'!Q54</f>
        <v>0</v>
      </c>
      <c r="X269" s="498">
        <f>'5ª'!R54</f>
        <v>0</v>
      </c>
      <c r="Y269" s="498">
        <f>'5ª'!S54</f>
        <v>0</v>
      </c>
      <c r="Z269" s="109"/>
      <c r="AA269" s="109"/>
    </row>
    <row r="270" spans="1:27" ht="15.75" x14ac:dyDescent="0.25">
      <c r="A270" s="256" t="str">
        <f>RIGHT('[1]5ª'!$A$5:$D$5,12)</f>
        <v>5ª SÉRIE E.F</v>
      </c>
      <c r="B270" s="169">
        <v>49</v>
      </c>
      <c r="C270" s="264">
        <f>'5ª'!B55</f>
        <v>0</v>
      </c>
      <c r="D270" s="461">
        <f>'5ª'!C55</f>
        <v>0</v>
      </c>
      <c r="E270" s="265">
        <f>'5ª'!D55</f>
        <v>0</v>
      </c>
      <c r="F270" s="265" t="str">
        <f>'5ª'!E55</f>
        <v/>
      </c>
      <c r="G270" s="266">
        <f>'5ª'!F55</f>
        <v>0</v>
      </c>
      <c r="H270" s="461">
        <f>'5ª'!G55</f>
        <v>0</v>
      </c>
      <c r="I270" s="267">
        <f>'5ª'!H55</f>
        <v>0</v>
      </c>
      <c r="J270" s="461"/>
      <c r="K270" s="461">
        <f>'5ª'!I55</f>
        <v>0</v>
      </c>
      <c r="L270" s="461" t="str">
        <f ca="1">'5ª'!J55</f>
        <v/>
      </c>
      <c r="M270" s="461"/>
      <c r="N270" s="268" t="str">
        <f ca="1">'5ª'!K55</f>
        <v/>
      </c>
      <c r="O270" s="461"/>
      <c r="P270" s="19" t="s">
        <v>122</v>
      </c>
      <c r="Q270" s="275" t="s">
        <v>308</v>
      </c>
      <c r="R270" s="498">
        <f>'5ª'!L55</f>
        <v>0</v>
      </c>
      <c r="S270" s="498">
        <f>'5ª'!M55</f>
        <v>0</v>
      </c>
      <c r="T270" s="498">
        <f>'5ª'!N55</f>
        <v>0</v>
      </c>
      <c r="U270" s="498">
        <f>'5ª'!O55</f>
        <v>0</v>
      </c>
      <c r="V270" s="498">
        <f>'5ª'!P55</f>
        <v>0</v>
      </c>
      <c r="W270" s="498">
        <f>'5ª'!Q55</f>
        <v>0</v>
      </c>
      <c r="X270" s="498">
        <f>'5ª'!R55</f>
        <v>0</v>
      </c>
      <c r="Y270" s="498">
        <f>'5ª'!S55</f>
        <v>0</v>
      </c>
      <c r="Z270" s="109"/>
      <c r="AA270" s="109"/>
    </row>
    <row r="271" spans="1:27" ht="15.75" x14ac:dyDescent="0.25">
      <c r="A271" s="256" t="str">
        <f>RIGHT('[1]5ª'!$A$5:$D$5,12)</f>
        <v>5ª SÉRIE E.F</v>
      </c>
      <c r="B271" s="169">
        <v>50</v>
      </c>
      <c r="C271" s="264">
        <f>'5ª'!B56</f>
        <v>0</v>
      </c>
      <c r="D271" s="461">
        <f>'5ª'!C56</f>
        <v>0</v>
      </c>
      <c r="E271" s="265">
        <f>'5ª'!D56</f>
        <v>0</v>
      </c>
      <c r="F271" s="265" t="str">
        <f>'5ª'!E56</f>
        <v/>
      </c>
      <c r="G271" s="266">
        <f>'5ª'!F56</f>
        <v>0</v>
      </c>
      <c r="H271" s="461">
        <f>'5ª'!G56</f>
        <v>0</v>
      </c>
      <c r="I271" s="267">
        <f>'5ª'!H56</f>
        <v>0</v>
      </c>
      <c r="J271" s="461"/>
      <c r="K271" s="461">
        <f>'5ª'!I56</f>
        <v>0</v>
      </c>
      <c r="L271" s="461" t="str">
        <f ca="1">'5ª'!J56</f>
        <v/>
      </c>
      <c r="M271" s="461"/>
      <c r="N271" s="268" t="str">
        <f ca="1">'5ª'!K56</f>
        <v/>
      </c>
      <c r="O271" s="461"/>
      <c r="P271" s="19" t="s">
        <v>122</v>
      </c>
      <c r="Q271" s="275" t="s">
        <v>308</v>
      </c>
      <c r="R271" s="498">
        <f>'5ª'!L56</f>
        <v>0</v>
      </c>
      <c r="S271" s="498">
        <f>'5ª'!M56</f>
        <v>0</v>
      </c>
      <c r="T271" s="498">
        <f>'5ª'!N56</f>
        <v>0</v>
      </c>
      <c r="U271" s="498">
        <f>'5ª'!O56</f>
        <v>0</v>
      </c>
      <c r="V271" s="498">
        <f>'5ª'!P56</f>
        <v>0</v>
      </c>
      <c r="W271" s="498">
        <f>'5ª'!Q56</f>
        <v>0</v>
      </c>
      <c r="X271" s="498">
        <f>'5ª'!R56</f>
        <v>0</v>
      </c>
      <c r="Y271" s="498">
        <f>'5ª'!S56</f>
        <v>0</v>
      </c>
      <c r="Z271" s="109"/>
      <c r="AA271" s="109"/>
    </row>
    <row r="272" spans="1:27" ht="15.75" x14ac:dyDescent="0.25">
      <c r="A272" s="256" t="str">
        <f>RIGHT('[1]5ª'!$A$5:$D$5,12)</f>
        <v>5ª SÉRIE E.F</v>
      </c>
      <c r="B272" s="169">
        <v>51</v>
      </c>
      <c r="C272" s="264">
        <f>'5ª'!B57</f>
        <v>0</v>
      </c>
      <c r="D272" s="461">
        <f>'5ª'!C57</f>
        <v>0</v>
      </c>
      <c r="E272" s="265">
        <f>'5ª'!D57</f>
        <v>0</v>
      </c>
      <c r="F272" s="265">
        <f>'5ª'!E57</f>
        <v>0</v>
      </c>
      <c r="G272" s="266">
        <f>'5ª'!F57</f>
        <v>0</v>
      </c>
      <c r="H272" s="461">
        <f>'5ª'!G57</f>
        <v>0</v>
      </c>
      <c r="I272" s="267">
        <f>'5ª'!H57</f>
        <v>0</v>
      </c>
      <c r="J272" s="461"/>
      <c r="K272" s="461">
        <f>'5ª'!I57</f>
        <v>0</v>
      </c>
      <c r="L272" s="461" t="str">
        <f ca="1">'5ª'!J57</f>
        <v/>
      </c>
      <c r="M272" s="461"/>
      <c r="N272" s="268" t="str">
        <f ca="1">'5ª'!K57</f>
        <v/>
      </c>
      <c r="O272" s="461"/>
      <c r="P272" s="19" t="s">
        <v>122</v>
      </c>
      <c r="Q272" s="275" t="s">
        <v>308</v>
      </c>
      <c r="R272" s="498">
        <f>'5ª'!L57</f>
        <v>0</v>
      </c>
      <c r="S272" s="498">
        <f>'5ª'!M57</f>
        <v>0</v>
      </c>
      <c r="T272" s="498">
        <f>'5ª'!N57</f>
        <v>0</v>
      </c>
      <c r="U272" s="498">
        <f>'5ª'!O57</f>
        <v>0</v>
      </c>
      <c r="V272" s="498">
        <f>'5ª'!P57</f>
        <v>0</v>
      </c>
      <c r="W272" s="498">
        <f>'5ª'!Q57</f>
        <v>0</v>
      </c>
      <c r="X272" s="498">
        <f>'5ª'!R57</f>
        <v>0</v>
      </c>
      <c r="Y272" s="498">
        <f>'5ª'!S57</f>
        <v>0</v>
      </c>
      <c r="Z272" s="109"/>
      <c r="AA272" s="109"/>
    </row>
    <row r="273" spans="1:27" ht="15.75" x14ac:dyDescent="0.25">
      <c r="A273" s="256" t="str">
        <f>RIGHT('[1]5ª'!$A$5:$D$5,12)</f>
        <v>5ª SÉRIE E.F</v>
      </c>
      <c r="B273" s="169">
        <v>52</v>
      </c>
      <c r="C273" s="264">
        <f>'5ª'!B58</f>
        <v>0</v>
      </c>
      <c r="D273" s="461">
        <f>'5ª'!C58</f>
        <v>0</v>
      </c>
      <c r="E273" s="265">
        <f>'5ª'!D58</f>
        <v>0</v>
      </c>
      <c r="F273" s="265">
        <f>'5ª'!E58</f>
        <v>0</v>
      </c>
      <c r="G273" s="266">
        <f>'5ª'!F58</f>
        <v>0</v>
      </c>
      <c r="H273" s="461">
        <f>'5ª'!G58</f>
        <v>0</v>
      </c>
      <c r="I273" s="267">
        <f>'5ª'!H58</f>
        <v>0</v>
      </c>
      <c r="J273" s="461"/>
      <c r="K273" s="461">
        <f>'5ª'!I58</f>
        <v>0</v>
      </c>
      <c r="L273" s="461" t="str">
        <f>'5ª'!J58</f>
        <v/>
      </c>
      <c r="M273" s="461"/>
      <c r="N273" s="268">
        <f>'5ª'!K58</f>
        <v>0</v>
      </c>
      <c r="O273" s="461"/>
      <c r="P273" s="19" t="s">
        <v>122</v>
      </c>
      <c r="Q273" s="275" t="s">
        <v>308</v>
      </c>
      <c r="R273" s="498">
        <f>'5ª'!L58</f>
        <v>0</v>
      </c>
      <c r="S273" s="498">
        <f>'5ª'!M58</f>
        <v>0</v>
      </c>
      <c r="T273" s="498">
        <f>'5ª'!N58</f>
        <v>0</v>
      </c>
      <c r="U273" s="498">
        <f>'5ª'!O58</f>
        <v>0</v>
      </c>
      <c r="V273" s="498">
        <f>'5ª'!P58</f>
        <v>0</v>
      </c>
      <c r="W273" s="498">
        <f>'5ª'!Q58</f>
        <v>0</v>
      </c>
      <c r="X273" s="498">
        <f>'5ª'!R58</f>
        <v>0</v>
      </c>
      <c r="Y273" s="498">
        <f>'5ª'!S58</f>
        <v>0</v>
      </c>
      <c r="Z273" s="109"/>
      <c r="AA273" s="109"/>
    </row>
    <row r="274" spans="1:27" ht="15.75" x14ac:dyDescent="0.25">
      <c r="A274" s="256" t="str">
        <f>RIGHT('[1]5ª'!$A$5:$D$5,12)</f>
        <v>5ª SÉRIE E.F</v>
      </c>
      <c r="B274" s="169">
        <v>53</v>
      </c>
      <c r="C274" s="264">
        <f>'5ª'!B59</f>
        <v>0</v>
      </c>
      <c r="D274" s="461">
        <f>'5ª'!C59</f>
        <v>0</v>
      </c>
      <c r="E274" s="265">
        <f>'5ª'!D59</f>
        <v>0</v>
      </c>
      <c r="F274" s="265">
        <f>'5ª'!E59</f>
        <v>0</v>
      </c>
      <c r="G274" s="266">
        <f>'5ª'!F59</f>
        <v>0</v>
      </c>
      <c r="H274" s="461">
        <f>'5ª'!G59</f>
        <v>0</v>
      </c>
      <c r="I274" s="267">
        <f>'5ª'!H59</f>
        <v>0</v>
      </c>
      <c r="J274" s="461"/>
      <c r="K274" s="461">
        <f>'5ª'!I59</f>
        <v>0</v>
      </c>
      <c r="L274" s="461" t="str">
        <f>'5ª'!J59</f>
        <v/>
      </c>
      <c r="M274" s="461"/>
      <c r="N274" s="268">
        <f>'5ª'!K59</f>
        <v>0</v>
      </c>
      <c r="O274" s="461"/>
      <c r="P274" s="19" t="s">
        <v>122</v>
      </c>
      <c r="Q274" s="275" t="s">
        <v>308</v>
      </c>
      <c r="R274" s="498">
        <f>'5ª'!L59</f>
        <v>0</v>
      </c>
      <c r="S274" s="498">
        <f>'5ª'!M59</f>
        <v>0</v>
      </c>
      <c r="T274" s="498">
        <f>'5ª'!N59</f>
        <v>0</v>
      </c>
      <c r="U274" s="498">
        <f>'5ª'!O59</f>
        <v>0</v>
      </c>
      <c r="V274" s="498">
        <f>'5ª'!P59</f>
        <v>0</v>
      </c>
      <c r="W274" s="498">
        <f>'5ª'!Q59</f>
        <v>0</v>
      </c>
      <c r="X274" s="498">
        <f>'5ª'!R59</f>
        <v>0</v>
      </c>
      <c r="Y274" s="498">
        <f>'5ª'!S59</f>
        <v>0</v>
      </c>
      <c r="Z274" s="109"/>
      <c r="AA274" s="109"/>
    </row>
    <row r="275" spans="1:27" ht="15.75" x14ac:dyDescent="0.25">
      <c r="A275" s="256" t="str">
        <f>RIGHT('[1]5ª'!$A$5:$D$5,12)</f>
        <v>5ª SÉRIE E.F</v>
      </c>
      <c r="B275" s="169">
        <v>54</v>
      </c>
      <c r="C275" s="264">
        <f>'5ª'!B60</f>
        <v>0</v>
      </c>
      <c r="D275" s="461">
        <f>'5ª'!C60</f>
        <v>0</v>
      </c>
      <c r="E275" s="265">
        <f>'5ª'!D60</f>
        <v>0</v>
      </c>
      <c r="F275" s="265">
        <f>'5ª'!E60</f>
        <v>0</v>
      </c>
      <c r="G275" s="266">
        <f>'5ª'!F60</f>
        <v>0</v>
      </c>
      <c r="H275" s="461">
        <f>'5ª'!G60</f>
        <v>0</v>
      </c>
      <c r="I275" s="267">
        <f>'5ª'!H60</f>
        <v>0</v>
      </c>
      <c r="J275" s="461"/>
      <c r="K275" s="461">
        <f>'5ª'!I60</f>
        <v>0</v>
      </c>
      <c r="L275" s="461" t="str">
        <f>'5ª'!J60</f>
        <v/>
      </c>
      <c r="M275" s="461"/>
      <c r="N275" s="268">
        <f>'5ª'!K60</f>
        <v>0</v>
      </c>
      <c r="O275" s="461"/>
      <c r="P275" s="19" t="s">
        <v>122</v>
      </c>
      <c r="Q275" s="275" t="s">
        <v>308</v>
      </c>
      <c r="R275" s="498">
        <f>'5ª'!L60</f>
        <v>0</v>
      </c>
      <c r="S275" s="498">
        <f>'5ª'!M60</f>
        <v>0</v>
      </c>
      <c r="T275" s="498">
        <f>'5ª'!N60</f>
        <v>0</v>
      </c>
      <c r="U275" s="498">
        <f>'5ª'!O60</f>
        <v>0</v>
      </c>
      <c r="V275" s="498">
        <f>'5ª'!P60</f>
        <v>0</v>
      </c>
      <c r="W275" s="498">
        <f>'5ª'!Q60</f>
        <v>0</v>
      </c>
      <c r="X275" s="498">
        <f>'5ª'!R60</f>
        <v>0</v>
      </c>
      <c r="Y275" s="498">
        <f>'5ª'!S60</f>
        <v>0</v>
      </c>
      <c r="Z275" s="109"/>
      <c r="AA275" s="109"/>
    </row>
    <row r="276" spans="1:27" ht="15.75" x14ac:dyDescent="0.25">
      <c r="A276" s="256" t="str">
        <f>RIGHT('[1]5ª'!$A$5:$D$5,12)</f>
        <v>5ª SÉRIE E.F</v>
      </c>
      <c r="B276" s="169">
        <v>55</v>
      </c>
      <c r="C276" s="264">
        <f>'5ª'!B61</f>
        <v>0</v>
      </c>
      <c r="D276" s="461">
        <f>'5ª'!C61</f>
        <v>0</v>
      </c>
      <c r="E276" s="265">
        <f>'5ª'!D61</f>
        <v>0</v>
      </c>
      <c r="F276" s="265">
        <f>'5ª'!E61</f>
        <v>0</v>
      </c>
      <c r="G276" s="266">
        <f>'5ª'!F61</f>
        <v>0</v>
      </c>
      <c r="H276" s="461">
        <f>'5ª'!G61</f>
        <v>0</v>
      </c>
      <c r="I276" s="267">
        <f>'5ª'!H61</f>
        <v>0</v>
      </c>
      <c r="J276" s="461"/>
      <c r="K276" s="461">
        <f>'5ª'!I61</f>
        <v>0</v>
      </c>
      <c r="L276" s="461" t="str">
        <f>'5ª'!J61</f>
        <v/>
      </c>
      <c r="M276" s="461"/>
      <c r="N276" s="268">
        <f>'5ª'!K61</f>
        <v>0</v>
      </c>
      <c r="O276" s="461"/>
      <c r="P276" s="19" t="s">
        <v>122</v>
      </c>
      <c r="Q276" s="275" t="s">
        <v>308</v>
      </c>
      <c r="R276" s="498">
        <f>'5ª'!L61</f>
        <v>0</v>
      </c>
      <c r="S276" s="498">
        <f>'5ª'!M61</f>
        <v>0</v>
      </c>
      <c r="T276" s="498">
        <f>'5ª'!N61</f>
        <v>0</v>
      </c>
      <c r="U276" s="498">
        <f>'5ª'!O61</f>
        <v>0</v>
      </c>
      <c r="V276" s="498">
        <f>'5ª'!P61</f>
        <v>0</v>
      </c>
      <c r="W276" s="498">
        <f>'5ª'!Q61</f>
        <v>0</v>
      </c>
      <c r="X276" s="498">
        <f>'5ª'!R61</f>
        <v>0</v>
      </c>
      <c r="Y276" s="498">
        <f>'5ª'!S61</f>
        <v>0</v>
      </c>
      <c r="Z276" s="109"/>
      <c r="AA276" s="109"/>
    </row>
    <row r="277" spans="1:27" s="263" customFormat="1" ht="15.75" x14ac:dyDescent="0.25">
      <c r="A277" s="256" t="str">
        <f>RIGHT('[1]6ª'!$A$5:$D$5,12)</f>
        <v>6ª SÉRIE E.F</v>
      </c>
      <c r="B277" s="257">
        <v>1</v>
      </c>
      <c r="C277" s="258">
        <f>'6ª'!B7</f>
        <v>17679</v>
      </c>
      <c r="D277" s="460" t="str">
        <f>'6ª'!C7</f>
        <v>ANTONIO CARLOS PIRES DA SILVA</v>
      </c>
      <c r="E277" s="259" t="str">
        <f>'6ª'!D7</f>
        <v>M</v>
      </c>
      <c r="F277" s="259" t="str">
        <f>'6ª'!E7</f>
        <v>MA</v>
      </c>
      <c r="G277" s="260">
        <f>'6ª'!F7</f>
        <v>26602</v>
      </c>
      <c r="H277" s="460" t="str">
        <f>'6ª'!G7</f>
        <v>123862814-X</v>
      </c>
      <c r="I277" s="462" t="str">
        <f>'6ª'!H7</f>
        <v>54320288-4</v>
      </c>
      <c r="J277" s="460"/>
      <c r="K277" s="460">
        <f>'6ª'!I7</f>
        <v>0</v>
      </c>
      <c r="L277" s="460" t="str">
        <f ca="1">'6ª'!J7</f>
        <v>DISP.IDADE</v>
      </c>
      <c r="M277" s="460"/>
      <c r="N277" s="460">
        <f ca="1">'6ª'!K7</f>
        <v>52</v>
      </c>
      <c r="O277" s="460"/>
      <c r="P277" s="273" t="s">
        <v>122</v>
      </c>
      <c r="Q277" s="275" t="s">
        <v>308</v>
      </c>
      <c r="R277" s="498" t="str">
        <f>'6ª'!L7</f>
        <v>Não</v>
      </c>
      <c r="S277" s="498" t="str">
        <f>'6ª'!M7</f>
        <v>-</v>
      </c>
      <c r="T277" s="498" t="str">
        <f>'6ª'!N7</f>
        <v>-</v>
      </c>
      <c r="U277" s="498" t="str">
        <f>'6ª'!O7</f>
        <v>-</v>
      </c>
      <c r="V277" s="498" t="str">
        <f>'6ª'!P7</f>
        <v>-</v>
      </c>
      <c r="W277" s="498" t="str">
        <f>'6ª'!Q7</f>
        <v>-</v>
      </c>
      <c r="X277" s="498" t="str">
        <f>'6ª'!R7</f>
        <v>-</v>
      </c>
      <c r="Y277" s="498" t="str">
        <f>'6ª'!S7</f>
        <v>-</v>
      </c>
      <c r="Z277" s="526"/>
      <c r="AA277" s="526"/>
    </row>
    <row r="278" spans="1:27" ht="15.75" x14ac:dyDescent="0.25">
      <c r="A278" s="256" t="str">
        <f>RIGHT('[1]6ª'!$A$5:$D$5,12)</f>
        <v>6ª SÉRIE E.F</v>
      </c>
      <c r="B278" s="169">
        <v>2</v>
      </c>
      <c r="C278" s="264">
        <f>'6ª'!B8</f>
        <v>18847</v>
      </c>
      <c r="D278" s="461" t="str">
        <f>'6ª'!C8</f>
        <v>DAIANE CRISTINA PEREIRA SANTOS</v>
      </c>
      <c r="E278" s="265" t="str">
        <f>'6ª'!D8</f>
        <v>F</v>
      </c>
      <c r="F278" s="265" t="str">
        <f>'6ª'!E8</f>
        <v>MA</v>
      </c>
      <c r="G278" s="266">
        <f>'6ª'!F8</f>
        <v>34343</v>
      </c>
      <c r="H278" s="461">
        <f>'6ª'!G8</f>
        <v>0</v>
      </c>
      <c r="I278" s="463">
        <f>'6ª'!H8</f>
        <v>0</v>
      </c>
      <c r="J278" s="461"/>
      <c r="K278" s="461" t="str">
        <f>'6ª'!I8</f>
        <v>TR 27/02</v>
      </c>
      <c r="L278" s="461" t="str">
        <f>'6ª'!I8</f>
        <v>TR 27/02</v>
      </c>
      <c r="M278" s="461"/>
      <c r="N278" s="461">
        <f ca="1">'6ª'!K8</f>
        <v>31</v>
      </c>
      <c r="O278" s="461"/>
      <c r="P278" s="19" t="s">
        <v>122</v>
      </c>
      <c r="Q278" s="275" t="s">
        <v>308</v>
      </c>
      <c r="R278" s="498" t="str">
        <f>'6ª'!L8</f>
        <v>Não</v>
      </c>
      <c r="S278" s="498" t="str">
        <f>'6ª'!M8</f>
        <v>-</v>
      </c>
      <c r="T278" s="498" t="str">
        <f>'6ª'!N8</f>
        <v>-</v>
      </c>
      <c r="U278" s="498" t="str">
        <f>'6ª'!O8</f>
        <v>-</v>
      </c>
      <c r="V278" s="498" t="str">
        <f>'6ª'!P8</f>
        <v>-</v>
      </c>
      <c r="W278" s="498" t="str">
        <f>'6ª'!Q8</f>
        <v>-</v>
      </c>
      <c r="X278" s="498" t="str">
        <f>'6ª'!R8</f>
        <v>-</v>
      </c>
      <c r="Y278" s="498" t="str">
        <f>'6ª'!S8</f>
        <v>-</v>
      </c>
      <c r="Z278" s="109"/>
      <c r="AA278" s="109"/>
    </row>
    <row r="279" spans="1:27" ht="15.75" x14ac:dyDescent="0.25">
      <c r="A279" s="256" t="str">
        <f>RIGHT('[1]6ª'!$A$5:$D$5,12)</f>
        <v>6ª SÉRIE E.F</v>
      </c>
      <c r="B279" s="169">
        <v>3</v>
      </c>
      <c r="C279" s="264">
        <f>'6ª'!B9</f>
        <v>18396</v>
      </c>
      <c r="D279" s="461" t="str">
        <f>'6ª'!C9</f>
        <v>GABRIEL SILVA DE ANDRADE</v>
      </c>
      <c r="E279" s="265" t="str">
        <f>'6ª'!D9</f>
        <v>M</v>
      </c>
      <c r="F279" s="265" t="str">
        <f>'6ª'!E9</f>
        <v>MA</v>
      </c>
      <c r="G279" s="266">
        <f>'6ª'!F9</f>
        <v>39496</v>
      </c>
      <c r="H279" s="461">
        <f>'6ª'!G9</f>
        <v>0</v>
      </c>
      <c r="I279" s="463">
        <f>'6ª'!H9</f>
        <v>0</v>
      </c>
      <c r="J279" s="461"/>
      <c r="K279" s="461" t="str">
        <f>'6ª'!I9</f>
        <v>TR 25/02</v>
      </c>
      <c r="L279" s="461" t="str">
        <f>'6ª'!I9</f>
        <v>TR 25/02</v>
      </c>
      <c r="M279" s="461"/>
      <c r="N279" s="461">
        <f ca="1">'6ª'!K9</f>
        <v>17</v>
      </c>
      <c r="O279" s="461"/>
      <c r="P279" s="19" t="s">
        <v>122</v>
      </c>
      <c r="Q279" s="275" t="s">
        <v>308</v>
      </c>
      <c r="R279" s="498" t="str">
        <f>'6ª'!L9</f>
        <v>Não</v>
      </c>
      <c r="S279" s="498" t="str">
        <f>'6ª'!M9</f>
        <v>-</v>
      </c>
      <c r="T279" s="498" t="str">
        <f>'6ª'!N9</f>
        <v>-</v>
      </c>
      <c r="U279" s="498" t="str">
        <f>'6ª'!O9</f>
        <v>-</v>
      </c>
      <c r="V279" s="498" t="str">
        <f>'6ª'!P9</f>
        <v>-</v>
      </c>
      <c r="W279" s="498" t="str">
        <f>'6ª'!Q9</f>
        <v>-</v>
      </c>
      <c r="X279" s="498" t="str">
        <f>'6ª'!R9</f>
        <v>-</v>
      </c>
      <c r="Y279" s="498" t="str">
        <f>'6ª'!S9</f>
        <v>-</v>
      </c>
      <c r="Z279" s="109"/>
      <c r="AA279" s="109"/>
    </row>
    <row r="280" spans="1:27" ht="15.75" x14ac:dyDescent="0.25">
      <c r="A280" s="256" t="str">
        <f>RIGHT('[1]6ª'!$A$5:$D$5,12)</f>
        <v>6ª SÉRIE E.F</v>
      </c>
      <c r="B280" s="169">
        <v>4</v>
      </c>
      <c r="C280" s="264">
        <f>'6ª'!B10</f>
        <v>18768</v>
      </c>
      <c r="D280" s="461" t="str">
        <f>'6ª'!C10</f>
        <v>IRILENE MARIA DE MELO</v>
      </c>
      <c r="E280" s="265" t="str">
        <f>'6ª'!D10</f>
        <v>F</v>
      </c>
      <c r="F280" s="265" t="str">
        <f>'6ª'!E10</f>
        <v>MA</v>
      </c>
      <c r="G280" s="266">
        <f>'6ª'!F10</f>
        <v>19771</v>
      </c>
      <c r="H280" s="461">
        <f>'6ª'!G10</f>
        <v>0</v>
      </c>
      <c r="I280" s="463" t="str">
        <f>'6ª'!H10</f>
        <v>66914804-0</v>
      </c>
      <c r="J280" s="461"/>
      <c r="K280" s="461" t="str">
        <f>'6ª'!I10</f>
        <v>TR 04/02</v>
      </c>
      <c r="L280" s="461" t="str">
        <f>'6ª'!I10</f>
        <v>TR 04/02</v>
      </c>
      <c r="M280" s="461"/>
      <c r="N280" s="461">
        <f ca="1">'6ª'!K10</f>
        <v>71</v>
      </c>
      <c r="O280" s="461"/>
      <c r="P280" s="19" t="s">
        <v>122</v>
      </c>
      <c r="Q280" s="275" t="s">
        <v>308</v>
      </c>
      <c r="R280" s="498" t="str">
        <f>'6ª'!L10</f>
        <v>Não</v>
      </c>
      <c r="S280" s="498" t="str">
        <f>'6ª'!M10</f>
        <v>-</v>
      </c>
      <c r="T280" s="498" t="str">
        <f>'6ª'!N10</f>
        <v>-</v>
      </c>
      <c r="U280" s="498" t="str">
        <f>'6ª'!O10</f>
        <v>-</v>
      </c>
      <c r="V280" s="498" t="str">
        <f>'6ª'!P10</f>
        <v>-</v>
      </c>
      <c r="W280" s="498" t="str">
        <f>'6ª'!Q10</f>
        <v>-</v>
      </c>
      <c r="X280" s="498" t="str">
        <f>'6ª'!R10</f>
        <v>-</v>
      </c>
      <c r="Y280" s="498" t="str">
        <f>'6ª'!S10</f>
        <v>-</v>
      </c>
      <c r="Z280" s="109"/>
      <c r="AA280" s="109"/>
    </row>
    <row r="281" spans="1:27" ht="15.75" x14ac:dyDescent="0.25">
      <c r="A281" s="256" t="str">
        <f>RIGHT('[1]6ª'!$A$5:$D$5,12)</f>
        <v>6ª SÉRIE E.F</v>
      </c>
      <c r="B281" s="169">
        <v>5</v>
      </c>
      <c r="C281" s="264">
        <f>'6ª'!B11</f>
        <v>516</v>
      </c>
      <c r="D281" s="461" t="str">
        <f>'6ª'!C11</f>
        <v>JACQUELINE BOMBARDI NEMES</v>
      </c>
      <c r="E281" s="265" t="str">
        <f>'6ª'!D11</f>
        <v>F</v>
      </c>
      <c r="F281" s="265" t="str">
        <f>'6ª'!E11</f>
        <v>MA</v>
      </c>
      <c r="G281" s="266">
        <f>'6ª'!F11</f>
        <v>31362</v>
      </c>
      <c r="H281" s="461">
        <f>'6ª'!G11</f>
        <v>0</v>
      </c>
      <c r="I281" s="463">
        <f>'6ª'!H11</f>
        <v>0</v>
      </c>
      <c r="J281" s="461"/>
      <c r="K281" s="461" t="str">
        <f>'6ª'!I11</f>
        <v>TR 28/02</v>
      </c>
      <c r="L281" s="461" t="str">
        <f>'6ª'!I11</f>
        <v>TR 28/02</v>
      </c>
      <c r="M281" s="461"/>
      <c r="N281" s="461">
        <f ca="1">'6ª'!K11</f>
        <v>39</v>
      </c>
      <c r="O281" s="461"/>
      <c r="P281" s="19" t="s">
        <v>122</v>
      </c>
      <c r="Q281" s="275" t="s">
        <v>308</v>
      </c>
      <c r="R281" s="498" t="str">
        <f>'6ª'!L11</f>
        <v>Não</v>
      </c>
      <c r="S281" s="498" t="str">
        <f>'6ª'!M11</f>
        <v>-</v>
      </c>
      <c r="T281" s="498" t="str">
        <f>'6ª'!N11</f>
        <v>-</v>
      </c>
      <c r="U281" s="498" t="str">
        <f>'6ª'!O11</f>
        <v>-</v>
      </c>
      <c r="V281" s="498" t="str">
        <f>'6ª'!P11</f>
        <v>-</v>
      </c>
      <c r="W281" s="498" t="str">
        <f>'6ª'!Q11</f>
        <v>-</v>
      </c>
      <c r="X281" s="498" t="str">
        <f>'6ª'!R11</f>
        <v>-</v>
      </c>
      <c r="Y281" s="498" t="str">
        <f>'6ª'!S11</f>
        <v>-</v>
      </c>
      <c r="Z281" s="109"/>
      <c r="AA281" s="109"/>
    </row>
    <row r="282" spans="1:27" ht="15.75" x14ac:dyDescent="0.25">
      <c r="A282" s="256" t="str">
        <f>RIGHT('[1]6ª'!$A$5:$D$5,12)</f>
        <v>6ª SÉRIE E.F</v>
      </c>
      <c r="B282" s="169">
        <v>6</v>
      </c>
      <c r="C282" s="264">
        <f>'6ª'!B12</f>
        <v>18707</v>
      </c>
      <c r="D282" s="461" t="str">
        <f>'6ª'!C12</f>
        <v>KAUAN HENRIQUE DOS SANTOS</v>
      </c>
      <c r="E282" s="265" t="str">
        <f>'6ª'!D12</f>
        <v>M</v>
      </c>
      <c r="F282" s="265" t="str">
        <f>'6ª'!E12</f>
        <v>MA</v>
      </c>
      <c r="G282" s="266">
        <f>'6ª'!F12</f>
        <v>39932</v>
      </c>
      <c r="H282" s="461" t="str">
        <f>'6ª'!G12</f>
        <v>110873623-3</v>
      </c>
      <c r="I282" s="463">
        <f>'6ª'!H12</f>
        <v>0</v>
      </c>
      <c r="J282" s="461"/>
      <c r="K282" s="461" t="str">
        <f>'6ª'!I12</f>
        <v>TR 22/01</v>
      </c>
      <c r="L282" s="461" t="str">
        <f>'6ª'!I12</f>
        <v>TR 22/01</v>
      </c>
      <c r="M282" s="461"/>
      <c r="N282" s="461">
        <f ca="1">'6ª'!K12</f>
        <v>15</v>
      </c>
      <c r="O282" s="461"/>
      <c r="P282" s="19" t="s">
        <v>122</v>
      </c>
      <c r="Q282" s="275" t="s">
        <v>308</v>
      </c>
      <c r="R282" s="498" t="str">
        <f>'6ª'!L12</f>
        <v>Não</v>
      </c>
      <c r="S282" s="498" t="str">
        <f>'6ª'!M12</f>
        <v>-</v>
      </c>
      <c r="T282" s="498" t="str">
        <f>'6ª'!N12</f>
        <v>-</v>
      </c>
      <c r="U282" s="498" t="str">
        <f>'6ª'!O12</f>
        <v>-</v>
      </c>
      <c r="V282" s="498" t="str">
        <f>'6ª'!P12</f>
        <v>-</v>
      </c>
      <c r="W282" s="498" t="str">
        <f>'6ª'!Q12</f>
        <v>-</v>
      </c>
      <c r="X282" s="498" t="str">
        <f>'6ª'!R12</f>
        <v>-</v>
      </c>
      <c r="Y282" s="498" t="str">
        <f>'6ª'!S12</f>
        <v>-</v>
      </c>
      <c r="Z282" s="109"/>
      <c r="AA282" s="109"/>
    </row>
    <row r="283" spans="1:27" ht="15.75" x14ac:dyDescent="0.25">
      <c r="A283" s="256" t="str">
        <f>RIGHT('[1]6ª'!$A$5:$D$5,12)</f>
        <v>6ª SÉRIE E.F</v>
      </c>
      <c r="B283" s="169">
        <v>7</v>
      </c>
      <c r="C283" s="264">
        <f>'6ª'!B13</f>
        <v>10683</v>
      </c>
      <c r="D283" s="461" t="str">
        <f>'6ª'!C13</f>
        <v>LEONARDO DE LIMA BRITO</v>
      </c>
      <c r="E283" s="265" t="str">
        <f>'6ª'!D13</f>
        <v>M</v>
      </c>
      <c r="F283" s="265" t="str">
        <f>'6ª'!E13</f>
        <v>MA</v>
      </c>
      <c r="G283" s="266">
        <f>'6ª'!F13</f>
        <v>37864</v>
      </c>
      <c r="H283" s="461" t="str">
        <f>'6ª'!G13</f>
        <v>48982650-7</v>
      </c>
      <c r="I283" s="463">
        <f>'6ª'!H13</f>
        <v>0</v>
      </c>
      <c r="J283" s="461"/>
      <c r="K283" s="461" t="str">
        <f>'6ª'!I13</f>
        <v>TR 03/02</v>
      </c>
      <c r="L283" s="461" t="str">
        <f>'6ª'!I13</f>
        <v>TR 03/02</v>
      </c>
      <c r="M283" s="461"/>
      <c r="N283" s="461">
        <f ca="1">'6ª'!K13</f>
        <v>21</v>
      </c>
      <c r="O283" s="461"/>
      <c r="P283" s="19" t="s">
        <v>122</v>
      </c>
      <c r="Q283" s="275" t="s">
        <v>308</v>
      </c>
      <c r="R283" s="498" t="str">
        <f>'6ª'!L13</f>
        <v>Não</v>
      </c>
      <c r="S283" s="498" t="str">
        <f>'6ª'!M13</f>
        <v>-</v>
      </c>
      <c r="T283" s="498" t="str">
        <f>'6ª'!N13</f>
        <v>-</v>
      </c>
      <c r="U283" s="498" t="str">
        <f>'6ª'!O13</f>
        <v>-</v>
      </c>
      <c r="V283" s="498" t="str">
        <f>'6ª'!P13</f>
        <v>-</v>
      </c>
      <c r="W283" s="498" t="str">
        <f>'6ª'!Q13</f>
        <v>-</v>
      </c>
      <c r="X283" s="498" t="str">
        <f>'6ª'!R13</f>
        <v>-</v>
      </c>
      <c r="Y283" s="498" t="str">
        <f>'6ª'!S13</f>
        <v>-</v>
      </c>
      <c r="Z283" s="109"/>
      <c r="AA283" s="109"/>
    </row>
    <row r="284" spans="1:27" ht="15.75" x14ac:dyDescent="0.25">
      <c r="A284" s="256" t="str">
        <f>RIGHT('[1]6ª'!$A$5:$D$5,12)</f>
        <v>6ª SÉRIE E.F</v>
      </c>
      <c r="B284" s="169">
        <v>8</v>
      </c>
      <c r="C284" s="264">
        <f>'6ª'!B14</f>
        <v>15918</v>
      </c>
      <c r="D284" s="461" t="str">
        <f>'6ª'!C14</f>
        <v>LUIZ HENRIQUE OLIVEIRA SILVA</v>
      </c>
      <c r="E284" s="265" t="str">
        <f>'6ª'!D14</f>
        <v>M</v>
      </c>
      <c r="F284" s="265" t="str">
        <f>'6ª'!E14</f>
        <v>MA</v>
      </c>
      <c r="G284" s="266">
        <f>'6ª'!F14</f>
        <v>39642</v>
      </c>
      <c r="H284" s="461">
        <f>'6ª'!G14</f>
        <v>0</v>
      </c>
      <c r="I284" s="463">
        <f>'6ª'!H14</f>
        <v>0</v>
      </c>
      <c r="J284" s="461"/>
      <c r="K284" s="461" t="str">
        <f>'6ª'!I14</f>
        <v>TR 25/02</v>
      </c>
      <c r="L284" s="461" t="str">
        <f>'6ª'!I14</f>
        <v>TR 25/02</v>
      </c>
      <c r="M284" s="461"/>
      <c r="N284" s="461">
        <f ca="1">'6ª'!K14</f>
        <v>16</v>
      </c>
      <c r="O284" s="461"/>
      <c r="P284" s="19" t="s">
        <v>122</v>
      </c>
      <c r="Q284" s="275" t="s">
        <v>308</v>
      </c>
      <c r="R284" s="498" t="str">
        <f>'6ª'!L14</f>
        <v>Não</v>
      </c>
      <c r="S284" s="498" t="str">
        <f>'6ª'!M14</f>
        <v>-</v>
      </c>
      <c r="T284" s="498" t="str">
        <f>'6ª'!N14</f>
        <v>-</v>
      </c>
      <c r="U284" s="498" t="str">
        <f>'6ª'!O14</f>
        <v>-</v>
      </c>
      <c r="V284" s="498" t="str">
        <f>'6ª'!P14</f>
        <v>-</v>
      </c>
      <c r="W284" s="498" t="str">
        <f>'6ª'!Q14</f>
        <v>-</v>
      </c>
      <c r="X284" s="498" t="str">
        <f>'6ª'!R14</f>
        <v>-</v>
      </c>
      <c r="Y284" s="498" t="str">
        <f>'6ª'!S14</f>
        <v>-</v>
      </c>
      <c r="Z284" s="109"/>
      <c r="AA284" s="109"/>
    </row>
    <row r="285" spans="1:27" ht="15.75" x14ac:dyDescent="0.25">
      <c r="A285" s="256" t="str">
        <f>RIGHT('[1]6ª'!$A$5:$D$5,12)</f>
        <v>6ª SÉRIE E.F</v>
      </c>
      <c r="B285" s="169">
        <v>9</v>
      </c>
      <c r="C285" s="264">
        <f>'6ª'!B15</f>
        <v>0</v>
      </c>
      <c r="D285" s="461">
        <f>'6ª'!C15</f>
        <v>0</v>
      </c>
      <c r="E285" s="265">
        <f>'6ª'!D15</f>
        <v>0</v>
      </c>
      <c r="F285" s="265" t="str">
        <f>'6ª'!E15</f>
        <v/>
      </c>
      <c r="G285" s="266">
        <f>'6ª'!F15</f>
        <v>0</v>
      </c>
      <c r="H285" s="461">
        <f>'6ª'!G15</f>
        <v>0</v>
      </c>
      <c r="I285" s="463">
        <f>'6ª'!H15</f>
        <v>0</v>
      </c>
      <c r="J285" s="461"/>
      <c r="K285" s="461">
        <f>'6ª'!I15</f>
        <v>0</v>
      </c>
      <c r="L285" s="461">
        <f>'6ª'!I15</f>
        <v>0</v>
      </c>
      <c r="M285" s="461"/>
      <c r="N285" s="461" t="str">
        <f ca="1">'6ª'!K15</f>
        <v/>
      </c>
      <c r="O285" s="461"/>
      <c r="P285" s="19" t="s">
        <v>122</v>
      </c>
      <c r="Q285" s="275" t="s">
        <v>308</v>
      </c>
      <c r="R285" s="498">
        <f>'6ª'!L15</f>
        <v>0</v>
      </c>
      <c r="S285" s="498">
        <f>'6ª'!M15</f>
        <v>0</v>
      </c>
      <c r="T285" s="498">
        <f>'6ª'!N15</f>
        <v>0</v>
      </c>
      <c r="U285" s="498">
        <f>'6ª'!O15</f>
        <v>0</v>
      </c>
      <c r="V285" s="498">
        <f>'6ª'!P15</f>
        <v>0</v>
      </c>
      <c r="W285" s="498">
        <f>'6ª'!Q15</f>
        <v>0</v>
      </c>
      <c r="X285" s="498">
        <f>'6ª'!R15</f>
        <v>0</v>
      </c>
      <c r="Y285" s="498">
        <f>'6ª'!S15</f>
        <v>0</v>
      </c>
      <c r="Z285" s="109"/>
      <c r="AA285" s="109"/>
    </row>
    <row r="286" spans="1:27" ht="15.75" x14ac:dyDescent="0.25">
      <c r="A286" s="256" t="str">
        <f>RIGHT('[1]6ª'!$A$5:$D$5,12)</f>
        <v>6ª SÉRIE E.F</v>
      </c>
      <c r="B286" s="169">
        <v>10</v>
      </c>
      <c r="C286" s="264">
        <f>'6ª'!B16</f>
        <v>0</v>
      </c>
      <c r="D286" s="461">
        <f>'6ª'!C16</f>
        <v>0</v>
      </c>
      <c r="E286" s="265">
        <f>'6ª'!D16</f>
        <v>0</v>
      </c>
      <c r="F286" s="265" t="str">
        <f>'6ª'!E16</f>
        <v/>
      </c>
      <c r="G286" s="266">
        <f>'6ª'!F16</f>
        <v>0</v>
      </c>
      <c r="H286" s="461">
        <f>'6ª'!G16</f>
        <v>0</v>
      </c>
      <c r="I286" s="463">
        <f>'6ª'!H16</f>
        <v>0</v>
      </c>
      <c r="J286" s="461"/>
      <c r="K286" s="461">
        <f>'6ª'!I16</f>
        <v>0</v>
      </c>
      <c r="L286" s="461">
        <f>'6ª'!I16</f>
        <v>0</v>
      </c>
      <c r="M286" s="461"/>
      <c r="N286" s="461" t="str">
        <f ca="1">'6ª'!K16</f>
        <v/>
      </c>
      <c r="O286" s="461"/>
      <c r="P286" s="19" t="s">
        <v>122</v>
      </c>
      <c r="Q286" s="275" t="s">
        <v>308</v>
      </c>
      <c r="R286" s="498">
        <f>'6ª'!L16</f>
        <v>0</v>
      </c>
      <c r="S286" s="498">
        <f>'6ª'!M16</f>
        <v>0</v>
      </c>
      <c r="T286" s="498">
        <f>'6ª'!N16</f>
        <v>0</v>
      </c>
      <c r="U286" s="498">
        <f>'6ª'!O16</f>
        <v>0</v>
      </c>
      <c r="V286" s="498">
        <f>'6ª'!P16</f>
        <v>0</v>
      </c>
      <c r="W286" s="498">
        <f>'6ª'!Q16</f>
        <v>0</v>
      </c>
      <c r="X286" s="498">
        <f>'6ª'!R16</f>
        <v>0</v>
      </c>
      <c r="Y286" s="498">
        <f>'6ª'!S16</f>
        <v>0</v>
      </c>
      <c r="Z286" s="109"/>
      <c r="AA286" s="109"/>
    </row>
    <row r="287" spans="1:27" ht="15.75" x14ac:dyDescent="0.25">
      <c r="A287" s="256" t="str">
        <f>RIGHT('[1]6ª'!$A$5:$D$5,12)</f>
        <v>6ª SÉRIE E.F</v>
      </c>
      <c r="B287" s="169">
        <v>11</v>
      </c>
      <c r="C287" s="264">
        <f>'6ª'!B17</f>
        <v>0</v>
      </c>
      <c r="D287" s="461">
        <f>'6ª'!C17</f>
        <v>0</v>
      </c>
      <c r="E287" s="265">
        <f>'6ª'!D17</f>
        <v>0</v>
      </c>
      <c r="F287" s="265" t="str">
        <f>'6ª'!E17</f>
        <v/>
      </c>
      <c r="G287" s="266">
        <f>'6ª'!F17</f>
        <v>0</v>
      </c>
      <c r="H287" s="461">
        <f>'6ª'!G17</f>
        <v>0</v>
      </c>
      <c r="I287" s="463">
        <f>'6ª'!H17</f>
        <v>0</v>
      </c>
      <c r="J287" s="461"/>
      <c r="K287" s="461">
        <f>'6ª'!I17</f>
        <v>0</v>
      </c>
      <c r="L287" s="461">
        <f>'6ª'!I17</f>
        <v>0</v>
      </c>
      <c r="M287" s="461"/>
      <c r="N287" s="461" t="str">
        <f ca="1">'6ª'!K17</f>
        <v/>
      </c>
      <c r="O287" s="461"/>
      <c r="P287" s="19" t="s">
        <v>122</v>
      </c>
      <c r="Q287" s="275" t="s">
        <v>308</v>
      </c>
      <c r="R287" s="498">
        <f>'6ª'!L17</f>
        <v>0</v>
      </c>
      <c r="S287" s="498">
        <f>'6ª'!M17</f>
        <v>0</v>
      </c>
      <c r="T287" s="498">
        <f>'6ª'!N17</f>
        <v>0</v>
      </c>
      <c r="U287" s="498">
        <f>'6ª'!O17</f>
        <v>0</v>
      </c>
      <c r="V287" s="498">
        <f>'6ª'!P17</f>
        <v>0</v>
      </c>
      <c r="W287" s="498">
        <f>'6ª'!Q17</f>
        <v>0</v>
      </c>
      <c r="X287" s="498">
        <f>'6ª'!R17</f>
        <v>0</v>
      </c>
      <c r="Y287" s="498">
        <f>'6ª'!S17</f>
        <v>0</v>
      </c>
      <c r="Z287" s="109"/>
      <c r="AA287" s="109"/>
    </row>
    <row r="288" spans="1:27" ht="15.75" x14ac:dyDescent="0.25">
      <c r="A288" s="256" t="str">
        <f>RIGHT('[1]6ª'!$A$5:$D$5,12)</f>
        <v>6ª SÉRIE E.F</v>
      </c>
      <c r="B288" s="169">
        <v>12</v>
      </c>
      <c r="C288" s="264">
        <f>'6ª'!B18</f>
        <v>0</v>
      </c>
      <c r="D288" s="461">
        <f>'6ª'!C18</f>
        <v>0</v>
      </c>
      <c r="E288" s="265">
        <f>'6ª'!D18</f>
        <v>0</v>
      </c>
      <c r="F288" s="265" t="str">
        <f>'6ª'!E18</f>
        <v/>
      </c>
      <c r="G288" s="266">
        <f>'6ª'!F18</f>
        <v>0</v>
      </c>
      <c r="H288" s="461">
        <f>'6ª'!G18</f>
        <v>0</v>
      </c>
      <c r="I288" s="463">
        <f>'6ª'!H18</f>
        <v>0</v>
      </c>
      <c r="J288" s="461"/>
      <c r="K288" s="461">
        <f>'6ª'!I18</f>
        <v>0</v>
      </c>
      <c r="L288" s="461">
        <f>'6ª'!I18</f>
        <v>0</v>
      </c>
      <c r="M288" s="461"/>
      <c r="N288" s="461" t="str">
        <f ca="1">'6ª'!K18</f>
        <v/>
      </c>
      <c r="O288" s="461"/>
      <c r="P288" s="19" t="s">
        <v>122</v>
      </c>
      <c r="Q288" s="275" t="s">
        <v>308</v>
      </c>
      <c r="R288" s="498">
        <f>'6ª'!L18</f>
        <v>0</v>
      </c>
      <c r="S288" s="498">
        <f>'6ª'!M18</f>
        <v>0</v>
      </c>
      <c r="T288" s="498">
        <f>'6ª'!N18</f>
        <v>0</v>
      </c>
      <c r="U288" s="498">
        <f>'6ª'!O18</f>
        <v>0</v>
      </c>
      <c r="V288" s="498">
        <f>'6ª'!P18</f>
        <v>0</v>
      </c>
      <c r="W288" s="498">
        <f>'6ª'!Q18</f>
        <v>0</v>
      </c>
      <c r="X288" s="498">
        <f>'6ª'!R18</f>
        <v>0</v>
      </c>
      <c r="Y288" s="498">
        <f>'6ª'!S18</f>
        <v>0</v>
      </c>
      <c r="Z288" s="109"/>
      <c r="AA288" s="109"/>
    </row>
    <row r="289" spans="1:27" ht="15.75" x14ac:dyDescent="0.25">
      <c r="A289" s="256" t="str">
        <f>RIGHT('[1]6ª'!$A$5:$D$5,12)</f>
        <v>6ª SÉRIE E.F</v>
      </c>
      <c r="B289" s="169">
        <v>13</v>
      </c>
      <c r="C289" s="264">
        <f>'6ª'!B19</f>
        <v>0</v>
      </c>
      <c r="D289" s="461">
        <f>'6ª'!C19</f>
        <v>0</v>
      </c>
      <c r="E289" s="265">
        <f>'6ª'!D19</f>
        <v>0</v>
      </c>
      <c r="F289" s="265" t="str">
        <f>'6ª'!E19</f>
        <v/>
      </c>
      <c r="G289" s="266">
        <f>'6ª'!F19</f>
        <v>0</v>
      </c>
      <c r="H289" s="461">
        <f>'6ª'!G19</f>
        <v>0</v>
      </c>
      <c r="I289" s="463">
        <f>'6ª'!H19</f>
        <v>0</v>
      </c>
      <c r="J289" s="461"/>
      <c r="K289" s="461">
        <f>'6ª'!I19</f>
        <v>0</v>
      </c>
      <c r="L289" s="461">
        <f>'6ª'!I19</f>
        <v>0</v>
      </c>
      <c r="M289" s="461"/>
      <c r="N289" s="461" t="str">
        <f ca="1">'6ª'!K19</f>
        <v/>
      </c>
      <c r="O289" s="461"/>
      <c r="P289" s="19" t="s">
        <v>122</v>
      </c>
      <c r="Q289" s="275" t="s">
        <v>308</v>
      </c>
      <c r="R289" s="498">
        <f>'6ª'!L19</f>
        <v>0</v>
      </c>
      <c r="S289" s="498">
        <f>'6ª'!M19</f>
        <v>0</v>
      </c>
      <c r="T289" s="498">
        <f>'6ª'!N19</f>
        <v>0</v>
      </c>
      <c r="U289" s="498">
        <f>'6ª'!O19</f>
        <v>0</v>
      </c>
      <c r="V289" s="498">
        <f>'6ª'!P19</f>
        <v>0</v>
      </c>
      <c r="W289" s="498">
        <f>'6ª'!Q19</f>
        <v>0</v>
      </c>
      <c r="X289" s="498">
        <f>'6ª'!R19</f>
        <v>0</v>
      </c>
      <c r="Y289" s="498">
        <f>'6ª'!S19</f>
        <v>0</v>
      </c>
      <c r="Z289" s="109"/>
      <c r="AA289" s="109"/>
    </row>
    <row r="290" spans="1:27" ht="15.75" x14ac:dyDescent="0.25">
      <c r="A290" s="256" t="str">
        <f>RIGHT('[1]6ª'!$A$5:$D$5,12)</f>
        <v>6ª SÉRIE E.F</v>
      </c>
      <c r="B290" s="169">
        <v>14</v>
      </c>
      <c r="C290" s="264">
        <f>'6ª'!B20</f>
        <v>0</v>
      </c>
      <c r="D290" s="461">
        <f>'6ª'!C20</f>
        <v>0</v>
      </c>
      <c r="E290" s="265">
        <f>'6ª'!D20</f>
        <v>0</v>
      </c>
      <c r="F290" s="265" t="str">
        <f>'6ª'!E20</f>
        <v/>
      </c>
      <c r="G290" s="266">
        <f>'6ª'!F20</f>
        <v>0</v>
      </c>
      <c r="H290" s="461">
        <f>'6ª'!G20</f>
        <v>0</v>
      </c>
      <c r="I290" s="463">
        <f>'6ª'!H20</f>
        <v>0</v>
      </c>
      <c r="J290" s="461"/>
      <c r="K290" s="461">
        <f>'6ª'!I20</f>
        <v>0</v>
      </c>
      <c r="L290" s="461">
        <f>'6ª'!I20</f>
        <v>0</v>
      </c>
      <c r="M290" s="461"/>
      <c r="N290" s="461" t="str">
        <f ca="1">'6ª'!K20</f>
        <v/>
      </c>
      <c r="O290" s="461"/>
      <c r="P290" s="19" t="s">
        <v>122</v>
      </c>
      <c r="Q290" s="275" t="s">
        <v>308</v>
      </c>
      <c r="R290" s="498">
        <f>'6ª'!L20</f>
        <v>0</v>
      </c>
      <c r="S290" s="498">
        <f>'6ª'!M20</f>
        <v>0</v>
      </c>
      <c r="T290" s="498">
        <f>'6ª'!N20</f>
        <v>0</v>
      </c>
      <c r="U290" s="498">
        <f>'6ª'!O20</f>
        <v>0</v>
      </c>
      <c r="V290" s="498">
        <f>'6ª'!P20</f>
        <v>0</v>
      </c>
      <c r="W290" s="498">
        <f>'6ª'!Q20</f>
        <v>0</v>
      </c>
      <c r="X290" s="498">
        <f>'6ª'!R20</f>
        <v>0</v>
      </c>
      <c r="Y290" s="498">
        <f>'6ª'!S20</f>
        <v>0</v>
      </c>
      <c r="Z290" s="109"/>
      <c r="AA290" s="109"/>
    </row>
    <row r="291" spans="1:27" ht="15.75" x14ac:dyDescent="0.25">
      <c r="A291" s="256" t="str">
        <f>RIGHT('[1]6ª'!$A$5:$D$5,12)</f>
        <v>6ª SÉRIE E.F</v>
      </c>
      <c r="B291" s="169">
        <v>15</v>
      </c>
      <c r="C291" s="264">
        <f>'6ª'!B21</f>
        <v>0</v>
      </c>
      <c r="D291" s="461">
        <f>'6ª'!C21</f>
        <v>0</v>
      </c>
      <c r="E291" s="265">
        <f>'6ª'!D21</f>
        <v>0</v>
      </c>
      <c r="F291" s="265" t="str">
        <f>'6ª'!E21</f>
        <v/>
      </c>
      <c r="G291" s="266">
        <f>'6ª'!F21</f>
        <v>0</v>
      </c>
      <c r="H291" s="461">
        <f>'6ª'!G21</f>
        <v>0</v>
      </c>
      <c r="I291" s="463">
        <f>'6ª'!H21</f>
        <v>0</v>
      </c>
      <c r="J291" s="461"/>
      <c r="K291" s="461">
        <f>'6ª'!I21</f>
        <v>0</v>
      </c>
      <c r="L291" s="461">
        <f>'6ª'!I21</f>
        <v>0</v>
      </c>
      <c r="M291" s="461"/>
      <c r="N291" s="461" t="str">
        <f ca="1">'6ª'!K21</f>
        <v/>
      </c>
      <c r="O291" s="461"/>
      <c r="P291" s="19" t="s">
        <v>122</v>
      </c>
      <c r="Q291" s="275" t="s">
        <v>308</v>
      </c>
      <c r="R291" s="498">
        <f>'6ª'!L21</f>
        <v>0</v>
      </c>
      <c r="S291" s="498">
        <f>'6ª'!M21</f>
        <v>0</v>
      </c>
      <c r="T291" s="498">
        <f>'6ª'!N21</f>
        <v>0</v>
      </c>
      <c r="U291" s="498">
        <f>'6ª'!O21</f>
        <v>0</v>
      </c>
      <c r="V291" s="498">
        <f>'6ª'!P21</f>
        <v>0</v>
      </c>
      <c r="W291" s="498">
        <f>'6ª'!Q21</f>
        <v>0</v>
      </c>
      <c r="X291" s="498">
        <f>'6ª'!R21</f>
        <v>0</v>
      </c>
      <c r="Y291" s="498">
        <f>'6ª'!S21</f>
        <v>0</v>
      </c>
      <c r="Z291" s="109"/>
      <c r="AA291" s="109"/>
    </row>
    <row r="292" spans="1:27" ht="15.75" x14ac:dyDescent="0.25">
      <c r="A292" s="256" t="str">
        <f>RIGHT('[1]6ª'!$A$5:$D$5,12)</f>
        <v>6ª SÉRIE E.F</v>
      </c>
      <c r="B292" s="169">
        <v>16</v>
      </c>
      <c r="C292" s="264">
        <f>'6ª'!B22</f>
        <v>0</v>
      </c>
      <c r="D292" s="461">
        <f>'6ª'!C22</f>
        <v>0</v>
      </c>
      <c r="E292" s="265">
        <f>'6ª'!D22</f>
        <v>0</v>
      </c>
      <c r="F292" s="265" t="str">
        <f>'6ª'!E22</f>
        <v/>
      </c>
      <c r="G292" s="266">
        <f>'6ª'!F22</f>
        <v>0</v>
      </c>
      <c r="H292" s="461">
        <f>'6ª'!G22</f>
        <v>0</v>
      </c>
      <c r="I292" s="463">
        <f>'6ª'!H22</f>
        <v>0</v>
      </c>
      <c r="J292" s="461"/>
      <c r="K292" s="461">
        <f>'6ª'!I22</f>
        <v>0</v>
      </c>
      <c r="L292" s="461">
        <f>'6ª'!I22</f>
        <v>0</v>
      </c>
      <c r="M292" s="461"/>
      <c r="N292" s="461" t="str">
        <f ca="1">'6ª'!K22</f>
        <v/>
      </c>
      <c r="O292" s="461"/>
      <c r="P292" s="19" t="s">
        <v>122</v>
      </c>
      <c r="Q292" s="275" t="s">
        <v>308</v>
      </c>
      <c r="R292" s="498">
        <f>'6ª'!L22</f>
        <v>0</v>
      </c>
      <c r="S292" s="498">
        <f>'6ª'!M22</f>
        <v>0</v>
      </c>
      <c r="T292" s="498">
        <f>'6ª'!N22</f>
        <v>0</v>
      </c>
      <c r="U292" s="498">
        <f>'6ª'!O22</f>
        <v>0</v>
      </c>
      <c r="V292" s="498">
        <f>'6ª'!P22</f>
        <v>0</v>
      </c>
      <c r="W292" s="498">
        <f>'6ª'!Q22</f>
        <v>0</v>
      </c>
      <c r="X292" s="498">
        <f>'6ª'!R22</f>
        <v>0</v>
      </c>
      <c r="Y292" s="498">
        <f>'6ª'!S22</f>
        <v>0</v>
      </c>
      <c r="Z292" s="109"/>
      <c r="AA292" s="109"/>
    </row>
    <row r="293" spans="1:27" ht="15.75" x14ac:dyDescent="0.25">
      <c r="A293" s="256" t="str">
        <f>RIGHT('[1]6ª'!$A$5:$D$5,12)</f>
        <v>6ª SÉRIE E.F</v>
      </c>
      <c r="B293" s="169">
        <v>17</v>
      </c>
      <c r="C293" s="264">
        <f>'6ª'!B23</f>
        <v>0</v>
      </c>
      <c r="D293" s="461">
        <f>'6ª'!C23</f>
        <v>0</v>
      </c>
      <c r="E293" s="265">
        <f>'6ª'!D23</f>
        <v>0</v>
      </c>
      <c r="F293" s="265" t="str">
        <f>'6ª'!E23</f>
        <v/>
      </c>
      <c r="G293" s="266">
        <f>'6ª'!F23</f>
        <v>0</v>
      </c>
      <c r="H293" s="461">
        <f>'6ª'!G23</f>
        <v>0</v>
      </c>
      <c r="I293" s="463">
        <f>'6ª'!H23</f>
        <v>0</v>
      </c>
      <c r="J293" s="461"/>
      <c r="K293" s="461">
        <f>'6ª'!I23</f>
        <v>0</v>
      </c>
      <c r="L293" s="461">
        <f>'6ª'!I23</f>
        <v>0</v>
      </c>
      <c r="M293" s="461"/>
      <c r="N293" s="461" t="str">
        <f ca="1">'6ª'!K23</f>
        <v/>
      </c>
      <c r="O293" s="461"/>
      <c r="P293" s="19" t="s">
        <v>122</v>
      </c>
      <c r="Q293" s="275" t="s">
        <v>308</v>
      </c>
      <c r="R293" s="498">
        <f>'6ª'!L23</f>
        <v>0</v>
      </c>
      <c r="S293" s="498">
        <f>'6ª'!M23</f>
        <v>0</v>
      </c>
      <c r="T293" s="498">
        <f>'6ª'!N23</f>
        <v>0</v>
      </c>
      <c r="U293" s="498">
        <f>'6ª'!O23</f>
        <v>0</v>
      </c>
      <c r="V293" s="498">
        <f>'6ª'!P23</f>
        <v>0</v>
      </c>
      <c r="W293" s="498">
        <f>'6ª'!Q23</f>
        <v>0</v>
      </c>
      <c r="X293" s="498">
        <f>'6ª'!R23</f>
        <v>0</v>
      </c>
      <c r="Y293" s="498">
        <f>'6ª'!S23</f>
        <v>0</v>
      </c>
      <c r="Z293" s="109"/>
      <c r="AA293" s="109"/>
    </row>
    <row r="294" spans="1:27" ht="15.75" x14ac:dyDescent="0.25">
      <c r="A294" s="256" t="str">
        <f>RIGHT('[1]6ª'!$A$5:$D$5,12)</f>
        <v>6ª SÉRIE E.F</v>
      </c>
      <c r="B294" s="169">
        <v>18</v>
      </c>
      <c r="C294" s="264">
        <f>'6ª'!B24</f>
        <v>0</v>
      </c>
      <c r="D294" s="461">
        <f>'6ª'!C24</f>
        <v>0</v>
      </c>
      <c r="E294" s="265">
        <f>'6ª'!D24</f>
        <v>0</v>
      </c>
      <c r="F294" s="265" t="str">
        <f>'6ª'!E24</f>
        <v/>
      </c>
      <c r="G294" s="266">
        <f>'6ª'!F24</f>
        <v>0</v>
      </c>
      <c r="H294" s="461">
        <f>'6ª'!G24</f>
        <v>0</v>
      </c>
      <c r="I294" s="463">
        <f>'6ª'!H24</f>
        <v>0</v>
      </c>
      <c r="J294" s="461"/>
      <c r="K294" s="461">
        <f>'6ª'!I24</f>
        <v>0</v>
      </c>
      <c r="L294" s="461">
        <f>'6ª'!I24</f>
        <v>0</v>
      </c>
      <c r="M294" s="461"/>
      <c r="N294" s="461" t="str">
        <f ca="1">'6ª'!K24</f>
        <v/>
      </c>
      <c r="O294" s="461"/>
      <c r="P294" s="19" t="s">
        <v>122</v>
      </c>
      <c r="Q294" s="275" t="s">
        <v>308</v>
      </c>
      <c r="R294" s="498">
        <f>'6ª'!L24</f>
        <v>0</v>
      </c>
      <c r="S294" s="498">
        <f>'6ª'!M24</f>
        <v>0</v>
      </c>
      <c r="T294" s="498">
        <f>'6ª'!N24</f>
        <v>0</v>
      </c>
      <c r="U294" s="498">
        <f>'6ª'!O24</f>
        <v>0</v>
      </c>
      <c r="V294" s="498">
        <f>'6ª'!P24</f>
        <v>0</v>
      </c>
      <c r="W294" s="498">
        <f>'6ª'!Q24</f>
        <v>0</v>
      </c>
      <c r="X294" s="498">
        <f>'6ª'!R24</f>
        <v>0</v>
      </c>
      <c r="Y294" s="498">
        <f>'6ª'!S24</f>
        <v>0</v>
      </c>
      <c r="Z294" s="109"/>
      <c r="AA294" s="109"/>
    </row>
    <row r="295" spans="1:27" ht="15.75" x14ac:dyDescent="0.25">
      <c r="A295" s="256" t="str">
        <f>RIGHT('[1]6ª'!$A$5:$D$5,12)</f>
        <v>6ª SÉRIE E.F</v>
      </c>
      <c r="B295" s="169">
        <v>19</v>
      </c>
      <c r="C295" s="264">
        <f>'6ª'!B25</f>
        <v>0</v>
      </c>
      <c r="D295" s="461">
        <f>'6ª'!C25</f>
        <v>0</v>
      </c>
      <c r="E295" s="265">
        <f>'6ª'!D25</f>
        <v>0</v>
      </c>
      <c r="F295" s="265" t="str">
        <f>'6ª'!E25</f>
        <v/>
      </c>
      <c r="G295" s="266">
        <f>'6ª'!F25</f>
        <v>0</v>
      </c>
      <c r="H295" s="461">
        <f>'6ª'!G25</f>
        <v>0</v>
      </c>
      <c r="I295" s="463">
        <f>'6ª'!H25</f>
        <v>0</v>
      </c>
      <c r="J295" s="461"/>
      <c r="K295" s="461">
        <f>'6ª'!I25</f>
        <v>0</v>
      </c>
      <c r="L295" s="461">
        <f>'6ª'!I25</f>
        <v>0</v>
      </c>
      <c r="M295" s="461"/>
      <c r="N295" s="461" t="str">
        <f ca="1">'6ª'!K25</f>
        <v/>
      </c>
      <c r="O295" s="461"/>
      <c r="P295" s="19" t="s">
        <v>122</v>
      </c>
      <c r="Q295" s="275" t="s">
        <v>308</v>
      </c>
      <c r="R295" s="498">
        <f>'6ª'!L25</f>
        <v>0</v>
      </c>
      <c r="S295" s="498">
        <f>'6ª'!M25</f>
        <v>0</v>
      </c>
      <c r="T295" s="498">
        <f>'6ª'!N25</f>
        <v>0</v>
      </c>
      <c r="U295" s="498">
        <f>'6ª'!O25</f>
        <v>0</v>
      </c>
      <c r="V295" s="498">
        <f>'6ª'!P25</f>
        <v>0</v>
      </c>
      <c r="W295" s="498">
        <f>'6ª'!Q25</f>
        <v>0</v>
      </c>
      <c r="X295" s="498">
        <f>'6ª'!R25</f>
        <v>0</v>
      </c>
      <c r="Y295" s="498">
        <f>'6ª'!S25</f>
        <v>0</v>
      </c>
      <c r="Z295" s="109"/>
      <c r="AA295" s="109"/>
    </row>
    <row r="296" spans="1:27" ht="15.75" x14ac:dyDescent="0.25">
      <c r="A296" s="256" t="str">
        <f>RIGHT('[1]6ª'!$A$5:$D$5,12)</f>
        <v>6ª SÉRIE E.F</v>
      </c>
      <c r="B296" s="169">
        <v>20</v>
      </c>
      <c r="C296" s="264">
        <f>'6ª'!B26</f>
        <v>0</v>
      </c>
      <c r="D296" s="461">
        <f>'6ª'!C26</f>
        <v>0</v>
      </c>
      <c r="E296" s="265">
        <f>'6ª'!D26</f>
        <v>0</v>
      </c>
      <c r="F296" s="265" t="str">
        <f>'6ª'!E26</f>
        <v/>
      </c>
      <c r="G296" s="266">
        <f>'6ª'!F26</f>
        <v>0</v>
      </c>
      <c r="H296" s="461">
        <f>'6ª'!G26</f>
        <v>0</v>
      </c>
      <c r="I296" s="463">
        <f>'6ª'!H26</f>
        <v>0</v>
      </c>
      <c r="J296" s="461"/>
      <c r="K296" s="461">
        <f>'6ª'!I26</f>
        <v>0</v>
      </c>
      <c r="L296" s="461">
        <f>'6ª'!I26</f>
        <v>0</v>
      </c>
      <c r="M296" s="461"/>
      <c r="N296" s="461" t="str">
        <f ca="1">'6ª'!K26</f>
        <v/>
      </c>
      <c r="O296" s="461"/>
      <c r="P296" s="19" t="s">
        <v>122</v>
      </c>
      <c r="Q296" s="275" t="s">
        <v>308</v>
      </c>
      <c r="R296" s="498">
        <f>'6ª'!L26</f>
        <v>0</v>
      </c>
      <c r="S296" s="498">
        <f>'6ª'!M26</f>
        <v>0</v>
      </c>
      <c r="T296" s="498">
        <f>'6ª'!N26</f>
        <v>0</v>
      </c>
      <c r="U296" s="498">
        <f>'6ª'!O26</f>
        <v>0</v>
      </c>
      <c r="V296" s="498">
        <f>'6ª'!P26</f>
        <v>0</v>
      </c>
      <c r="W296" s="498">
        <f>'6ª'!Q26</f>
        <v>0</v>
      </c>
      <c r="X296" s="498">
        <f>'6ª'!R26</f>
        <v>0</v>
      </c>
      <c r="Y296" s="498">
        <f>'6ª'!S26</f>
        <v>0</v>
      </c>
      <c r="Z296" s="109"/>
      <c r="AA296" s="109"/>
    </row>
    <row r="297" spans="1:27" ht="15.75" x14ac:dyDescent="0.25">
      <c r="A297" s="256" t="str">
        <f>RIGHT('[1]6ª'!$A$5:$D$5,12)</f>
        <v>6ª SÉRIE E.F</v>
      </c>
      <c r="B297" s="169">
        <v>21</v>
      </c>
      <c r="C297" s="264">
        <f>'6ª'!B27</f>
        <v>0</v>
      </c>
      <c r="D297" s="461">
        <f>'6ª'!C27</f>
        <v>0</v>
      </c>
      <c r="E297" s="265">
        <f>'6ª'!D27</f>
        <v>0</v>
      </c>
      <c r="F297" s="265" t="str">
        <f>'6ª'!E27</f>
        <v/>
      </c>
      <c r="G297" s="266">
        <f>'6ª'!F27</f>
        <v>0</v>
      </c>
      <c r="H297" s="461">
        <f>'6ª'!G27</f>
        <v>0</v>
      </c>
      <c r="I297" s="463">
        <f>'6ª'!H27</f>
        <v>0</v>
      </c>
      <c r="J297" s="461"/>
      <c r="K297" s="461">
        <f>'6ª'!I27</f>
        <v>0</v>
      </c>
      <c r="L297" s="461">
        <f>'6ª'!I27</f>
        <v>0</v>
      </c>
      <c r="M297" s="461"/>
      <c r="N297" s="461" t="str">
        <f ca="1">'6ª'!K27</f>
        <v/>
      </c>
      <c r="O297" s="461"/>
      <c r="P297" s="19" t="s">
        <v>122</v>
      </c>
      <c r="Q297" s="275" t="s">
        <v>308</v>
      </c>
      <c r="R297" s="498">
        <f>'6ª'!L27</f>
        <v>0</v>
      </c>
      <c r="S297" s="498">
        <f>'6ª'!M27</f>
        <v>0</v>
      </c>
      <c r="T297" s="498">
        <f>'6ª'!N27</f>
        <v>0</v>
      </c>
      <c r="U297" s="498">
        <f>'6ª'!O27</f>
        <v>0</v>
      </c>
      <c r="V297" s="498">
        <f>'6ª'!P27</f>
        <v>0</v>
      </c>
      <c r="W297" s="498">
        <f>'6ª'!Q27</f>
        <v>0</v>
      </c>
      <c r="X297" s="498">
        <f>'6ª'!R27</f>
        <v>0</v>
      </c>
      <c r="Y297" s="498">
        <f>'6ª'!S27</f>
        <v>0</v>
      </c>
      <c r="Z297" s="109"/>
      <c r="AA297" s="109"/>
    </row>
    <row r="298" spans="1:27" ht="15.75" x14ac:dyDescent="0.25">
      <c r="A298" s="256" t="str">
        <f>RIGHT('[1]6ª'!$A$5:$D$5,12)</f>
        <v>6ª SÉRIE E.F</v>
      </c>
      <c r="B298" s="169">
        <v>22</v>
      </c>
      <c r="C298" s="264">
        <f>'6ª'!B28</f>
        <v>0</v>
      </c>
      <c r="D298" s="461">
        <f>'6ª'!C28</f>
        <v>0</v>
      </c>
      <c r="E298" s="265">
        <f>'6ª'!D28</f>
        <v>0</v>
      </c>
      <c r="F298" s="265" t="str">
        <f>'6ª'!E28</f>
        <v/>
      </c>
      <c r="G298" s="266">
        <f>'6ª'!F28</f>
        <v>0</v>
      </c>
      <c r="H298" s="461">
        <f>'6ª'!G28</f>
        <v>0</v>
      </c>
      <c r="I298" s="463">
        <f>'6ª'!H28</f>
        <v>0</v>
      </c>
      <c r="J298" s="461"/>
      <c r="K298" s="461">
        <f>'6ª'!I28</f>
        <v>0</v>
      </c>
      <c r="L298" s="461">
        <f>'6ª'!I28</f>
        <v>0</v>
      </c>
      <c r="M298" s="461"/>
      <c r="N298" s="461" t="str">
        <f ca="1">'6ª'!K28</f>
        <v/>
      </c>
      <c r="O298" s="461"/>
      <c r="P298" s="19" t="s">
        <v>122</v>
      </c>
      <c r="Q298" s="275" t="s">
        <v>308</v>
      </c>
      <c r="R298" s="498">
        <f>'6ª'!L28</f>
        <v>0</v>
      </c>
      <c r="S298" s="498">
        <f>'6ª'!M28</f>
        <v>0</v>
      </c>
      <c r="T298" s="498">
        <f>'6ª'!N28</f>
        <v>0</v>
      </c>
      <c r="U298" s="498">
        <f>'6ª'!O28</f>
        <v>0</v>
      </c>
      <c r="V298" s="498">
        <f>'6ª'!P28</f>
        <v>0</v>
      </c>
      <c r="W298" s="498">
        <f>'6ª'!Q28</f>
        <v>0</v>
      </c>
      <c r="X298" s="498">
        <f>'6ª'!R28</f>
        <v>0</v>
      </c>
      <c r="Y298" s="498">
        <f>'6ª'!S28</f>
        <v>0</v>
      </c>
      <c r="Z298" s="109"/>
      <c r="AA298" s="109"/>
    </row>
    <row r="299" spans="1:27" ht="15.75" x14ac:dyDescent="0.25">
      <c r="A299" s="256" t="str">
        <f>RIGHT('[1]6ª'!$A$5:$D$5,12)</f>
        <v>6ª SÉRIE E.F</v>
      </c>
      <c r="B299" s="169">
        <v>23</v>
      </c>
      <c r="C299" s="264">
        <f>'6ª'!B29</f>
        <v>0</v>
      </c>
      <c r="D299" s="461">
        <f>'6ª'!C29</f>
        <v>0</v>
      </c>
      <c r="E299" s="265">
        <f>'6ª'!D29</f>
        <v>0</v>
      </c>
      <c r="F299" s="265" t="str">
        <f>'6ª'!E29</f>
        <v/>
      </c>
      <c r="G299" s="266">
        <f>'6ª'!F29</f>
        <v>0</v>
      </c>
      <c r="H299" s="461">
        <f>'6ª'!G29</f>
        <v>0</v>
      </c>
      <c r="I299" s="463">
        <f>'6ª'!H29</f>
        <v>0</v>
      </c>
      <c r="J299" s="461"/>
      <c r="K299" s="461">
        <f>'6ª'!I29</f>
        <v>0</v>
      </c>
      <c r="L299" s="461">
        <f>'6ª'!I29</f>
        <v>0</v>
      </c>
      <c r="M299" s="461"/>
      <c r="N299" s="461" t="str">
        <f ca="1">'6ª'!K29</f>
        <v/>
      </c>
      <c r="O299" s="461"/>
      <c r="P299" s="19" t="s">
        <v>122</v>
      </c>
      <c r="Q299" s="275" t="s">
        <v>308</v>
      </c>
      <c r="R299" s="498">
        <f>'6ª'!L29</f>
        <v>0</v>
      </c>
      <c r="S299" s="498">
        <f>'6ª'!M29</f>
        <v>0</v>
      </c>
      <c r="T299" s="498">
        <f>'6ª'!N29</f>
        <v>0</v>
      </c>
      <c r="U299" s="498">
        <f>'6ª'!O29</f>
        <v>0</v>
      </c>
      <c r="V299" s="498">
        <f>'6ª'!P29</f>
        <v>0</v>
      </c>
      <c r="W299" s="498">
        <f>'6ª'!Q29</f>
        <v>0</v>
      </c>
      <c r="X299" s="498">
        <f>'6ª'!R29</f>
        <v>0</v>
      </c>
      <c r="Y299" s="498">
        <f>'6ª'!S29</f>
        <v>0</v>
      </c>
      <c r="Z299" s="109"/>
      <c r="AA299" s="109"/>
    </row>
    <row r="300" spans="1:27" ht="15.75" x14ac:dyDescent="0.25">
      <c r="A300" s="256" t="str">
        <f>RIGHT('[1]6ª'!$A$5:$D$5,12)</f>
        <v>6ª SÉRIE E.F</v>
      </c>
      <c r="B300" s="169">
        <v>24</v>
      </c>
      <c r="C300" s="264">
        <f>'6ª'!B30</f>
        <v>0</v>
      </c>
      <c r="D300" s="461">
        <f>'6ª'!C30</f>
        <v>0</v>
      </c>
      <c r="E300" s="265">
        <f>'6ª'!D30</f>
        <v>0</v>
      </c>
      <c r="F300" s="265" t="str">
        <f>'6ª'!E30</f>
        <v/>
      </c>
      <c r="G300" s="266">
        <f>'6ª'!F30</f>
        <v>0</v>
      </c>
      <c r="H300" s="461">
        <f>'6ª'!G30</f>
        <v>0</v>
      </c>
      <c r="I300" s="463">
        <f>'6ª'!H30</f>
        <v>0</v>
      </c>
      <c r="J300" s="461"/>
      <c r="K300" s="461">
        <f>'6ª'!I30</f>
        <v>0</v>
      </c>
      <c r="L300" s="461">
        <f>'6ª'!I30</f>
        <v>0</v>
      </c>
      <c r="M300" s="461"/>
      <c r="N300" s="461" t="str">
        <f ca="1">'6ª'!K30</f>
        <v/>
      </c>
      <c r="O300" s="461"/>
      <c r="P300" s="19" t="s">
        <v>122</v>
      </c>
      <c r="Q300" s="275" t="s">
        <v>308</v>
      </c>
      <c r="R300" s="498">
        <f>'6ª'!L30</f>
        <v>0</v>
      </c>
      <c r="S300" s="498">
        <f>'6ª'!M30</f>
        <v>0</v>
      </c>
      <c r="T300" s="498">
        <f>'6ª'!N30</f>
        <v>0</v>
      </c>
      <c r="U300" s="498">
        <f>'6ª'!O30</f>
        <v>0</v>
      </c>
      <c r="V300" s="498">
        <f>'6ª'!P30</f>
        <v>0</v>
      </c>
      <c r="W300" s="498">
        <f>'6ª'!Q30</f>
        <v>0</v>
      </c>
      <c r="X300" s="498">
        <f>'6ª'!R30</f>
        <v>0</v>
      </c>
      <c r="Y300" s="498">
        <f>'6ª'!S30</f>
        <v>0</v>
      </c>
      <c r="Z300" s="109"/>
      <c r="AA300" s="109"/>
    </row>
    <row r="301" spans="1:27" ht="15.75" x14ac:dyDescent="0.25">
      <c r="A301" s="256" t="str">
        <f>RIGHT('[1]6ª'!$A$5:$D$5,12)</f>
        <v>6ª SÉRIE E.F</v>
      </c>
      <c r="B301" s="169">
        <v>25</v>
      </c>
      <c r="C301" s="264">
        <f>'6ª'!B31</f>
        <v>0</v>
      </c>
      <c r="D301" s="461">
        <f>'6ª'!C31</f>
        <v>0</v>
      </c>
      <c r="E301" s="265">
        <f>'6ª'!D31</f>
        <v>0</v>
      </c>
      <c r="F301" s="265" t="str">
        <f>'6ª'!E31</f>
        <v/>
      </c>
      <c r="G301" s="266">
        <f>'6ª'!F31</f>
        <v>0</v>
      </c>
      <c r="H301" s="461">
        <f>'6ª'!G31</f>
        <v>0</v>
      </c>
      <c r="I301" s="463">
        <f>'6ª'!H31</f>
        <v>0</v>
      </c>
      <c r="J301" s="461"/>
      <c r="K301" s="461">
        <f>'6ª'!I31</f>
        <v>0</v>
      </c>
      <c r="L301" s="461">
        <f>'6ª'!I31</f>
        <v>0</v>
      </c>
      <c r="M301" s="461"/>
      <c r="N301" s="461" t="str">
        <f ca="1">'6ª'!K31</f>
        <v/>
      </c>
      <c r="O301" s="461"/>
      <c r="P301" s="19" t="s">
        <v>122</v>
      </c>
      <c r="Q301" s="275" t="s">
        <v>308</v>
      </c>
      <c r="R301" s="498">
        <f>'6ª'!L31</f>
        <v>0</v>
      </c>
      <c r="S301" s="498">
        <f>'6ª'!M31</f>
        <v>0</v>
      </c>
      <c r="T301" s="498">
        <f>'6ª'!N31</f>
        <v>0</v>
      </c>
      <c r="U301" s="498">
        <f>'6ª'!O31</f>
        <v>0</v>
      </c>
      <c r="V301" s="498">
        <f>'6ª'!P31</f>
        <v>0</v>
      </c>
      <c r="W301" s="498">
        <f>'6ª'!Q31</f>
        <v>0</v>
      </c>
      <c r="X301" s="498">
        <f>'6ª'!R31</f>
        <v>0</v>
      </c>
      <c r="Y301" s="498">
        <f>'6ª'!S31</f>
        <v>0</v>
      </c>
      <c r="Z301" s="109"/>
      <c r="AA301" s="109"/>
    </row>
    <row r="302" spans="1:27" ht="15.75" x14ac:dyDescent="0.25">
      <c r="A302" s="256" t="str">
        <f>RIGHT('[1]6ª'!$A$5:$D$5,12)</f>
        <v>6ª SÉRIE E.F</v>
      </c>
      <c r="B302" s="169">
        <v>26</v>
      </c>
      <c r="C302" s="264">
        <f>'6ª'!B32</f>
        <v>0</v>
      </c>
      <c r="D302" s="461">
        <f>'6ª'!C32</f>
        <v>0</v>
      </c>
      <c r="E302" s="265">
        <f>'6ª'!D32</f>
        <v>0</v>
      </c>
      <c r="F302" s="265" t="str">
        <f>'6ª'!E32</f>
        <v/>
      </c>
      <c r="G302" s="266">
        <f>'6ª'!F32</f>
        <v>0</v>
      </c>
      <c r="H302" s="461">
        <f>'6ª'!G32</f>
        <v>0</v>
      </c>
      <c r="I302" s="463">
        <f>'6ª'!H32</f>
        <v>0</v>
      </c>
      <c r="J302" s="461"/>
      <c r="K302" s="461">
        <f>'6ª'!I32</f>
        <v>0</v>
      </c>
      <c r="L302" s="461">
        <f>'6ª'!I32</f>
        <v>0</v>
      </c>
      <c r="M302" s="461"/>
      <c r="N302" s="461" t="str">
        <f ca="1">'6ª'!K32</f>
        <v/>
      </c>
      <c r="O302" s="461"/>
      <c r="P302" s="19" t="s">
        <v>122</v>
      </c>
      <c r="Q302" s="275" t="s">
        <v>308</v>
      </c>
      <c r="R302" s="498">
        <f>'6ª'!L32</f>
        <v>0</v>
      </c>
      <c r="S302" s="498">
        <f>'6ª'!M32</f>
        <v>0</v>
      </c>
      <c r="T302" s="498">
        <f>'6ª'!N32</f>
        <v>0</v>
      </c>
      <c r="U302" s="498">
        <f>'6ª'!O32</f>
        <v>0</v>
      </c>
      <c r="V302" s="498">
        <f>'6ª'!P32</f>
        <v>0</v>
      </c>
      <c r="W302" s="498">
        <f>'6ª'!Q32</f>
        <v>0</v>
      </c>
      <c r="X302" s="498">
        <f>'6ª'!R32</f>
        <v>0</v>
      </c>
      <c r="Y302" s="498">
        <f>'6ª'!S32</f>
        <v>0</v>
      </c>
      <c r="Z302" s="109"/>
      <c r="AA302" s="109"/>
    </row>
    <row r="303" spans="1:27" ht="15.75" x14ac:dyDescent="0.25">
      <c r="A303" s="256" t="str">
        <f>RIGHT('[1]6ª'!$A$5:$D$5,12)</f>
        <v>6ª SÉRIE E.F</v>
      </c>
      <c r="B303" s="169">
        <v>27</v>
      </c>
      <c r="C303" s="264">
        <f>'6ª'!B33</f>
        <v>0</v>
      </c>
      <c r="D303" s="461">
        <f>'6ª'!C33</f>
        <v>0</v>
      </c>
      <c r="E303" s="265">
        <f>'6ª'!D33</f>
        <v>0</v>
      </c>
      <c r="F303" s="265" t="str">
        <f>'6ª'!E33</f>
        <v/>
      </c>
      <c r="G303" s="266">
        <f>'6ª'!F33</f>
        <v>0</v>
      </c>
      <c r="H303" s="461">
        <f>'6ª'!G33</f>
        <v>0</v>
      </c>
      <c r="I303" s="463">
        <f>'6ª'!H33</f>
        <v>0</v>
      </c>
      <c r="J303" s="461"/>
      <c r="K303" s="461">
        <f>'6ª'!I33</f>
        <v>0</v>
      </c>
      <c r="L303" s="461">
        <f>'6ª'!I33</f>
        <v>0</v>
      </c>
      <c r="M303" s="461"/>
      <c r="N303" s="461" t="str">
        <f ca="1">'6ª'!K33</f>
        <v/>
      </c>
      <c r="O303" s="461"/>
      <c r="P303" s="19" t="s">
        <v>122</v>
      </c>
      <c r="Q303" s="275" t="s">
        <v>308</v>
      </c>
      <c r="R303" s="498">
        <f>'6ª'!L33</f>
        <v>0</v>
      </c>
      <c r="S303" s="498">
        <f>'6ª'!M33</f>
        <v>0</v>
      </c>
      <c r="T303" s="498">
        <f>'6ª'!N33</f>
        <v>0</v>
      </c>
      <c r="U303" s="498">
        <f>'6ª'!O33</f>
        <v>0</v>
      </c>
      <c r="V303" s="498">
        <f>'6ª'!P33</f>
        <v>0</v>
      </c>
      <c r="W303" s="498">
        <f>'6ª'!Q33</f>
        <v>0</v>
      </c>
      <c r="X303" s="498">
        <f>'6ª'!R33</f>
        <v>0</v>
      </c>
      <c r="Y303" s="498">
        <f>'6ª'!S33</f>
        <v>0</v>
      </c>
      <c r="Z303" s="109"/>
      <c r="AA303" s="109"/>
    </row>
    <row r="304" spans="1:27" ht="15.75" x14ac:dyDescent="0.25">
      <c r="A304" s="256" t="str">
        <f>RIGHT('[1]6ª'!$A$5:$D$5,12)</f>
        <v>6ª SÉRIE E.F</v>
      </c>
      <c r="B304" s="169">
        <v>28</v>
      </c>
      <c r="C304" s="264">
        <f>'6ª'!B34</f>
        <v>0</v>
      </c>
      <c r="D304" s="461">
        <f>'6ª'!C34</f>
        <v>0</v>
      </c>
      <c r="E304" s="265">
        <f>'6ª'!D34</f>
        <v>0</v>
      </c>
      <c r="F304" s="265" t="str">
        <f>'6ª'!E34</f>
        <v/>
      </c>
      <c r="G304" s="266">
        <f>'6ª'!F34</f>
        <v>0</v>
      </c>
      <c r="H304" s="461">
        <f>'6ª'!G34</f>
        <v>0</v>
      </c>
      <c r="I304" s="463">
        <f>'6ª'!H34</f>
        <v>0</v>
      </c>
      <c r="J304" s="461"/>
      <c r="K304" s="461">
        <f>'6ª'!I34</f>
        <v>0</v>
      </c>
      <c r="L304" s="461">
        <f>'6ª'!I34</f>
        <v>0</v>
      </c>
      <c r="M304" s="461"/>
      <c r="N304" s="461" t="str">
        <f ca="1">'6ª'!K34</f>
        <v/>
      </c>
      <c r="O304" s="461"/>
      <c r="P304" s="19" t="s">
        <v>122</v>
      </c>
      <c r="Q304" s="275" t="s">
        <v>308</v>
      </c>
      <c r="R304" s="498">
        <f>'6ª'!L34</f>
        <v>0</v>
      </c>
      <c r="S304" s="498">
        <f>'6ª'!M34</f>
        <v>0</v>
      </c>
      <c r="T304" s="498">
        <f>'6ª'!N34</f>
        <v>0</v>
      </c>
      <c r="U304" s="498">
        <f>'6ª'!O34</f>
        <v>0</v>
      </c>
      <c r="V304" s="498">
        <f>'6ª'!P34</f>
        <v>0</v>
      </c>
      <c r="W304" s="498">
        <f>'6ª'!Q34</f>
        <v>0</v>
      </c>
      <c r="X304" s="498">
        <f>'6ª'!R34</f>
        <v>0</v>
      </c>
      <c r="Y304" s="498">
        <f>'6ª'!S34</f>
        <v>0</v>
      </c>
      <c r="Z304" s="109"/>
      <c r="AA304" s="109"/>
    </row>
    <row r="305" spans="1:27" ht="15.75" x14ac:dyDescent="0.25">
      <c r="A305" s="256" t="str">
        <f>RIGHT('[1]6ª'!$A$5:$D$5,12)</f>
        <v>6ª SÉRIE E.F</v>
      </c>
      <c r="B305" s="169">
        <v>29</v>
      </c>
      <c r="C305" s="264">
        <f>'6ª'!B35</f>
        <v>0</v>
      </c>
      <c r="D305" s="461">
        <f>'6ª'!C35</f>
        <v>0</v>
      </c>
      <c r="E305" s="265">
        <f>'6ª'!D35</f>
        <v>0</v>
      </c>
      <c r="F305" s="265" t="str">
        <f>'6ª'!E35</f>
        <v/>
      </c>
      <c r="G305" s="266">
        <f>'6ª'!F35</f>
        <v>0</v>
      </c>
      <c r="H305" s="461">
        <f>'6ª'!G35</f>
        <v>0</v>
      </c>
      <c r="I305" s="463">
        <f>'6ª'!H35</f>
        <v>0</v>
      </c>
      <c r="J305" s="461"/>
      <c r="K305" s="461">
        <f>'6ª'!I35</f>
        <v>0</v>
      </c>
      <c r="L305" s="461">
        <f>'6ª'!I35</f>
        <v>0</v>
      </c>
      <c r="M305" s="461"/>
      <c r="N305" s="461" t="str">
        <f ca="1">'6ª'!K35</f>
        <v/>
      </c>
      <c r="O305" s="461"/>
      <c r="P305" s="19" t="s">
        <v>122</v>
      </c>
      <c r="Q305" s="275" t="s">
        <v>308</v>
      </c>
      <c r="R305" s="498">
        <f>'6ª'!L35</f>
        <v>0</v>
      </c>
      <c r="S305" s="498">
        <f>'6ª'!M35</f>
        <v>0</v>
      </c>
      <c r="T305" s="498">
        <f>'6ª'!N35</f>
        <v>0</v>
      </c>
      <c r="U305" s="498">
        <f>'6ª'!O35</f>
        <v>0</v>
      </c>
      <c r="V305" s="498">
        <f>'6ª'!P35</f>
        <v>0</v>
      </c>
      <c r="W305" s="498">
        <f>'6ª'!Q35</f>
        <v>0</v>
      </c>
      <c r="X305" s="498">
        <f>'6ª'!R35</f>
        <v>0</v>
      </c>
      <c r="Y305" s="498">
        <f>'6ª'!S35</f>
        <v>0</v>
      </c>
      <c r="Z305" s="109"/>
      <c r="AA305" s="109"/>
    </row>
    <row r="306" spans="1:27" ht="15.75" x14ac:dyDescent="0.25">
      <c r="A306" s="256" t="str">
        <f>RIGHT('[1]6ª'!$A$5:$D$5,12)</f>
        <v>6ª SÉRIE E.F</v>
      </c>
      <c r="B306" s="169">
        <v>30</v>
      </c>
      <c r="C306" s="264">
        <f>'6ª'!B36</f>
        <v>0</v>
      </c>
      <c r="D306" s="461">
        <f>'6ª'!C36</f>
        <v>0</v>
      </c>
      <c r="E306" s="265">
        <f>'6ª'!D36</f>
        <v>0</v>
      </c>
      <c r="F306" s="265" t="str">
        <f>'6ª'!E36</f>
        <v/>
      </c>
      <c r="G306" s="266">
        <f>'6ª'!F36</f>
        <v>0</v>
      </c>
      <c r="H306" s="461">
        <f>'6ª'!G36</f>
        <v>0</v>
      </c>
      <c r="I306" s="463">
        <f>'6ª'!H36</f>
        <v>0</v>
      </c>
      <c r="J306" s="461"/>
      <c r="K306" s="461">
        <f>'6ª'!I36</f>
        <v>0</v>
      </c>
      <c r="L306" s="461">
        <f>'6ª'!I36</f>
        <v>0</v>
      </c>
      <c r="M306" s="461"/>
      <c r="N306" s="461" t="str">
        <f ca="1">'6ª'!K36</f>
        <v/>
      </c>
      <c r="O306" s="461"/>
      <c r="P306" s="19" t="s">
        <v>122</v>
      </c>
      <c r="Q306" s="275" t="s">
        <v>308</v>
      </c>
      <c r="R306" s="498">
        <f>'6ª'!L36</f>
        <v>0</v>
      </c>
      <c r="S306" s="498">
        <f>'6ª'!M36</f>
        <v>0</v>
      </c>
      <c r="T306" s="498">
        <f>'6ª'!N36</f>
        <v>0</v>
      </c>
      <c r="U306" s="498">
        <f>'6ª'!O36</f>
        <v>0</v>
      </c>
      <c r="V306" s="498">
        <f>'6ª'!P36</f>
        <v>0</v>
      </c>
      <c r="W306" s="498">
        <f>'6ª'!Q36</f>
        <v>0</v>
      </c>
      <c r="X306" s="498">
        <f>'6ª'!R36</f>
        <v>0</v>
      </c>
      <c r="Y306" s="498">
        <f>'6ª'!S36</f>
        <v>0</v>
      </c>
      <c r="Z306" s="109"/>
      <c r="AA306" s="109"/>
    </row>
    <row r="307" spans="1:27" ht="15.75" x14ac:dyDescent="0.25">
      <c r="A307" s="256" t="str">
        <f>RIGHT('[1]6ª'!$A$5:$D$5,12)</f>
        <v>6ª SÉRIE E.F</v>
      </c>
      <c r="B307" s="169">
        <v>31</v>
      </c>
      <c r="C307" s="264">
        <f>'6ª'!B37</f>
        <v>0</v>
      </c>
      <c r="D307" s="461">
        <f>'6ª'!C37</f>
        <v>0</v>
      </c>
      <c r="E307" s="265">
        <f>'6ª'!D37</f>
        <v>0</v>
      </c>
      <c r="F307" s="265" t="str">
        <f>'6ª'!E37</f>
        <v/>
      </c>
      <c r="G307" s="266">
        <f>'6ª'!F37</f>
        <v>0</v>
      </c>
      <c r="H307" s="461">
        <f>'6ª'!G37</f>
        <v>0</v>
      </c>
      <c r="I307" s="463">
        <f>'6ª'!H37</f>
        <v>0</v>
      </c>
      <c r="J307" s="461"/>
      <c r="K307" s="461">
        <f>'6ª'!I37</f>
        <v>0</v>
      </c>
      <c r="L307" s="461">
        <f>'6ª'!I37</f>
        <v>0</v>
      </c>
      <c r="M307" s="461"/>
      <c r="N307" s="461" t="str">
        <f ca="1">'6ª'!K37</f>
        <v/>
      </c>
      <c r="O307" s="461"/>
      <c r="P307" s="19" t="s">
        <v>122</v>
      </c>
      <c r="Q307" s="275" t="s">
        <v>308</v>
      </c>
      <c r="R307" s="498">
        <f>'6ª'!L37</f>
        <v>0</v>
      </c>
      <c r="S307" s="498">
        <f>'6ª'!M37</f>
        <v>0</v>
      </c>
      <c r="T307" s="498">
        <f>'6ª'!N37</f>
        <v>0</v>
      </c>
      <c r="U307" s="498">
        <f>'6ª'!O37</f>
        <v>0</v>
      </c>
      <c r="V307" s="498">
        <f>'6ª'!P37</f>
        <v>0</v>
      </c>
      <c r="W307" s="498">
        <f>'6ª'!Q37</f>
        <v>0</v>
      </c>
      <c r="X307" s="498">
        <f>'6ª'!R37</f>
        <v>0</v>
      </c>
      <c r="Y307" s="498">
        <f>'6ª'!S37</f>
        <v>0</v>
      </c>
      <c r="Z307" s="109"/>
      <c r="AA307" s="109"/>
    </row>
    <row r="308" spans="1:27" ht="15.75" x14ac:dyDescent="0.25">
      <c r="A308" s="256" t="str">
        <f>RIGHT('[1]6ª'!$A$5:$D$5,12)</f>
        <v>6ª SÉRIE E.F</v>
      </c>
      <c r="B308" s="169">
        <v>32</v>
      </c>
      <c r="C308" s="264">
        <f>'6ª'!B38</f>
        <v>0</v>
      </c>
      <c r="D308" s="461">
        <f>'6ª'!C38</f>
        <v>0</v>
      </c>
      <c r="E308" s="265">
        <f>'6ª'!D38</f>
        <v>0</v>
      </c>
      <c r="F308" s="265" t="str">
        <f>'6ª'!E38</f>
        <v/>
      </c>
      <c r="G308" s="266">
        <f>'6ª'!F38</f>
        <v>0</v>
      </c>
      <c r="H308" s="461">
        <f>'6ª'!G38</f>
        <v>0</v>
      </c>
      <c r="I308" s="463">
        <f>'6ª'!H38</f>
        <v>0</v>
      </c>
      <c r="J308" s="461"/>
      <c r="K308" s="461">
        <f>'6ª'!I38</f>
        <v>0</v>
      </c>
      <c r="L308" s="461">
        <f>'6ª'!I38</f>
        <v>0</v>
      </c>
      <c r="M308" s="461"/>
      <c r="N308" s="461" t="str">
        <f ca="1">'6ª'!K38</f>
        <v/>
      </c>
      <c r="O308" s="461"/>
      <c r="P308" s="19" t="s">
        <v>122</v>
      </c>
      <c r="Q308" s="275" t="s">
        <v>308</v>
      </c>
      <c r="R308" s="498">
        <f>'6ª'!L38</f>
        <v>0</v>
      </c>
      <c r="S308" s="498">
        <f>'6ª'!M38</f>
        <v>0</v>
      </c>
      <c r="T308" s="498">
        <f>'6ª'!N38</f>
        <v>0</v>
      </c>
      <c r="U308" s="498">
        <f>'6ª'!O38</f>
        <v>0</v>
      </c>
      <c r="V308" s="498">
        <f>'6ª'!P38</f>
        <v>0</v>
      </c>
      <c r="W308" s="498">
        <f>'6ª'!Q38</f>
        <v>0</v>
      </c>
      <c r="X308" s="498">
        <f>'6ª'!R38</f>
        <v>0</v>
      </c>
      <c r="Y308" s="498">
        <f>'6ª'!S38</f>
        <v>0</v>
      </c>
      <c r="Z308" s="109"/>
      <c r="AA308" s="109"/>
    </row>
    <row r="309" spans="1:27" ht="15.75" x14ac:dyDescent="0.25">
      <c r="A309" s="256" t="str">
        <f>RIGHT('[1]6ª'!$A$5:$D$5,12)</f>
        <v>6ª SÉRIE E.F</v>
      </c>
      <c r="B309" s="169">
        <v>33</v>
      </c>
      <c r="C309" s="264">
        <f>'6ª'!B39</f>
        <v>0</v>
      </c>
      <c r="D309" s="461">
        <f>'6ª'!C39</f>
        <v>0</v>
      </c>
      <c r="E309" s="265">
        <f>'6ª'!D39</f>
        <v>0</v>
      </c>
      <c r="F309" s="265" t="str">
        <f>'6ª'!E39</f>
        <v/>
      </c>
      <c r="G309" s="266">
        <f>'6ª'!F39</f>
        <v>0</v>
      </c>
      <c r="H309" s="461">
        <f>'6ª'!G39</f>
        <v>0</v>
      </c>
      <c r="I309" s="463">
        <f>'6ª'!H39</f>
        <v>0</v>
      </c>
      <c r="J309" s="461"/>
      <c r="K309" s="461">
        <f>'6ª'!I39</f>
        <v>0</v>
      </c>
      <c r="L309" s="461">
        <f>'6ª'!I39</f>
        <v>0</v>
      </c>
      <c r="M309" s="461"/>
      <c r="N309" s="461" t="str">
        <f ca="1">'6ª'!K39</f>
        <v/>
      </c>
      <c r="O309" s="461"/>
      <c r="P309" s="19" t="s">
        <v>122</v>
      </c>
      <c r="Q309" s="275" t="s">
        <v>308</v>
      </c>
      <c r="R309" s="498">
        <f>'6ª'!L39</f>
        <v>0</v>
      </c>
      <c r="S309" s="498">
        <f>'6ª'!M39</f>
        <v>0</v>
      </c>
      <c r="T309" s="498">
        <f>'6ª'!N39</f>
        <v>0</v>
      </c>
      <c r="U309" s="498">
        <f>'6ª'!O39</f>
        <v>0</v>
      </c>
      <c r="V309" s="498">
        <f>'6ª'!P39</f>
        <v>0</v>
      </c>
      <c r="W309" s="498">
        <f>'6ª'!Q39</f>
        <v>0</v>
      </c>
      <c r="X309" s="498">
        <f>'6ª'!R39</f>
        <v>0</v>
      </c>
      <c r="Y309" s="498">
        <f>'6ª'!S39</f>
        <v>0</v>
      </c>
      <c r="Z309" s="109"/>
      <c r="AA309" s="109"/>
    </row>
    <row r="310" spans="1:27" ht="15.75" x14ac:dyDescent="0.25">
      <c r="A310" s="256" t="str">
        <f>RIGHT('[1]6ª'!$A$5:$D$5,12)</f>
        <v>6ª SÉRIE E.F</v>
      </c>
      <c r="B310" s="169">
        <v>34</v>
      </c>
      <c r="C310" s="264">
        <f>'6ª'!B40</f>
        <v>0</v>
      </c>
      <c r="D310" s="461">
        <f>'6ª'!C40</f>
        <v>0</v>
      </c>
      <c r="E310" s="265">
        <f>'6ª'!D40</f>
        <v>0</v>
      </c>
      <c r="F310" s="265" t="str">
        <f>'6ª'!E40</f>
        <v/>
      </c>
      <c r="G310" s="266">
        <f>'6ª'!F40</f>
        <v>0</v>
      </c>
      <c r="H310" s="461">
        <f>'6ª'!G40</f>
        <v>0</v>
      </c>
      <c r="I310" s="463">
        <f>'6ª'!H40</f>
        <v>0</v>
      </c>
      <c r="J310" s="461"/>
      <c r="K310" s="461">
        <f>'6ª'!I40</f>
        <v>0</v>
      </c>
      <c r="L310" s="461">
        <f>'6ª'!I40</f>
        <v>0</v>
      </c>
      <c r="M310" s="461"/>
      <c r="N310" s="461" t="str">
        <f ca="1">'6ª'!K40</f>
        <v/>
      </c>
      <c r="O310" s="461"/>
      <c r="P310" s="19" t="s">
        <v>122</v>
      </c>
      <c r="Q310" s="275" t="s">
        <v>308</v>
      </c>
      <c r="R310" s="498">
        <f>'6ª'!L40</f>
        <v>0</v>
      </c>
      <c r="S310" s="498">
        <f>'6ª'!M40</f>
        <v>0</v>
      </c>
      <c r="T310" s="498">
        <f>'6ª'!N40</f>
        <v>0</v>
      </c>
      <c r="U310" s="498">
        <f>'6ª'!O40</f>
        <v>0</v>
      </c>
      <c r="V310" s="498">
        <f>'6ª'!P40</f>
        <v>0</v>
      </c>
      <c r="W310" s="498">
        <f>'6ª'!Q40</f>
        <v>0</v>
      </c>
      <c r="X310" s="498">
        <f>'6ª'!R40</f>
        <v>0</v>
      </c>
      <c r="Y310" s="498">
        <f>'6ª'!S40</f>
        <v>0</v>
      </c>
      <c r="Z310" s="109"/>
      <c r="AA310" s="109"/>
    </row>
    <row r="311" spans="1:27" ht="15.75" x14ac:dyDescent="0.25">
      <c r="A311" s="256" t="str">
        <f>RIGHT('[1]6ª'!$A$5:$D$5,12)</f>
        <v>6ª SÉRIE E.F</v>
      </c>
      <c r="B311" s="169">
        <v>35</v>
      </c>
      <c r="C311" s="264">
        <f>'6ª'!B41</f>
        <v>0</v>
      </c>
      <c r="D311" s="461">
        <f>'6ª'!C41</f>
        <v>0</v>
      </c>
      <c r="E311" s="265">
        <f>'6ª'!D41</f>
        <v>0</v>
      </c>
      <c r="F311" s="265" t="str">
        <f>'6ª'!E41</f>
        <v/>
      </c>
      <c r="G311" s="266">
        <f>'6ª'!F41</f>
        <v>0</v>
      </c>
      <c r="H311" s="461">
        <f>'6ª'!G41</f>
        <v>0</v>
      </c>
      <c r="I311" s="463">
        <f>'6ª'!H41</f>
        <v>0</v>
      </c>
      <c r="J311" s="461"/>
      <c r="K311" s="461">
        <f>'6ª'!I41</f>
        <v>0</v>
      </c>
      <c r="L311" s="461">
        <f>'6ª'!I41</f>
        <v>0</v>
      </c>
      <c r="M311" s="461"/>
      <c r="N311" s="461" t="str">
        <f ca="1">'6ª'!K41</f>
        <v/>
      </c>
      <c r="O311" s="461"/>
      <c r="P311" s="19" t="s">
        <v>122</v>
      </c>
      <c r="Q311" s="275" t="s">
        <v>308</v>
      </c>
      <c r="R311" s="498">
        <f>'6ª'!L41</f>
        <v>0</v>
      </c>
      <c r="S311" s="498">
        <f>'6ª'!M41</f>
        <v>0</v>
      </c>
      <c r="T311" s="498">
        <f>'6ª'!N41</f>
        <v>0</v>
      </c>
      <c r="U311" s="498">
        <f>'6ª'!O41</f>
        <v>0</v>
      </c>
      <c r="V311" s="498">
        <f>'6ª'!P41</f>
        <v>0</v>
      </c>
      <c r="W311" s="498">
        <f>'6ª'!Q41</f>
        <v>0</v>
      </c>
      <c r="X311" s="498">
        <f>'6ª'!R41</f>
        <v>0</v>
      </c>
      <c r="Y311" s="498">
        <f>'6ª'!S41</f>
        <v>0</v>
      </c>
      <c r="Z311" s="109"/>
      <c r="AA311" s="109"/>
    </row>
    <row r="312" spans="1:27" ht="15.75" x14ac:dyDescent="0.25">
      <c r="A312" s="256" t="str">
        <f>RIGHT('[1]6ª'!$A$5:$D$5,12)</f>
        <v>6ª SÉRIE E.F</v>
      </c>
      <c r="B312" s="169">
        <v>36</v>
      </c>
      <c r="C312" s="264">
        <f>'6ª'!B42</f>
        <v>0</v>
      </c>
      <c r="D312" s="461">
        <f>'6ª'!C42</f>
        <v>0</v>
      </c>
      <c r="E312" s="265">
        <f>'6ª'!D42</f>
        <v>0</v>
      </c>
      <c r="F312" s="265" t="str">
        <f>'6ª'!E42</f>
        <v/>
      </c>
      <c r="G312" s="266">
        <f>'6ª'!F42</f>
        <v>0</v>
      </c>
      <c r="H312" s="461">
        <f>'6ª'!G42</f>
        <v>0</v>
      </c>
      <c r="I312" s="463">
        <f>'6ª'!H42</f>
        <v>0</v>
      </c>
      <c r="J312" s="461"/>
      <c r="K312" s="461">
        <f>'6ª'!I42</f>
        <v>0</v>
      </c>
      <c r="L312" s="461">
        <f>'6ª'!I42</f>
        <v>0</v>
      </c>
      <c r="M312" s="461"/>
      <c r="N312" s="461" t="str">
        <f ca="1">'6ª'!K42</f>
        <v/>
      </c>
      <c r="O312" s="461"/>
      <c r="P312" s="19" t="s">
        <v>122</v>
      </c>
      <c r="Q312" s="275" t="s">
        <v>308</v>
      </c>
      <c r="R312" s="498">
        <f>'6ª'!L42</f>
        <v>0</v>
      </c>
      <c r="S312" s="498">
        <f>'6ª'!M42</f>
        <v>0</v>
      </c>
      <c r="T312" s="498">
        <f>'6ª'!N42</f>
        <v>0</v>
      </c>
      <c r="U312" s="498">
        <f>'6ª'!O42</f>
        <v>0</v>
      </c>
      <c r="V312" s="498">
        <f>'6ª'!P42</f>
        <v>0</v>
      </c>
      <c r="W312" s="498">
        <f>'6ª'!Q42</f>
        <v>0</v>
      </c>
      <c r="X312" s="498">
        <f>'6ª'!R42</f>
        <v>0</v>
      </c>
      <c r="Y312" s="498">
        <f>'6ª'!S42</f>
        <v>0</v>
      </c>
      <c r="Z312" s="109"/>
      <c r="AA312" s="109"/>
    </row>
    <row r="313" spans="1:27" ht="15.75" x14ac:dyDescent="0.25">
      <c r="A313" s="256" t="str">
        <f>RIGHT('[1]6ª'!$A$5:$D$5,12)</f>
        <v>6ª SÉRIE E.F</v>
      </c>
      <c r="B313" s="169">
        <v>37</v>
      </c>
      <c r="C313" s="264">
        <f>'6ª'!B43</f>
        <v>0</v>
      </c>
      <c r="D313" s="461">
        <f>'6ª'!C43</f>
        <v>0</v>
      </c>
      <c r="E313" s="265">
        <f>'6ª'!D43</f>
        <v>0</v>
      </c>
      <c r="F313" s="265" t="str">
        <f>'6ª'!E43</f>
        <v/>
      </c>
      <c r="G313" s="266">
        <f>'6ª'!F43</f>
        <v>0</v>
      </c>
      <c r="H313" s="461">
        <f>'6ª'!G43</f>
        <v>0</v>
      </c>
      <c r="I313" s="463">
        <f>'6ª'!H43</f>
        <v>0</v>
      </c>
      <c r="J313" s="461"/>
      <c r="K313" s="461">
        <f>'6ª'!I43</f>
        <v>0</v>
      </c>
      <c r="L313" s="461">
        <f>'6ª'!I43</f>
        <v>0</v>
      </c>
      <c r="M313" s="461"/>
      <c r="N313" s="461" t="str">
        <f ca="1">'6ª'!K43</f>
        <v/>
      </c>
      <c r="O313" s="461"/>
      <c r="P313" s="19" t="s">
        <v>122</v>
      </c>
      <c r="Q313" s="275" t="s">
        <v>308</v>
      </c>
      <c r="R313" s="498">
        <f>'6ª'!L43</f>
        <v>0</v>
      </c>
      <c r="S313" s="498">
        <f>'6ª'!M43</f>
        <v>0</v>
      </c>
      <c r="T313" s="498">
        <f>'6ª'!N43</f>
        <v>0</v>
      </c>
      <c r="U313" s="498">
        <f>'6ª'!O43</f>
        <v>0</v>
      </c>
      <c r="V313" s="498">
        <f>'6ª'!P43</f>
        <v>0</v>
      </c>
      <c r="W313" s="498">
        <f>'6ª'!Q43</f>
        <v>0</v>
      </c>
      <c r="X313" s="498">
        <f>'6ª'!R43</f>
        <v>0</v>
      </c>
      <c r="Y313" s="498">
        <f>'6ª'!S43</f>
        <v>0</v>
      </c>
      <c r="Z313" s="109"/>
      <c r="AA313" s="109"/>
    </row>
    <row r="314" spans="1:27" ht="15.75" x14ac:dyDescent="0.25">
      <c r="A314" s="256" t="str">
        <f>RIGHT('[1]6ª'!$A$5:$D$5,12)</f>
        <v>6ª SÉRIE E.F</v>
      </c>
      <c r="B314" s="169">
        <v>38</v>
      </c>
      <c r="C314" s="264">
        <f>'6ª'!B44</f>
        <v>0</v>
      </c>
      <c r="D314" s="461">
        <f>'6ª'!C44</f>
        <v>0</v>
      </c>
      <c r="E314" s="265">
        <f>'6ª'!D44</f>
        <v>0</v>
      </c>
      <c r="F314" s="265" t="str">
        <f>'6ª'!E44</f>
        <v/>
      </c>
      <c r="G314" s="266">
        <f>'6ª'!F44</f>
        <v>0</v>
      </c>
      <c r="H314" s="461">
        <f>'6ª'!G44</f>
        <v>0</v>
      </c>
      <c r="I314" s="463">
        <f>'6ª'!H44</f>
        <v>0</v>
      </c>
      <c r="J314" s="461"/>
      <c r="K314" s="461">
        <f>'6ª'!I44</f>
        <v>0</v>
      </c>
      <c r="L314" s="461">
        <f>'6ª'!I44</f>
        <v>0</v>
      </c>
      <c r="M314" s="461"/>
      <c r="N314" s="461" t="str">
        <f ca="1">'6ª'!K44</f>
        <v/>
      </c>
      <c r="O314" s="461"/>
      <c r="P314" s="19" t="s">
        <v>122</v>
      </c>
      <c r="Q314" s="275" t="s">
        <v>308</v>
      </c>
      <c r="R314" s="498">
        <f>'6ª'!L44</f>
        <v>0</v>
      </c>
      <c r="S314" s="498">
        <f>'6ª'!M44</f>
        <v>0</v>
      </c>
      <c r="T314" s="498">
        <f>'6ª'!N44</f>
        <v>0</v>
      </c>
      <c r="U314" s="498">
        <f>'6ª'!O44</f>
        <v>0</v>
      </c>
      <c r="V314" s="498">
        <f>'6ª'!P44</f>
        <v>0</v>
      </c>
      <c r="W314" s="498">
        <f>'6ª'!Q44</f>
        <v>0</v>
      </c>
      <c r="X314" s="498">
        <f>'6ª'!R44</f>
        <v>0</v>
      </c>
      <c r="Y314" s="498">
        <f>'6ª'!S44</f>
        <v>0</v>
      </c>
      <c r="Z314" s="109"/>
      <c r="AA314" s="109"/>
    </row>
    <row r="315" spans="1:27" ht="15.75" x14ac:dyDescent="0.25">
      <c r="A315" s="256" t="str">
        <f>RIGHT('[1]6ª'!$A$5:$D$5,12)</f>
        <v>6ª SÉRIE E.F</v>
      </c>
      <c r="B315" s="169">
        <v>39</v>
      </c>
      <c r="C315" s="264">
        <f>'6ª'!B45</f>
        <v>0</v>
      </c>
      <c r="D315" s="461">
        <f>'6ª'!C45</f>
        <v>0</v>
      </c>
      <c r="E315" s="265">
        <f>'6ª'!D45</f>
        <v>0</v>
      </c>
      <c r="F315" s="265" t="str">
        <f>'6ª'!E45</f>
        <v/>
      </c>
      <c r="G315" s="266">
        <f>'6ª'!F45</f>
        <v>0</v>
      </c>
      <c r="H315" s="461">
        <f>'6ª'!G45</f>
        <v>0</v>
      </c>
      <c r="I315" s="463">
        <f>'6ª'!H45</f>
        <v>0</v>
      </c>
      <c r="J315" s="461"/>
      <c r="K315" s="461">
        <f>'6ª'!I45</f>
        <v>0</v>
      </c>
      <c r="L315" s="461">
        <f>'6ª'!I45</f>
        <v>0</v>
      </c>
      <c r="M315" s="461"/>
      <c r="N315" s="461" t="str">
        <f ca="1">'6ª'!K45</f>
        <v/>
      </c>
      <c r="O315" s="461"/>
      <c r="P315" s="19" t="s">
        <v>122</v>
      </c>
      <c r="Q315" s="275" t="s">
        <v>308</v>
      </c>
      <c r="R315" s="498">
        <f>'6ª'!L45</f>
        <v>0</v>
      </c>
      <c r="S315" s="498">
        <f>'6ª'!M45</f>
        <v>0</v>
      </c>
      <c r="T315" s="498">
        <f>'6ª'!N45</f>
        <v>0</v>
      </c>
      <c r="U315" s="498">
        <f>'6ª'!O45</f>
        <v>0</v>
      </c>
      <c r="V315" s="498">
        <f>'6ª'!P45</f>
        <v>0</v>
      </c>
      <c r="W315" s="498">
        <f>'6ª'!Q45</f>
        <v>0</v>
      </c>
      <c r="X315" s="498">
        <f>'6ª'!R45</f>
        <v>0</v>
      </c>
      <c r="Y315" s="498">
        <f>'6ª'!S45</f>
        <v>0</v>
      </c>
      <c r="Z315" s="109"/>
      <c r="AA315" s="109"/>
    </row>
    <row r="316" spans="1:27" ht="15.75" x14ac:dyDescent="0.25">
      <c r="A316" s="256" t="str">
        <f>RIGHT('[1]6ª'!$A$5:$D$5,12)</f>
        <v>6ª SÉRIE E.F</v>
      </c>
      <c r="B316" s="169">
        <v>40</v>
      </c>
      <c r="C316" s="264">
        <f>'6ª'!B46</f>
        <v>0</v>
      </c>
      <c r="D316" s="461">
        <f>'6ª'!C46</f>
        <v>0</v>
      </c>
      <c r="E316" s="265">
        <f>'6ª'!D46</f>
        <v>0</v>
      </c>
      <c r="F316" s="265" t="str">
        <f>'6ª'!E46</f>
        <v/>
      </c>
      <c r="G316" s="266">
        <f>'6ª'!F46</f>
        <v>0</v>
      </c>
      <c r="H316" s="461">
        <f>'6ª'!G46</f>
        <v>0</v>
      </c>
      <c r="I316" s="463">
        <f>'6ª'!H46</f>
        <v>0</v>
      </c>
      <c r="J316" s="461"/>
      <c r="K316" s="461">
        <f>'6ª'!I46</f>
        <v>0</v>
      </c>
      <c r="L316" s="461">
        <f>'6ª'!I46</f>
        <v>0</v>
      </c>
      <c r="M316" s="461"/>
      <c r="N316" s="461" t="str">
        <f ca="1">'6ª'!K46</f>
        <v/>
      </c>
      <c r="O316" s="461"/>
      <c r="P316" s="19" t="s">
        <v>122</v>
      </c>
      <c r="Q316" s="275" t="s">
        <v>308</v>
      </c>
      <c r="R316" s="498">
        <f>'6ª'!L46</f>
        <v>0</v>
      </c>
      <c r="S316" s="498">
        <f>'6ª'!M46</f>
        <v>0</v>
      </c>
      <c r="T316" s="498">
        <f>'6ª'!N46</f>
        <v>0</v>
      </c>
      <c r="U316" s="498">
        <f>'6ª'!O46</f>
        <v>0</v>
      </c>
      <c r="V316" s="498">
        <f>'6ª'!P46</f>
        <v>0</v>
      </c>
      <c r="W316" s="498">
        <f>'6ª'!Q46</f>
        <v>0</v>
      </c>
      <c r="X316" s="498">
        <f>'6ª'!R46</f>
        <v>0</v>
      </c>
      <c r="Y316" s="498">
        <f>'6ª'!S46</f>
        <v>0</v>
      </c>
      <c r="Z316" s="109"/>
      <c r="AA316" s="109"/>
    </row>
    <row r="317" spans="1:27" ht="15.75" x14ac:dyDescent="0.25">
      <c r="A317" s="256" t="str">
        <f>RIGHT('[1]6ª'!$A$5:$D$5,12)</f>
        <v>6ª SÉRIE E.F</v>
      </c>
      <c r="B317" s="169">
        <v>41</v>
      </c>
      <c r="C317" s="264">
        <f>'6ª'!B47</f>
        <v>0</v>
      </c>
      <c r="D317" s="461">
        <f>'6ª'!C47</f>
        <v>0</v>
      </c>
      <c r="E317" s="265">
        <f>'6ª'!D47</f>
        <v>0</v>
      </c>
      <c r="F317" s="265" t="str">
        <f>'6ª'!E47</f>
        <v/>
      </c>
      <c r="G317" s="266">
        <f>'6ª'!F47</f>
        <v>0</v>
      </c>
      <c r="H317" s="461">
        <f>'6ª'!G47</f>
        <v>0</v>
      </c>
      <c r="I317" s="463">
        <f>'6ª'!H47</f>
        <v>0</v>
      </c>
      <c r="J317" s="461"/>
      <c r="K317" s="461">
        <f>'6ª'!I47</f>
        <v>0</v>
      </c>
      <c r="L317" s="461">
        <f>'6ª'!I47</f>
        <v>0</v>
      </c>
      <c r="M317" s="461"/>
      <c r="N317" s="461" t="str">
        <f ca="1">'6ª'!K47</f>
        <v/>
      </c>
      <c r="O317" s="461"/>
      <c r="P317" s="19" t="s">
        <v>122</v>
      </c>
      <c r="Q317" s="275" t="s">
        <v>308</v>
      </c>
      <c r="R317" s="498">
        <f>'6ª'!L47</f>
        <v>0</v>
      </c>
      <c r="S317" s="498">
        <f>'6ª'!M47</f>
        <v>0</v>
      </c>
      <c r="T317" s="498">
        <f>'6ª'!N47</f>
        <v>0</v>
      </c>
      <c r="U317" s="498">
        <f>'6ª'!O47</f>
        <v>0</v>
      </c>
      <c r="V317" s="498">
        <f>'6ª'!P47</f>
        <v>0</v>
      </c>
      <c r="W317" s="498">
        <f>'6ª'!Q47</f>
        <v>0</v>
      </c>
      <c r="X317" s="498">
        <f>'6ª'!R47</f>
        <v>0</v>
      </c>
      <c r="Y317" s="498">
        <f>'6ª'!S47</f>
        <v>0</v>
      </c>
      <c r="Z317" s="109"/>
      <c r="AA317" s="109"/>
    </row>
    <row r="318" spans="1:27" ht="15.75" x14ac:dyDescent="0.25">
      <c r="A318" s="256" t="str">
        <f>RIGHT('[1]6ª'!$A$5:$D$5,12)</f>
        <v>6ª SÉRIE E.F</v>
      </c>
      <c r="B318" s="169">
        <v>42</v>
      </c>
      <c r="C318" s="264">
        <f>'6ª'!B48</f>
        <v>0</v>
      </c>
      <c r="D318" s="461">
        <f>'6ª'!C48</f>
        <v>0</v>
      </c>
      <c r="E318" s="265">
        <f>'6ª'!D48</f>
        <v>0</v>
      </c>
      <c r="F318" s="265" t="str">
        <f>'6ª'!E48</f>
        <v/>
      </c>
      <c r="G318" s="266">
        <f>'6ª'!F48</f>
        <v>0</v>
      </c>
      <c r="H318" s="461">
        <f>'6ª'!G48</f>
        <v>0</v>
      </c>
      <c r="I318" s="463">
        <f>'6ª'!H48</f>
        <v>0</v>
      </c>
      <c r="J318" s="461"/>
      <c r="K318" s="461">
        <f>'6ª'!I48</f>
        <v>0</v>
      </c>
      <c r="L318" s="461">
        <f>'6ª'!I48</f>
        <v>0</v>
      </c>
      <c r="M318" s="461"/>
      <c r="N318" s="461" t="str">
        <f ca="1">'6ª'!K48</f>
        <v/>
      </c>
      <c r="O318" s="461"/>
      <c r="P318" s="19" t="s">
        <v>122</v>
      </c>
      <c r="Q318" s="275" t="s">
        <v>308</v>
      </c>
      <c r="R318" s="498">
        <f>'6ª'!L48</f>
        <v>0</v>
      </c>
      <c r="S318" s="498">
        <f>'6ª'!M48</f>
        <v>0</v>
      </c>
      <c r="T318" s="498">
        <f>'6ª'!N48</f>
        <v>0</v>
      </c>
      <c r="U318" s="498">
        <f>'6ª'!O48</f>
        <v>0</v>
      </c>
      <c r="V318" s="498">
        <f>'6ª'!P48</f>
        <v>0</v>
      </c>
      <c r="W318" s="498">
        <f>'6ª'!Q48</f>
        <v>0</v>
      </c>
      <c r="X318" s="498">
        <f>'6ª'!R48</f>
        <v>0</v>
      </c>
      <c r="Y318" s="498">
        <f>'6ª'!S48</f>
        <v>0</v>
      </c>
      <c r="Z318" s="109"/>
      <c r="AA318" s="109"/>
    </row>
    <row r="319" spans="1:27" ht="15.75" x14ac:dyDescent="0.25">
      <c r="A319" s="256" t="str">
        <f>RIGHT('[1]6ª'!$A$5:$D$5,12)</f>
        <v>6ª SÉRIE E.F</v>
      </c>
      <c r="B319" s="169">
        <v>43</v>
      </c>
      <c r="C319" s="264">
        <f>'6ª'!B49</f>
        <v>0</v>
      </c>
      <c r="D319" s="461">
        <f>'6ª'!C49</f>
        <v>0</v>
      </c>
      <c r="E319" s="265">
        <f>'6ª'!D49</f>
        <v>0</v>
      </c>
      <c r="F319" s="265" t="str">
        <f>'6ª'!E49</f>
        <v/>
      </c>
      <c r="G319" s="266">
        <f>'6ª'!F49</f>
        <v>0</v>
      </c>
      <c r="H319" s="461">
        <f>'6ª'!G49</f>
        <v>0</v>
      </c>
      <c r="I319" s="463">
        <f>'6ª'!H49</f>
        <v>0</v>
      </c>
      <c r="J319" s="461"/>
      <c r="K319" s="461">
        <f>'6ª'!I49</f>
        <v>0</v>
      </c>
      <c r="L319" s="461">
        <f>'6ª'!I49</f>
        <v>0</v>
      </c>
      <c r="M319" s="461"/>
      <c r="N319" s="461" t="str">
        <f ca="1">'6ª'!K49</f>
        <v/>
      </c>
      <c r="O319" s="461"/>
      <c r="P319" s="19" t="s">
        <v>122</v>
      </c>
      <c r="Q319" s="275" t="s">
        <v>308</v>
      </c>
      <c r="R319" s="498">
        <f>'6ª'!L49</f>
        <v>0</v>
      </c>
      <c r="S319" s="498">
        <f>'6ª'!M49</f>
        <v>0</v>
      </c>
      <c r="T319" s="498">
        <f>'6ª'!N49</f>
        <v>0</v>
      </c>
      <c r="U319" s="498">
        <f>'6ª'!O49</f>
        <v>0</v>
      </c>
      <c r="V319" s="498">
        <f>'6ª'!P49</f>
        <v>0</v>
      </c>
      <c r="W319" s="498">
        <f>'6ª'!Q49</f>
        <v>0</v>
      </c>
      <c r="X319" s="498">
        <f>'6ª'!R49</f>
        <v>0</v>
      </c>
      <c r="Y319" s="498">
        <f>'6ª'!S49</f>
        <v>0</v>
      </c>
      <c r="Z319" s="109"/>
      <c r="AA319" s="109"/>
    </row>
    <row r="320" spans="1:27" ht="15.75" x14ac:dyDescent="0.25">
      <c r="A320" s="256" t="str">
        <f>RIGHT('[1]6ª'!$A$5:$D$5,12)</f>
        <v>6ª SÉRIE E.F</v>
      </c>
      <c r="B320" s="169">
        <v>44</v>
      </c>
      <c r="C320" s="264">
        <f>'6ª'!B50</f>
        <v>0</v>
      </c>
      <c r="D320" s="461">
        <f>'6ª'!C50</f>
        <v>0</v>
      </c>
      <c r="E320" s="265">
        <f>'6ª'!D50</f>
        <v>0</v>
      </c>
      <c r="F320" s="265" t="str">
        <f>'6ª'!E50</f>
        <v/>
      </c>
      <c r="G320" s="266">
        <f>'6ª'!F50</f>
        <v>0</v>
      </c>
      <c r="H320" s="461">
        <f>'6ª'!G50</f>
        <v>0</v>
      </c>
      <c r="I320" s="463">
        <f>'6ª'!H50</f>
        <v>0</v>
      </c>
      <c r="J320" s="461"/>
      <c r="K320" s="461">
        <f>'6ª'!I50</f>
        <v>0</v>
      </c>
      <c r="L320" s="461">
        <f>'6ª'!I50</f>
        <v>0</v>
      </c>
      <c r="M320" s="461"/>
      <c r="N320" s="461" t="str">
        <f ca="1">'6ª'!K50</f>
        <v/>
      </c>
      <c r="O320" s="461"/>
      <c r="P320" s="19" t="s">
        <v>122</v>
      </c>
      <c r="Q320" s="275" t="s">
        <v>308</v>
      </c>
      <c r="R320" s="498">
        <f>'6ª'!L50</f>
        <v>0</v>
      </c>
      <c r="S320" s="498">
        <f>'6ª'!M50</f>
        <v>0</v>
      </c>
      <c r="T320" s="498">
        <f>'6ª'!N50</f>
        <v>0</v>
      </c>
      <c r="U320" s="498">
        <f>'6ª'!O50</f>
        <v>0</v>
      </c>
      <c r="V320" s="498">
        <f>'6ª'!P50</f>
        <v>0</v>
      </c>
      <c r="W320" s="498">
        <f>'6ª'!Q50</f>
        <v>0</v>
      </c>
      <c r="X320" s="498">
        <f>'6ª'!R50</f>
        <v>0</v>
      </c>
      <c r="Y320" s="498">
        <f>'6ª'!S50</f>
        <v>0</v>
      </c>
      <c r="Z320" s="109"/>
      <c r="AA320" s="109"/>
    </row>
    <row r="321" spans="1:27" ht="15.75" x14ac:dyDescent="0.25">
      <c r="A321" s="256" t="str">
        <f>RIGHT('[1]6ª'!$A$5:$D$5,12)</f>
        <v>6ª SÉRIE E.F</v>
      </c>
      <c r="B321" s="169">
        <v>45</v>
      </c>
      <c r="C321" s="264">
        <f>'6ª'!B51</f>
        <v>0</v>
      </c>
      <c r="D321" s="461">
        <f>'6ª'!C51</f>
        <v>0</v>
      </c>
      <c r="E321" s="265">
        <f>'6ª'!D51</f>
        <v>0</v>
      </c>
      <c r="F321" s="265" t="str">
        <f>'6ª'!E51</f>
        <v/>
      </c>
      <c r="G321" s="266">
        <f>'6ª'!F51</f>
        <v>0</v>
      </c>
      <c r="H321" s="461">
        <f>'6ª'!G51</f>
        <v>0</v>
      </c>
      <c r="I321" s="463">
        <f>'6ª'!H51</f>
        <v>0</v>
      </c>
      <c r="J321" s="461"/>
      <c r="K321" s="461">
        <f>'6ª'!I51</f>
        <v>0</v>
      </c>
      <c r="L321" s="461">
        <f>'6ª'!I51</f>
        <v>0</v>
      </c>
      <c r="M321" s="461"/>
      <c r="N321" s="461" t="str">
        <f ca="1">'6ª'!K51</f>
        <v/>
      </c>
      <c r="O321" s="461"/>
      <c r="P321" s="19" t="s">
        <v>122</v>
      </c>
      <c r="Q321" s="275" t="s">
        <v>308</v>
      </c>
      <c r="R321" s="498">
        <f>'6ª'!L51</f>
        <v>0</v>
      </c>
      <c r="S321" s="498">
        <f>'6ª'!M51</f>
        <v>0</v>
      </c>
      <c r="T321" s="498">
        <f>'6ª'!N51</f>
        <v>0</v>
      </c>
      <c r="U321" s="498">
        <f>'6ª'!O51</f>
        <v>0</v>
      </c>
      <c r="V321" s="498">
        <f>'6ª'!P51</f>
        <v>0</v>
      </c>
      <c r="W321" s="498">
        <f>'6ª'!Q51</f>
        <v>0</v>
      </c>
      <c r="X321" s="498">
        <f>'6ª'!R51</f>
        <v>0</v>
      </c>
      <c r="Y321" s="498">
        <f>'6ª'!S51</f>
        <v>0</v>
      </c>
      <c r="Z321" s="109"/>
      <c r="AA321" s="109"/>
    </row>
    <row r="322" spans="1:27" ht="15.75" x14ac:dyDescent="0.25">
      <c r="A322" s="256" t="str">
        <f>RIGHT('[1]6ª'!$A$5:$D$5,12)</f>
        <v>6ª SÉRIE E.F</v>
      </c>
      <c r="B322" s="169">
        <v>46</v>
      </c>
      <c r="C322" s="264">
        <f>'6ª'!B52</f>
        <v>0</v>
      </c>
      <c r="D322" s="461">
        <f>'6ª'!C52</f>
        <v>0</v>
      </c>
      <c r="E322" s="265">
        <f>'6ª'!D52</f>
        <v>0</v>
      </c>
      <c r="F322" s="265" t="str">
        <f>'6ª'!E52</f>
        <v/>
      </c>
      <c r="G322" s="266">
        <f>'6ª'!F52</f>
        <v>0</v>
      </c>
      <c r="H322" s="461">
        <f>'6ª'!G52</f>
        <v>0</v>
      </c>
      <c r="I322" s="463">
        <f>'6ª'!H52</f>
        <v>0</v>
      </c>
      <c r="J322" s="461"/>
      <c r="K322" s="461">
        <f>'6ª'!I52</f>
        <v>0</v>
      </c>
      <c r="L322" s="461">
        <f>'6ª'!I52</f>
        <v>0</v>
      </c>
      <c r="M322" s="461"/>
      <c r="N322" s="461" t="str">
        <f ca="1">'6ª'!K52</f>
        <v/>
      </c>
      <c r="O322" s="461"/>
      <c r="P322" s="19" t="s">
        <v>122</v>
      </c>
      <c r="Q322" s="275" t="s">
        <v>308</v>
      </c>
      <c r="R322" s="498">
        <f>'6ª'!L52</f>
        <v>0</v>
      </c>
      <c r="S322" s="498">
        <f>'6ª'!M52</f>
        <v>0</v>
      </c>
      <c r="T322" s="498">
        <f>'6ª'!N52</f>
        <v>0</v>
      </c>
      <c r="U322" s="498">
        <f>'6ª'!O52</f>
        <v>0</v>
      </c>
      <c r="V322" s="498">
        <f>'6ª'!P52</f>
        <v>0</v>
      </c>
      <c r="W322" s="498">
        <f>'6ª'!Q52</f>
        <v>0</v>
      </c>
      <c r="X322" s="498">
        <f>'6ª'!R52</f>
        <v>0</v>
      </c>
      <c r="Y322" s="498">
        <f>'6ª'!S52</f>
        <v>0</v>
      </c>
      <c r="Z322" s="109"/>
      <c r="AA322" s="109"/>
    </row>
    <row r="323" spans="1:27" ht="15.75" x14ac:dyDescent="0.25">
      <c r="A323" s="256" t="str">
        <f>RIGHT('[1]6ª'!$A$5:$D$5,12)</f>
        <v>6ª SÉRIE E.F</v>
      </c>
      <c r="B323" s="169">
        <v>47</v>
      </c>
      <c r="C323" s="264">
        <f>'6ª'!B53</f>
        <v>0</v>
      </c>
      <c r="D323" s="461">
        <f>'6ª'!C53</f>
        <v>0</v>
      </c>
      <c r="E323" s="265">
        <f>'6ª'!D53</f>
        <v>0</v>
      </c>
      <c r="F323" s="265" t="str">
        <f>'6ª'!E53</f>
        <v/>
      </c>
      <c r="G323" s="266">
        <f>'6ª'!F53</f>
        <v>0</v>
      </c>
      <c r="H323" s="461">
        <f>'6ª'!G53</f>
        <v>0</v>
      </c>
      <c r="I323" s="463">
        <f>'6ª'!H53</f>
        <v>0</v>
      </c>
      <c r="J323" s="461"/>
      <c r="K323" s="461">
        <f>'6ª'!I53</f>
        <v>0</v>
      </c>
      <c r="L323" s="461">
        <f>'6ª'!I53</f>
        <v>0</v>
      </c>
      <c r="M323" s="461"/>
      <c r="N323" s="461" t="str">
        <f ca="1">'6ª'!K53</f>
        <v/>
      </c>
      <c r="O323" s="461"/>
      <c r="P323" s="19" t="s">
        <v>122</v>
      </c>
      <c r="Q323" s="275" t="s">
        <v>308</v>
      </c>
      <c r="R323" s="498">
        <f>'6ª'!L53</f>
        <v>0</v>
      </c>
      <c r="S323" s="498">
        <f>'6ª'!M53</f>
        <v>0</v>
      </c>
      <c r="T323" s="498">
        <f>'6ª'!N53</f>
        <v>0</v>
      </c>
      <c r="U323" s="498">
        <f>'6ª'!O53</f>
        <v>0</v>
      </c>
      <c r="V323" s="498">
        <f>'6ª'!P53</f>
        <v>0</v>
      </c>
      <c r="W323" s="498">
        <f>'6ª'!Q53</f>
        <v>0</v>
      </c>
      <c r="X323" s="498">
        <f>'6ª'!R53</f>
        <v>0</v>
      </c>
      <c r="Y323" s="498">
        <f>'6ª'!S53</f>
        <v>0</v>
      </c>
      <c r="Z323" s="109"/>
      <c r="AA323" s="109"/>
    </row>
    <row r="324" spans="1:27" ht="15.75" x14ac:dyDescent="0.25">
      <c r="A324" s="256" t="str">
        <f>RIGHT('[1]6ª'!$A$5:$D$5,12)</f>
        <v>6ª SÉRIE E.F</v>
      </c>
      <c r="B324" s="169">
        <v>48</v>
      </c>
      <c r="C324" s="264">
        <f>'6ª'!B54</f>
        <v>0</v>
      </c>
      <c r="D324" s="461">
        <f>'6ª'!C54</f>
        <v>0</v>
      </c>
      <c r="E324" s="265">
        <f>'6ª'!D54</f>
        <v>0</v>
      </c>
      <c r="F324" s="265" t="str">
        <f>'6ª'!E54</f>
        <v/>
      </c>
      <c r="G324" s="266">
        <f>'6ª'!F54</f>
        <v>0</v>
      </c>
      <c r="H324" s="461">
        <f>'6ª'!G54</f>
        <v>0</v>
      </c>
      <c r="I324" s="463">
        <f>'6ª'!H54</f>
        <v>0</v>
      </c>
      <c r="J324" s="461"/>
      <c r="K324" s="461">
        <f>'6ª'!I54</f>
        <v>0</v>
      </c>
      <c r="L324" s="461">
        <f>'6ª'!I54</f>
        <v>0</v>
      </c>
      <c r="M324" s="461"/>
      <c r="N324" s="461" t="str">
        <f ca="1">'6ª'!K54</f>
        <v/>
      </c>
      <c r="O324" s="461"/>
      <c r="P324" s="19" t="s">
        <v>122</v>
      </c>
      <c r="Q324" s="275" t="s">
        <v>308</v>
      </c>
      <c r="R324" s="498">
        <f>'6ª'!L54</f>
        <v>0</v>
      </c>
      <c r="S324" s="498">
        <f>'6ª'!M54</f>
        <v>0</v>
      </c>
      <c r="T324" s="498">
        <f>'6ª'!N54</f>
        <v>0</v>
      </c>
      <c r="U324" s="498">
        <f>'6ª'!O54</f>
        <v>0</v>
      </c>
      <c r="V324" s="498">
        <f>'6ª'!P54</f>
        <v>0</v>
      </c>
      <c r="W324" s="498">
        <f>'6ª'!Q54</f>
        <v>0</v>
      </c>
      <c r="X324" s="498">
        <f>'6ª'!R54</f>
        <v>0</v>
      </c>
      <c r="Y324" s="498">
        <f>'6ª'!S54</f>
        <v>0</v>
      </c>
      <c r="Z324" s="109"/>
      <c r="AA324" s="109"/>
    </row>
    <row r="325" spans="1:27" ht="15.75" x14ac:dyDescent="0.25">
      <c r="A325" s="256" t="str">
        <f>RIGHT('[1]6ª'!$A$5:$D$5,12)</f>
        <v>6ª SÉRIE E.F</v>
      </c>
      <c r="B325" s="169">
        <v>49</v>
      </c>
      <c r="C325" s="264">
        <f>'6ª'!B55</f>
        <v>0</v>
      </c>
      <c r="D325" s="461">
        <f>'6ª'!C55</f>
        <v>0</v>
      </c>
      <c r="E325" s="265">
        <f>'6ª'!D55</f>
        <v>0</v>
      </c>
      <c r="F325" s="265" t="str">
        <f>'6ª'!E55</f>
        <v/>
      </c>
      <c r="G325" s="266">
        <f>'6ª'!F55</f>
        <v>0</v>
      </c>
      <c r="H325" s="461">
        <f>'6ª'!G55</f>
        <v>0</v>
      </c>
      <c r="I325" s="463">
        <f>'6ª'!H55</f>
        <v>0</v>
      </c>
      <c r="J325" s="461"/>
      <c r="K325" s="461">
        <f>'6ª'!I55</f>
        <v>0</v>
      </c>
      <c r="L325" s="461">
        <f>'6ª'!I55</f>
        <v>0</v>
      </c>
      <c r="M325" s="461"/>
      <c r="N325" s="461" t="str">
        <f ca="1">'6ª'!K55</f>
        <v/>
      </c>
      <c r="O325" s="461"/>
      <c r="P325" s="19" t="s">
        <v>122</v>
      </c>
      <c r="Q325" s="275" t="s">
        <v>308</v>
      </c>
      <c r="R325" s="498">
        <f>'6ª'!L55</f>
        <v>0</v>
      </c>
      <c r="S325" s="498">
        <f>'6ª'!M55</f>
        <v>0</v>
      </c>
      <c r="T325" s="498">
        <f>'6ª'!N55</f>
        <v>0</v>
      </c>
      <c r="U325" s="498">
        <f>'6ª'!O55</f>
        <v>0</v>
      </c>
      <c r="V325" s="498">
        <f>'6ª'!P55</f>
        <v>0</v>
      </c>
      <c r="W325" s="498">
        <f>'6ª'!Q55</f>
        <v>0</v>
      </c>
      <c r="X325" s="498">
        <f>'6ª'!R55</f>
        <v>0</v>
      </c>
      <c r="Y325" s="498">
        <f>'6ª'!S55</f>
        <v>0</v>
      </c>
      <c r="Z325" s="109"/>
      <c r="AA325" s="109"/>
    </row>
    <row r="326" spans="1:27" ht="15.75" x14ac:dyDescent="0.25">
      <c r="A326" s="256" t="str">
        <f>RIGHT('[1]6ª'!$A$5:$D$5,12)</f>
        <v>6ª SÉRIE E.F</v>
      </c>
      <c r="B326" s="169">
        <v>50</v>
      </c>
      <c r="C326" s="264">
        <f>'6ª'!B56</f>
        <v>0</v>
      </c>
      <c r="D326" s="461">
        <f>'6ª'!C56</f>
        <v>0</v>
      </c>
      <c r="E326" s="265">
        <f>'6ª'!D56</f>
        <v>0</v>
      </c>
      <c r="F326" s="265" t="str">
        <f>'6ª'!E56</f>
        <v/>
      </c>
      <c r="G326" s="266">
        <f>'6ª'!F56</f>
        <v>0</v>
      </c>
      <c r="H326" s="461">
        <f>'6ª'!G56</f>
        <v>0</v>
      </c>
      <c r="I326" s="463">
        <f>'6ª'!H56</f>
        <v>0</v>
      </c>
      <c r="J326" s="461"/>
      <c r="K326" s="461">
        <f>'6ª'!I56</f>
        <v>0</v>
      </c>
      <c r="L326" s="461">
        <f>'6ª'!I56</f>
        <v>0</v>
      </c>
      <c r="M326" s="461"/>
      <c r="N326" s="461" t="str">
        <f ca="1">'6ª'!K56</f>
        <v/>
      </c>
      <c r="O326" s="461"/>
      <c r="P326" s="19" t="s">
        <v>122</v>
      </c>
      <c r="Q326" s="275" t="s">
        <v>308</v>
      </c>
      <c r="R326" s="498">
        <f>'6ª'!L56</f>
        <v>0</v>
      </c>
      <c r="S326" s="498">
        <f>'6ª'!M56</f>
        <v>0</v>
      </c>
      <c r="T326" s="498">
        <f>'6ª'!N56</f>
        <v>0</v>
      </c>
      <c r="U326" s="498">
        <f>'6ª'!O56</f>
        <v>0</v>
      </c>
      <c r="V326" s="498">
        <f>'6ª'!P56</f>
        <v>0</v>
      </c>
      <c r="W326" s="498">
        <f>'6ª'!Q56</f>
        <v>0</v>
      </c>
      <c r="X326" s="498">
        <f>'6ª'!R56</f>
        <v>0</v>
      </c>
      <c r="Y326" s="498">
        <f>'6ª'!S56</f>
        <v>0</v>
      </c>
      <c r="Z326" s="109"/>
      <c r="AA326" s="109"/>
    </row>
    <row r="327" spans="1:27" ht="15.75" x14ac:dyDescent="0.25">
      <c r="A327" s="256" t="str">
        <f>RIGHT('[1]6ª'!$A$5:$D$5,12)</f>
        <v>6ª SÉRIE E.F</v>
      </c>
      <c r="B327" s="169">
        <v>51</v>
      </c>
      <c r="C327" s="264">
        <f>'6ª'!B57</f>
        <v>0</v>
      </c>
      <c r="D327" s="461">
        <f>'6ª'!C57</f>
        <v>0</v>
      </c>
      <c r="E327" s="265">
        <f>'6ª'!D57</f>
        <v>0</v>
      </c>
      <c r="F327" s="265" t="str">
        <f>'6ª'!E57</f>
        <v/>
      </c>
      <c r="G327" s="266">
        <f>'6ª'!F57</f>
        <v>0</v>
      </c>
      <c r="H327" s="461">
        <f>'6ª'!G57</f>
        <v>0</v>
      </c>
      <c r="I327" s="463">
        <f>'6ª'!H57</f>
        <v>0</v>
      </c>
      <c r="J327" s="461"/>
      <c r="K327" s="461">
        <f>'6ª'!I57</f>
        <v>0</v>
      </c>
      <c r="L327" s="461">
        <f>'6ª'!I57</f>
        <v>0</v>
      </c>
      <c r="M327" s="461"/>
      <c r="N327" s="461" t="str">
        <f ca="1">'6ª'!K57</f>
        <v/>
      </c>
      <c r="O327" s="461"/>
      <c r="P327" s="19" t="s">
        <v>122</v>
      </c>
      <c r="Q327" s="275" t="s">
        <v>308</v>
      </c>
      <c r="R327" s="498">
        <f>'6ª'!L57</f>
        <v>0</v>
      </c>
      <c r="S327" s="498">
        <f>'6ª'!M57</f>
        <v>0</v>
      </c>
      <c r="T327" s="498">
        <f>'6ª'!N57</f>
        <v>0</v>
      </c>
      <c r="U327" s="498">
        <f>'6ª'!O57</f>
        <v>0</v>
      </c>
      <c r="V327" s="498">
        <f>'6ª'!P57</f>
        <v>0</v>
      </c>
      <c r="W327" s="498">
        <f>'6ª'!Q57</f>
        <v>0</v>
      </c>
      <c r="X327" s="498">
        <f>'6ª'!R57</f>
        <v>0</v>
      </c>
      <c r="Y327" s="498">
        <f>'6ª'!S57</f>
        <v>0</v>
      </c>
      <c r="Z327" s="109"/>
      <c r="AA327" s="109"/>
    </row>
    <row r="328" spans="1:27" ht="15.75" x14ac:dyDescent="0.25">
      <c r="A328" s="256" t="str">
        <f>RIGHT('[1]6ª'!$A$5:$D$5,12)</f>
        <v>6ª SÉRIE E.F</v>
      </c>
      <c r="B328" s="169">
        <v>52</v>
      </c>
      <c r="C328" s="264">
        <f>'6ª'!B58</f>
        <v>0</v>
      </c>
      <c r="D328" s="461">
        <f>'6ª'!C58</f>
        <v>0</v>
      </c>
      <c r="E328" s="265">
        <f>'6ª'!D58</f>
        <v>0</v>
      </c>
      <c r="F328" s="265">
        <f>'6ª'!E58</f>
        <v>0</v>
      </c>
      <c r="G328" s="266">
        <f>'6ª'!F58</f>
        <v>0</v>
      </c>
      <c r="H328" s="461">
        <f>'6ª'!G58</f>
        <v>0</v>
      </c>
      <c r="I328" s="463">
        <f>'6ª'!H58</f>
        <v>0</v>
      </c>
      <c r="J328" s="461"/>
      <c r="K328" s="461">
        <f>'6ª'!I58</f>
        <v>0</v>
      </c>
      <c r="L328" s="461">
        <f>'6ª'!I58</f>
        <v>0</v>
      </c>
      <c r="M328" s="461"/>
      <c r="N328" s="461">
        <f>'6ª'!K58</f>
        <v>0</v>
      </c>
      <c r="O328" s="461"/>
      <c r="P328" s="19" t="s">
        <v>122</v>
      </c>
      <c r="Q328" s="275" t="s">
        <v>308</v>
      </c>
      <c r="R328" s="498">
        <f>'6ª'!L58</f>
        <v>0</v>
      </c>
      <c r="S328" s="498">
        <f>'6ª'!M58</f>
        <v>0</v>
      </c>
      <c r="T328" s="498">
        <f>'6ª'!N58</f>
        <v>0</v>
      </c>
      <c r="U328" s="498">
        <f>'6ª'!O58</f>
        <v>0</v>
      </c>
      <c r="V328" s="498">
        <f>'6ª'!P58</f>
        <v>0</v>
      </c>
      <c r="W328" s="498">
        <f>'6ª'!Q58</f>
        <v>0</v>
      </c>
      <c r="X328" s="498">
        <f>'6ª'!R58</f>
        <v>0</v>
      </c>
      <c r="Y328" s="498">
        <f>'6ª'!S58</f>
        <v>0</v>
      </c>
      <c r="Z328" s="109"/>
      <c r="AA328" s="109"/>
    </row>
    <row r="329" spans="1:27" ht="15.75" x14ac:dyDescent="0.25">
      <c r="A329" s="256" t="str">
        <f>RIGHT('[1]6ª'!$A$5:$D$5,12)</f>
        <v>6ª SÉRIE E.F</v>
      </c>
      <c r="B329" s="169">
        <v>53</v>
      </c>
      <c r="C329" s="264">
        <f>'6ª'!B59</f>
        <v>0</v>
      </c>
      <c r="D329" s="461">
        <f>'6ª'!C59</f>
        <v>0</v>
      </c>
      <c r="E329" s="265">
        <f>'6ª'!D59</f>
        <v>0</v>
      </c>
      <c r="F329" s="265">
        <f>'6ª'!E59</f>
        <v>0</v>
      </c>
      <c r="G329" s="266">
        <f>'6ª'!F59</f>
        <v>0</v>
      </c>
      <c r="H329" s="461">
        <f>'6ª'!G59</f>
        <v>0</v>
      </c>
      <c r="I329" s="463">
        <f>'6ª'!H59</f>
        <v>0</v>
      </c>
      <c r="J329" s="461"/>
      <c r="K329" s="461">
        <f>'6ª'!I59</f>
        <v>0</v>
      </c>
      <c r="L329" s="461">
        <f>'6ª'!I59</f>
        <v>0</v>
      </c>
      <c r="M329" s="461"/>
      <c r="N329" s="461">
        <f>'6ª'!K59</f>
        <v>0</v>
      </c>
      <c r="O329" s="461"/>
      <c r="P329" s="19" t="s">
        <v>122</v>
      </c>
      <c r="Q329" s="275" t="s">
        <v>308</v>
      </c>
      <c r="R329" s="498">
        <f>'6ª'!L59</f>
        <v>0</v>
      </c>
      <c r="S329" s="498">
        <f>'6ª'!M59</f>
        <v>0</v>
      </c>
      <c r="T329" s="498">
        <f>'6ª'!N59</f>
        <v>0</v>
      </c>
      <c r="U329" s="498">
        <f>'6ª'!O59</f>
        <v>0</v>
      </c>
      <c r="V329" s="498">
        <f>'6ª'!P59</f>
        <v>0</v>
      </c>
      <c r="W329" s="498">
        <f>'6ª'!Q59</f>
        <v>0</v>
      </c>
      <c r="X329" s="498">
        <f>'6ª'!R59</f>
        <v>0</v>
      </c>
      <c r="Y329" s="498">
        <f>'6ª'!S59</f>
        <v>0</v>
      </c>
      <c r="Z329" s="109"/>
      <c r="AA329" s="109"/>
    </row>
    <row r="330" spans="1:27" ht="15.75" x14ac:dyDescent="0.25">
      <c r="A330" s="256" t="str">
        <f>RIGHT('[1]6ª'!$A$5:$D$5,12)</f>
        <v>6ª SÉRIE E.F</v>
      </c>
      <c r="B330" s="169">
        <v>54</v>
      </c>
      <c r="C330" s="264">
        <f>'6ª'!B60</f>
        <v>0</v>
      </c>
      <c r="D330" s="461">
        <f>'6ª'!C60</f>
        <v>0</v>
      </c>
      <c r="E330" s="265">
        <f>'6ª'!D60</f>
        <v>0</v>
      </c>
      <c r="F330" s="265">
        <f>'6ª'!E60</f>
        <v>0</v>
      </c>
      <c r="G330" s="266">
        <f>'6ª'!F60</f>
        <v>0</v>
      </c>
      <c r="H330" s="461">
        <f>'6ª'!G60</f>
        <v>0</v>
      </c>
      <c r="I330" s="463">
        <f>'6ª'!H60</f>
        <v>0</v>
      </c>
      <c r="J330" s="461"/>
      <c r="K330" s="461">
        <f>'6ª'!I60</f>
        <v>0</v>
      </c>
      <c r="L330" s="461">
        <f>'6ª'!I60</f>
        <v>0</v>
      </c>
      <c r="M330" s="461"/>
      <c r="N330" s="461">
        <f>'6ª'!K60</f>
        <v>0</v>
      </c>
      <c r="O330" s="461"/>
      <c r="P330" s="19" t="s">
        <v>122</v>
      </c>
      <c r="Q330" s="275" t="s">
        <v>308</v>
      </c>
      <c r="R330" s="498">
        <f>'6ª'!L60</f>
        <v>0</v>
      </c>
      <c r="S330" s="498">
        <f>'6ª'!M60</f>
        <v>0</v>
      </c>
      <c r="T330" s="498">
        <f>'6ª'!N60</f>
        <v>0</v>
      </c>
      <c r="U330" s="498">
        <f>'6ª'!O60</f>
        <v>0</v>
      </c>
      <c r="V330" s="498">
        <f>'6ª'!P60</f>
        <v>0</v>
      </c>
      <c r="W330" s="498">
        <f>'6ª'!Q60</f>
        <v>0</v>
      </c>
      <c r="X330" s="498">
        <f>'6ª'!R60</f>
        <v>0</v>
      </c>
      <c r="Y330" s="498">
        <f>'6ª'!S60</f>
        <v>0</v>
      </c>
      <c r="Z330" s="109"/>
      <c r="AA330" s="109"/>
    </row>
    <row r="331" spans="1:27" ht="15.75" x14ac:dyDescent="0.25">
      <c r="A331" s="256" t="str">
        <f>RIGHT('[1]6ª'!$A$5:$D$5,12)</f>
        <v>6ª SÉRIE E.F</v>
      </c>
      <c r="B331" s="169">
        <v>55</v>
      </c>
      <c r="C331" s="264">
        <f>'6ª'!B61</f>
        <v>0</v>
      </c>
      <c r="D331" s="461">
        <f>'6ª'!C61</f>
        <v>0</v>
      </c>
      <c r="E331" s="265">
        <f>'6ª'!D61</f>
        <v>0</v>
      </c>
      <c r="F331" s="265">
        <f>'6ª'!E61</f>
        <v>0</v>
      </c>
      <c r="G331" s="266">
        <f>'6ª'!F61</f>
        <v>0</v>
      </c>
      <c r="H331" s="461">
        <f>'6ª'!G61</f>
        <v>0</v>
      </c>
      <c r="I331" s="463">
        <f>'6ª'!H61</f>
        <v>0</v>
      </c>
      <c r="J331" s="461"/>
      <c r="K331" s="461">
        <f>'6ª'!I61</f>
        <v>0</v>
      </c>
      <c r="L331" s="461">
        <f>'6ª'!I61</f>
        <v>0</v>
      </c>
      <c r="M331" s="461"/>
      <c r="N331" s="461">
        <f>'6ª'!K61</f>
        <v>0</v>
      </c>
      <c r="O331" s="461"/>
      <c r="P331" s="19" t="s">
        <v>122</v>
      </c>
      <c r="Q331" s="275" t="s">
        <v>308</v>
      </c>
      <c r="R331" s="498">
        <f>'6ª'!L61</f>
        <v>0</v>
      </c>
      <c r="S331" s="498">
        <f>'6ª'!M61</f>
        <v>0</v>
      </c>
      <c r="T331" s="498">
        <f>'6ª'!N61</f>
        <v>0</v>
      </c>
      <c r="U331" s="498">
        <f>'6ª'!O61</f>
        <v>0</v>
      </c>
      <c r="V331" s="498">
        <f>'6ª'!P61</f>
        <v>0</v>
      </c>
      <c r="W331" s="498">
        <f>'6ª'!Q61</f>
        <v>0</v>
      </c>
      <c r="X331" s="498">
        <f>'6ª'!R61</f>
        <v>0</v>
      </c>
      <c r="Y331" s="498">
        <f>'6ª'!S61</f>
        <v>0</v>
      </c>
      <c r="Z331" s="109"/>
      <c r="AA331" s="109"/>
    </row>
    <row r="332" spans="1:27" s="263" customFormat="1" ht="15.75" x14ac:dyDescent="0.25">
      <c r="A332" s="256" t="str">
        <f>RIGHT('[1]7ª'!$A$5:$D$5,12)</f>
        <v>7ª SÉRIE E.F</v>
      </c>
      <c r="B332" s="257">
        <v>1</v>
      </c>
      <c r="C332" s="258" t="e">
        <f>'7ª'!#REF!</f>
        <v>#REF!</v>
      </c>
      <c r="D332" s="460" t="e">
        <f>'7ª'!#REF!</f>
        <v>#REF!</v>
      </c>
      <c r="E332" s="259" t="e">
        <f>'7ª'!#REF!</f>
        <v>#REF!</v>
      </c>
      <c r="F332" s="259" t="e">
        <f>'7ª'!#REF!</f>
        <v>#REF!</v>
      </c>
      <c r="G332" s="260" t="e">
        <f>'7ª'!#REF!</f>
        <v>#REF!</v>
      </c>
      <c r="H332" s="460" t="e">
        <f>'7ª'!#REF!</f>
        <v>#REF!</v>
      </c>
      <c r="I332" s="468" t="e">
        <f>'7ª'!#REF!</f>
        <v>#REF!</v>
      </c>
      <c r="J332" s="460"/>
      <c r="K332" s="460" t="e">
        <f>'7ª'!#REF!</f>
        <v>#REF!</v>
      </c>
      <c r="L332" s="460" t="e">
        <f>'7ª'!#REF!</f>
        <v>#REF!</v>
      </c>
      <c r="M332" s="460"/>
      <c r="N332" s="262" t="e">
        <f>'7ª'!#REF!</f>
        <v>#REF!</v>
      </c>
      <c r="O332" s="460"/>
      <c r="P332" s="273" t="s">
        <v>122</v>
      </c>
      <c r="Q332" s="275" t="s">
        <v>308</v>
      </c>
      <c r="R332" s="498"/>
      <c r="S332" s="498"/>
      <c r="T332" s="498"/>
      <c r="U332" s="498"/>
      <c r="V332" s="498"/>
      <c r="W332" s="498"/>
      <c r="X332" s="498"/>
      <c r="Y332" s="498"/>
      <c r="Z332" s="526"/>
      <c r="AA332" s="526"/>
    </row>
    <row r="333" spans="1:27" ht="15.75" x14ac:dyDescent="0.25">
      <c r="A333" s="256" t="str">
        <f>RIGHT('[1]7ª'!$A$5:$D$5,12)</f>
        <v>7ª SÉRIE E.F</v>
      </c>
      <c r="B333" s="169">
        <v>2</v>
      </c>
      <c r="C333" s="264">
        <f>'7ª'!B7</f>
        <v>9984</v>
      </c>
      <c r="D333" s="461" t="str">
        <f>'7ª'!C7</f>
        <v>ANA PAULA VENTURA ALBERNAZ</v>
      </c>
      <c r="E333" s="265" t="str">
        <f>'7ª'!D7</f>
        <v>F</v>
      </c>
      <c r="F333" s="265" t="str">
        <f>'7ª'!E7</f>
        <v>MA</v>
      </c>
      <c r="G333" s="266">
        <f>'7ª'!F7</f>
        <v>27235</v>
      </c>
      <c r="H333" s="461" t="str">
        <f>'7ª'!G7</f>
        <v>109290355-0</v>
      </c>
      <c r="I333" s="463">
        <f>'7ª'!H7</f>
        <v>0</v>
      </c>
      <c r="J333" s="461"/>
      <c r="K333" s="461" t="str">
        <f>'7ª'!I7</f>
        <v>TR 27/02</v>
      </c>
      <c r="L333" s="461" t="str">
        <f ca="1">'7ª'!J7</f>
        <v>DISP.IDADE</v>
      </c>
      <c r="M333" s="461"/>
      <c r="N333" s="461">
        <f ca="1">'7ª'!K7</f>
        <v>50</v>
      </c>
      <c r="O333" s="461"/>
      <c r="P333" s="19" t="s">
        <v>122</v>
      </c>
      <c r="Q333" s="275" t="s">
        <v>308</v>
      </c>
      <c r="R333" s="93" t="str">
        <f>'7ª'!L7</f>
        <v>Não</v>
      </c>
      <c r="S333" s="93" t="str">
        <f>'7ª'!M7</f>
        <v>-</v>
      </c>
      <c r="T333" s="93" t="str">
        <f>'7ª'!N7</f>
        <v>-</v>
      </c>
      <c r="U333" s="93" t="str">
        <f>'7ª'!O7</f>
        <v>-</v>
      </c>
      <c r="V333" s="93" t="str">
        <f>'7ª'!P7</f>
        <v>-</v>
      </c>
      <c r="W333" s="93" t="str">
        <f>'7ª'!Q7</f>
        <v>-</v>
      </c>
      <c r="X333" s="93" t="str">
        <f>'7ª'!R7</f>
        <v>-</v>
      </c>
      <c r="Y333" s="93" t="str">
        <f>'7ª'!S7</f>
        <v>-</v>
      </c>
      <c r="Z333" s="109"/>
      <c r="AA333" s="109"/>
    </row>
    <row r="334" spans="1:27" ht="15.75" x14ac:dyDescent="0.25">
      <c r="A334" s="256" t="str">
        <f>RIGHT('[1]7ª'!$A$5:$D$5,12)</f>
        <v>7ª SÉRIE E.F</v>
      </c>
      <c r="B334" s="169">
        <v>3</v>
      </c>
      <c r="C334" s="264">
        <f>'7ª'!B8</f>
        <v>15248</v>
      </c>
      <c r="D334" s="461" t="str">
        <f>'7ª'!C8</f>
        <v>CARLOS HENRIQUE DE LUNA MARQUES</v>
      </c>
      <c r="E334" s="265" t="str">
        <f>'7ª'!D8</f>
        <v>M</v>
      </c>
      <c r="F334" s="265" t="str">
        <f>'7ª'!E8</f>
        <v>MA</v>
      </c>
      <c r="G334" s="266">
        <f>'7ª'!F8</f>
        <v>39839</v>
      </c>
      <c r="H334" s="461" t="str">
        <f>'7ª'!G8</f>
        <v>115800959-8</v>
      </c>
      <c r="I334" s="469" t="str">
        <f>'7ª'!H8</f>
        <v>70096574-9</v>
      </c>
      <c r="J334" s="461"/>
      <c r="K334" s="461" t="str">
        <f>'7ª'!I8</f>
        <v>TR 25/02</v>
      </c>
      <c r="L334" s="461" t="str">
        <f>'7ª'!I8</f>
        <v>TR 25/02</v>
      </c>
      <c r="M334" s="461"/>
      <c r="N334" s="268">
        <f ca="1">'7ª'!K8</f>
        <v>16</v>
      </c>
      <c r="O334" s="461"/>
      <c r="P334" s="19" t="s">
        <v>122</v>
      </c>
      <c r="Q334" s="275" t="s">
        <v>308</v>
      </c>
      <c r="R334" s="93" t="str">
        <f>'7ª'!L8</f>
        <v>Não</v>
      </c>
      <c r="S334" s="93" t="str">
        <f>'7ª'!M8</f>
        <v>-</v>
      </c>
      <c r="T334" s="93" t="str">
        <f>'7ª'!N8</f>
        <v>-</v>
      </c>
      <c r="U334" s="93" t="str">
        <f>'7ª'!O8</f>
        <v>-</v>
      </c>
      <c r="V334" s="93" t="str">
        <f>'7ª'!P8</f>
        <v>-</v>
      </c>
      <c r="W334" s="93" t="str">
        <f>'7ª'!Q8</f>
        <v>-</v>
      </c>
      <c r="X334" s="93" t="str">
        <f>'7ª'!R8</f>
        <v>-</v>
      </c>
      <c r="Y334" s="93" t="str">
        <f>'7ª'!S8</f>
        <v>-</v>
      </c>
      <c r="Z334" s="109"/>
      <c r="AA334" s="109"/>
    </row>
    <row r="335" spans="1:27" ht="15.75" x14ac:dyDescent="0.25">
      <c r="A335" s="256" t="str">
        <f>RIGHT('[1]7ª'!$A$5:$D$5,12)</f>
        <v>7ª SÉRIE E.F</v>
      </c>
      <c r="B335" s="169">
        <v>4</v>
      </c>
      <c r="C335" s="264">
        <f>'7ª'!B9</f>
        <v>18384</v>
      </c>
      <c r="D335" s="461" t="str">
        <f>'7ª'!C9</f>
        <v>CRISTIANE SOUSA DA SILVA</v>
      </c>
      <c r="E335" s="265" t="str">
        <f>'7ª'!D9</f>
        <v>F</v>
      </c>
      <c r="F335" s="265" t="str">
        <f>'7ª'!E9</f>
        <v>MA</v>
      </c>
      <c r="G335" s="266">
        <f>'7ª'!F9</f>
        <v>26437</v>
      </c>
      <c r="H335" s="461" t="str">
        <f>'7ª'!G9</f>
        <v>125161608-2</v>
      </c>
      <c r="I335" s="463">
        <f>'7ª'!H9</f>
        <v>237564956</v>
      </c>
      <c r="J335" s="461"/>
      <c r="K335" s="461">
        <f>'7ª'!I9</f>
        <v>0</v>
      </c>
      <c r="L335" s="461">
        <f>'7ª'!I9</f>
        <v>0</v>
      </c>
      <c r="M335" s="461"/>
      <c r="N335" s="461">
        <f ca="1">'7ª'!K9</f>
        <v>52</v>
      </c>
      <c r="O335" s="461"/>
      <c r="P335" s="19" t="s">
        <v>122</v>
      </c>
      <c r="Q335" s="275" t="s">
        <v>308</v>
      </c>
      <c r="R335" s="93" t="str">
        <f>'7ª'!L9</f>
        <v>Não</v>
      </c>
      <c r="S335" s="93" t="str">
        <f>'7ª'!M9</f>
        <v>-</v>
      </c>
      <c r="T335" s="93" t="str">
        <f>'7ª'!N9</f>
        <v>-</v>
      </c>
      <c r="U335" s="93" t="str">
        <f>'7ª'!O9</f>
        <v>-</v>
      </c>
      <c r="V335" s="93" t="str">
        <f>'7ª'!P9</f>
        <v>-</v>
      </c>
      <c r="W335" s="93" t="str">
        <f>'7ª'!Q9</f>
        <v>-</v>
      </c>
      <c r="X335" s="93" t="str">
        <f>'7ª'!R9</f>
        <v>-</v>
      </c>
      <c r="Y335" s="93" t="str">
        <f>'7ª'!S9</f>
        <v>-</v>
      </c>
      <c r="Z335" s="109"/>
      <c r="AA335" s="109"/>
    </row>
    <row r="336" spans="1:27" ht="15.75" x14ac:dyDescent="0.25">
      <c r="A336" s="256" t="str">
        <f>RIGHT('[1]7ª'!$A$5:$D$5,12)</f>
        <v>7ª SÉRIE E.F</v>
      </c>
      <c r="B336" s="169">
        <v>5</v>
      </c>
      <c r="C336" s="264">
        <f>'7ª'!B10</f>
        <v>18784</v>
      </c>
      <c r="D336" s="461" t="str">
        <f>'7ª'!C10</f>
        <v>DIOGO DA SILVA RIBEIRO</v>
      </c>
      <c r="E336" s="265" t="str">
        <f>'7ª'!D10</f>
        <v>M</v>
      </c>
      <c r="F336" s="265" t="str">
        <f>'7ª'!E10</f>
        <v>MA</v>
      </c>
      <c r="G336" s="266">
        <f>'7ª'!F10</f>
        <v>39312</v>
      </c>
      <c r="H336" s="461" t="str">
        <f>'7ª'!G10</f>
        <v>112997197-1</v>
      </c>
      <c r="I336" s="469">
        <f>'7ª'!H10</f>
        <v>0</v>
      </c>
      <c r="J336" s="461"/>
      <c r="K336" s="461" t="str">
        <f>'7ª'!I10</f>
        <v>TR 07/02</v>
      </c>
      <c r="L336" s="461" t="str">
        <f>'7ª'!I10</f>
        <v>TR 07/02</v>
      </c>
      <c r="M336" s="461"/>
      <c r="N336" s="268">
        <f ca="1">'7ª'!K10</f>
        <v>17</v>
      </c>
      <c r="O336" s="461"/>
      <c r="P336" s="19" t="s">
        <v>122</v>
      </c>
      <c r="Q336" s="275" t="s">
        <v>308</v>
      </c>
      <c r="R336" s="93" t="str">
        <f>'7ª'!L10</f>
        <v>Não</v>
      </c>
      <c r="S336" s="93" t="str">
        <f>'7ª'!M10</f>
        <v>-</v>
      </c>
      <c r="T336" s="93" t="str">
        <f>'7ª'!N10</f>
        <v>-</v>
      </c>
      <c r="U336" s="93" t="str">
        <f>'7ª'!O10</f>
        <v>-</v>
      </c>
      <c r="V336" s="93" t="str">
        <f>'7ª'!P10</f>
        <v>-</v>
      </c>
      <c r="W336" s="93" t="str">
        <f>'7ª'!Q10</f>
        <v>-</v>
      </c>
      <c r="X336" s="93" t="str">
        <f>'7ª'!R10</f>
        <v>-</v>
      </c>
      <c r="Y336" s="93" t="str">
        <f>'7ª'!S10</f>
        <v>-</v>
      </c>
      <c r="Z336" s="109"/>
      <c r="AA336" s="109"/>
    </row>
    <row r="337" spans="1:27" ht="15.75" x14ac:dyDescent="0.25">
      <c r="A337" s="256" t="str">
        <f>RIGHT('[1]7ª'!$A$5:$D$5,12)</f>
        <v>7ª SÉRIE E.F</v>
      </c>
      <c r="B337" s="169">
        <v>6</v>
      </c>
      <c r="C337" s="264">
        <f>'7ª'!B11</f>
        <v>14898</v>
      </c>
      <c r="D337" s="461" t="str">
        <f>'7ª'!C11</f>
        <v>GUSTAVO MANOLIO SOARES</v>
      </c>
      <c r="E337" s="265" t="str">
        <f>'7ª'!D11</f>
        <v>M</v>
      </c>
      <c r="F337" s="265" t="str">
        <f>'7ª'!E11</f>
        <v>MA</v>
      </c>
      <c r="G337" s="266">
        <f>'7ª'!F11</f>
        <v>39254</v>
      </c>
      <c r="H337" s="461">
        <f>'7ª'!G11</f>
        <v>0</v>
      </c>
      <c r="I337" s="463">
        <f>'7ª'!H11</f>
        <v>0</v>
      </c>
      <c r="J337" s="461"/>
      <c r="K337" s="461" t="str">
        <f>'7ª'!I11</f>
        <v>TR 25/02</v>
      </c>
      <c r="L337" s="461" t="str">
        <f>'7ª'!I11</f>
        <v>TR 25/02</v>
      </c>
      <c r="M337" s="461"/>
      <c r="N337" s="461">
        <f ca="1">'7ª'!K11</f>
        <v>17</v>
      </c>
      <c r="O337" s="461"/>
      <c r="P337" s="19" t="s">
        <v>122</v>
      </c>
      <c r="Q337" s="275" t="s">
        <v>308</v>
      </c>
      <c r="R337" s="93" t="str">
        <f>'7ª'!L11</f>
        <v>Não</v>
      </c>
      <c r="S337" s="93" t="str">
        <f>'7ª'!M11</f>
        <v>-</v>
      </c>
      <c r="T337" s="93" t="str">
        <f>'7ª'!N11</f>
        <v>-</v>
      </c>
      <c r="U337" s="93" t="str">
        <f>'7ª'!O11</f>
        <v>-</v>
      </c>
      <c r="V337" s="93" t="str">
        <f>'7ª'!P11</f>
        <v>-</v>
      </c>
      <c r="W337" s="93" t="str">
        <f>'7ª'!Q11</f>
        <v>-</v>
      </c>
      <c r="X337" s="93" t="str">
        <f>'7ª'!R11</f>
        <v>-</v>
      </c>
      <c r="Y337" s="93" t="str">
        <f>'7ª'!S11</f>
        <v>-</v>
      </c>
      <c r="Z337" s="109"/>
      <c r="AA337" s="109"/>
    </row>
    <row r="338" spans="1:27" ht="15.75" x14ac:dyDescent="0.25">
      <c r="A338" s="256" t="str">
        <f>RIGHT('[1]7ª'!$A$5:$D$5,12)</f>
        <v>7ª SÉRIE E.F</v>
      </c>
      <c r="B338" s="169">
        <v>7</v>
      </c>
      <c r="C338" s="264">
        <f>'7ª'!B12</f>
        <v>18136</v>
      </c>
      <c r="D338" s="461" t="str">
        <f>'7ª'!C12</f>
        <v>IGOR TURQUIM DE LIMA</v>
      </c>
      <c r="E338" s="265" t="str">
        <f>'7ª'!D12</f>
        <v>M</v>
      </c>
      <c r="F338" s="265" t="str">
        <f>'7ª'!E12</f>
        <v>MA</v>
      </c>
      <c r="G338" s="266">
        <f>'7ª'!F12</f>
        <v>39553</v>
      </c>
      <c r="H338" s="461" t="str">
        <f>'7ª'!G12</f>
        <v>111511834-1</v>
      </c>
      <c r="I338" s="469">
        <f>'7ª'!H12</f>
        <v>0</v>
      </c>
      <c r="J338" s="461"/>
      <c r="K338" s="461">
        <f>'7ª'!I12</f>
        <v>0</v>
      </c>
      <c r="L338" s="461">
        <f>'7ª'!I12</f>
        <v>0</v>
      </c>
      <c r="M338" s="461"/>
      <c r="N338" s="268">
        <f ca="1">'7ª'!K12</f>
        <v>16</v>
      </c>
      <c r="O338" s="461"/>
      <c r="P338" s="19" t="s">
        <v>122</v>
      </c>
      <c r="Q338" s="275" t="s">
        <v>308</v>
      </c>
      <c r="R338" s="93" t="str">
        <f>'7ª'!L12</f>
        <v>Não</v>
      </c>
      <c r="S338" s="93" t="str">
        <f>'7ª'!M12</f>
        <v>-</v>
      </c>
      <c r="T338" s="93" t="str">
        <f>'7ª'!N12</f>
        <v>-</v>
      </c>
      <c r="U338" s="93" t="str">
        <f>'7ª'!O12</f>
        <v>-</v>
      </c>
      <c r="V338" s="93" t="str">
        <f>'7ª'!P12</f>
        <v>-</v>
      </c>
      <c r="W338" s="93" t="str">
        <f>'7ª'!Q12</f>
        <v>-</v>
      </c>
      <c r="X338" s="93" t="str">
        <f>'7ª'!R12</f>
        <v>-</v>
      </c>
      <c r="Y338" s="93" t="str">
        <f>'7ª'!S12</f>
        <v>-</v>
      </c>
      <c r="Z338" s="109"/>
      <c r="AA338" s="109"/>
    </row>
    <row r="339" spans="1:27" ht="15.75" x14ac:dyDescent="0.25">
      <c r="A339" s="256" t="str">
        <f>RIGHT('[1]7ª'!$A$5:$D$5,12)</f>
        <v>7ª SÉRIE E.F</v>
      </c>
      <c r="B339" s="169">
        <v>8</v>
      </c>
      <c r="C339" s="264">
        <f>'7ª'!B13</f>
        <v>18785</v>
      </c>
      <c r="D339" s="461" t="str">
        <f>'7ª'!C13</f>
        <v>ISABELY VICTORIA DOS SANTOS MATOS</v>
      </c>
      <c r="E339" s="265" t="str">
        <f>'7ª'!D13</f>
        <v>F</v>
      </c>
      <c r="F339" s="265" t="str">
        <f>'7ª'!E13</f>
        <v>MA</v>
      </c>
      <c r="G339" s="266">
        <f>'7ª'!F13</f>
        <v>39225</v>
      </c>
      <c r="H339" s="461" t="str">
        <f>'7ª'!G13</f>
        <v>108527905-4</v>
      </c>
      <c r="I339" s="463">
        <f>'7ª'!H13</f>
        <v>0</v>
      </c>
      <c r="J339" s="461"/>
      <c r="K339" s="461" t="str">
        <f>'7ª'!I13</f>
        <v>TR 07/02</v>
      </c>
      <c r="L339" s="461" t="str">
        <f>'7ª'!I13</f>
        <v>TR 07/02</v>
      </c>
      <c r="M339" s="461"/>
      <c r="N339" s="461">
        <f ca="1">'7ª'!K13</f>
        <v>17</v>
      </c>
      <c r="O339" s="461"/>
      <c r="P339" s="19" t="s">
        <v>122</v>
      </c>
      <c r="Q339" s="275" t="s">
        <v>308</v>
      </c>
      <c r="R339" s="93" t="str">
        <f>'7ª'!L13</f>
        <v>Não</v>
      </c>
      <c r="S339" s="93" t="str">
        <f>'7ª'!M13</f>
        <v>-</v>
      </c>
      <c r="T339" s="93" t="str">
        <f>'7ª'!N13</f>
        <v>-</v>
      </c>
      <c r="U339" s="93" t="str">
        <f>'7ª'!O13</f>
        <v>-</v>
      </c>
      <c r="V339" s="93" t="str">
        <f>'7ª'!P13</f>
        <v>-</v>
      </c>
      <c r="W339" s="93" t="str">
        <f>'7ª'!Q13</f>
        <v>-</v>
      </c>
      <c r="X339" s="93" t="str">
        <f>'7ª'!R13</f>
        <v>-</v>
      </c>
      <c r="Y339" s="93" t="str">
        <f>'7ª'!S13</f>
        <v>-</v>
      </c>
      <c r="Z339" s="109"/>
      <c r="AA339" s="109"/>
    </row>
    <row r="340" spans="1:27" ht="15.75" x14ac:dyDescent="0.25">
      <c r="A340" s="256" t="str">
        <f>RIGHT('[1]7ª'!$A$5:$D$5,12)</f>
        <v>7ª SÉRIE E.F</v>
      </c>
      <c r="B340" s="169">
        <v>9</v>
      </c>
      <c r="C340" s="264">
        <f>'7ª'!B14</f>
        <v>18783</v>
      </c>
      <c r="D340" s="461" t="str">
        <f>'7ª'!C14</f>
        <v>JOELMA JESUS DA SILVA</v>
      </c>
      <c r="E340" s="265" t="str">
        <f>'7ª'!D14</f>
        <v>F</v>
      </c>
      <c r="F340" s="265" t="str">
        <f>'7ª'!E14</f>
        <v>MA</v>
      </c>
      <c r="G340" s="266">
        <f>'7ª'!F14</f>
        <v>28980</v>
      </c>
      <c r="H340" s="461">
        <f>'7ª'!G14</f>
        <v>0</v>
      </c>
      <c r="I340" s="469" t="str">
        <f>'7ª'!H14</f>
        <v>33682285-6</v>
      </c>
      <c r="J340" s="461"/>
      <c r="K340" s="461" t="str">
        <f>'7ª'!I14</f>
        <v>TR 07/02</v>
      </c>
      <c r="L340" s="461" t="str">
        <f>'7ª'!I14</f>
        <v>TR 07/02</v>
      </c>
      <c r="M340" s="461"/>
      <c r="N340" s="268">
        <f ca="1">'7ª'!K14</f>
        <v>45</v>
      </c>
      <c r="O340" s="461"/>
      <c r="P340" s="19" t="s">
        <v>122</v>
      </c>
      <c r="Q340" s="275" t="s">
        <v>308</v>
      </c>
      <c r="R340" s="93" t="str">
        <f>'7ª'!L14</f>
        <v>Não</v>
      </c>
      <c r="S340" s="93" t="str">
        <f>'7ª'!M14</f>
        <v>-</v>
      </c>
      <c r="T340" s="93" t="str">
        <f>'7ª'!N14</f>
        <v>-</v>
      </c>
      <c r="U340" s="93" t="str">
        <f>'7ª'!O14</f>
        <v>-</v>
      </c>
      <c r="V340" s="93" t="str">
        <f>'7ª'!P14</f>
        <v>-</v>
      </c>
      <c r="W340" s="93" t="str">
        <f>'7ª'!Q14</f>
        <v>-</v>
      </c>
      <c r="X340" s="93" t="str">
        <f>'7ª'!R14</f>
        <v>-</v>
      </c>
      <c r="Y340" s="93" t="str">
        <f>'7ª'!S14</f>
        <v>-</v>
      </c>
      <c r="Z340" s="109"/>
      <c r="AA340" s="109"/>
    </row>
    <row r="341" spans="1:27" ht="15.75" x14ac:dyDescent="0.25">
      <c r="A341" s="256" t="str">
        <f>RIGHT('[1]7ª'!$A$5:$D$5,12)</f>
        <v>7ª SÉRIE E.F</v>
      </c>
      <c r="B341" s="169">
        <v>10</v>
      </c>
      <c r="C341" s="264">
        <f>'7ª'!B15</f>
        <v>18708</v>
      </c>
      <c r="D341" s="461" t="str">
        <f>'7ª'!C15</f>
        <v>KAMILLY VICTORIA MALTEZ DE OLIVEIRA</v>
      </c>
      <c r="E341" s="265" t="str">
        <f>'7ª'!D15</f>
        <v>F</v>
      </c>
      <c r="F341" s="265" t="str">
        <f>'7ª'!E15</f>
        <v>MA</v>
      </c>
      <c r="G341" s="266">
        <f>'7ª'!F15</f>
        <v>39981</v>
      </c>
      <c r="H341" s="461" t="str">
        <f>'7ª'!G15</f>
        <v>112560900-X</v>
      </c>
      <c r="I341" s="463">
        <f>'7ª'!H15</f>
        <v>0</v>
      </c>
      <c r="J341" s="461"/>
      <c r="K341" s="461" t="str">
        <f>'7ª'!I15</f>
        <v>TR 24/01</v>
      </c>
      <c r="L341" s="461" t="str">
        <f>'7ª'!I15</f>
        <v>TR 24/01</v>
      </c>
      <c r="M341" s="461"/>
      <c r="N341" s="461">
        <f ca="1">'7ª'!K15</f>
        <v>15</v>
      </c>
      <c r="O341" s="461"/>
      <c r="P341" s="19" t="s">
        <v>122</v>
      </c>
      <c r="Q341" s="275" t="s">
        <v>308</v>
      </c>
      <c r="R341" s="93" t="str">
        <f>'7ª'!L15</f>
        <v>Não</v>
      </c>
      <c r="S341" s="93" t="str">
        <f>'7ª'!M15</f>
        <v>-</v>
      </c>
      <c r="T341" s="93" t="str">
        <f>'7ª'!N15</f>
        <v>-</v>
      </c>
      <c r="U341" s="93" t="str">
        <f>'7ª'!O15</f>
        <v>-</v>
      </c>
      <c r="V341" s="93" t="str">
        <f>'7ª'!P15</f>
        <v>-</v>
      </c>
      <c r="W341" s="93" t="str">
        <f>'7ª'!Q15</f>
        <v>-</v>
      </c>
      <c r="X341" s="93" t="str">
        <f>'7ª'!R15</f>
        <v>-</v>
      </c>
      <c r="Y341" s="93" t="str">
        <f>'7ª'!S15</f>
        <v>-</v>
      </c>
      <c r="Z341" s="109"/>
      <c r="AA341" s="109"/>
    </row>
    <row r="342" spans="1:27" ht="15.75" x14ac:dyDescent="0.25">
      <c r="A342" s="256" t="str">
        <f>RIGHT('[1]7ª'!$A$5:$D$5,12)</f>
        <v>7ª SÉRIE E.F</v>
      </c>
      <c r="B342" s="169">
        <v>11</v>
      </c>
      <c r="C342" s="264">
        <f>'7ª'!B16</f>
        <v>18505</v>
      </c>
      <c r="D342" s="461" t="str">
        <f>'7ª'!C16</f>
        <v>KAUA JUNIOR MEDEIROS DE ARAUJO</v>
      </c>
      <c r="E342" s="265">
        <f>'7ª'!D16</f>
        <v>0</v>
      </c>
      <c r="F342" s="265" t="str">
        <f>'7ª'!E16</f>
        <v>MA</v>
      </c>
      <c r="G342" s="266">
        <f>'7ª'!F16</f>
        <v>0</v>
      </c>
      <c r="H342" s="461">
        <f>'7ª'!G16</f>
        <v>0</v>
      </c>
      <c r="I342" s="469">
        <f>'7ª'!H16</f>
        <v>0</v>
      </c>
      <c r="J342" s="461"/>
      <c r="K342" s="461" t="str">
        <f>'7ª'!I16</f>
        <v>TR 25/02</v>
      </c>
      <c r="L342" s="461" t="str">
        <f>'7ª'!I16</f>
        <v>TR 25/02</v>
      </c>
      <c r="M342" s="461"/>
      <c r="N342" s="268" t="str">
        <f ca="1">'7ª'!K16</f>
        <v/>
      </c>
      <c r="O342" s="461"/>
      <c r="P342" s="19" t="s">
        <v>122</v>
      </c>
      <c r="Q342" s="275" t="s">
        <v>308</v>
      </c>
      <c r="R342" s="93" t="str">
        <f>'7ª'!L16</f>
        <v>Não</v>
      </c>
      <c r="S342" s="93" t="str">
        <f>'7ª'!M16</f>
        <v>-</v>
      </c>
      <c r="T342" s="93" t="str">
        <f>'7ª'!N16</f>
        <v>-</v>
      </c>
      <c r="U342" s="93" t="str">
        <f>'7ª'!O16</f>
        <v>-</v>
      </c>
      <c r="V342" s="93" t="str">
        <f>'7ª'!P16</f>
        <v>-</v>
      </c>
      <c r="W342" s="93" t="str">
        <f>'7ª'!Q16</f>
        <v>-</v>
      </c>
      <c r="X342" s="93" t="str">
        <f>'7ª'!R16</f>
        <v>-</v>
      </c>
      <c r="Y342" s="93" t="str">
        <f>'7ª'!S16</f>
        <v>-</v>
      </c>
      <c r="Z342" s="109"/>
      <c r="AA342" s="109"/>
    </row>
    <row r="343" spans="1:27" ht="15.75" x14ac:dyDescent="0.25">
      <c r="A343" s="256" t="str">
        <f>RIGHT('[1]7ª'!$A$5:$D$5,12)</f>
        <v>7ª SÉRIE E.F</v>
      </c>
      <c r="B343" s="169">
        <v>12</v>
      </c>
      <c r="C343" s="264">
        <f>'7ª'!B17</f>
        <v>14959</v>
      </c>
      <c r="D343" s="461" t="str">
        <f>'7ª'!C17</f>
        <v>LUCIELY GUIMARAES RAMYRO</v>
      </c>
      <c r="E343" s="265" t="str">
        <f>'7ª'!D17</f>
        <v>F</v>
      </c>
      <c r="F343" s="265" t="str">
        <f>'7ª'!E17</f>
        <v>MA</v>
      </c>
      <c r="G343" s="266">
        <f>'7ª'!F17</f>
        <v>40214</v>
      </c>
      <c r="H343" s="461" t="str">
        <f>'7ª'!G17</f>
        <v>114046882-0</v>
      </c>
      <c r="I343" s="463">
        <f>'7ª'!H17</f>
        <v>0</v>
      </c>
      <c r="J343" s="461"/>
      <c r="K343" s="461" t="str">
        <f>'7ª'!I17</f>
        <v>TR 11/03</v>
      </c>
      <c r="L343" s="461" t="str">
        <f>'7ª'!I17</f>
        <v>TR 11/03</v>
      </c>
      <c r="M343" s="461"/>
      <c r="N343" s="461">
        <f ca="1">'7ª'!K17</f>
        <v>15</v>
      </c>
      <c r="O343" s="461"/>
      <c r="P343" s="19" t="s">
        <v>122</v>
      </c>
      <c r="Q343" s="275" t="s">
        <v>308</v>
      </c>
      <c r="R343" s="93" t="str">
        <f>'7ª'!L17</f>
        <v>Não</v>
      </c>
      <c r="S343" s="93" t="str">
        <f>'7ª'!M17</f>
        <v>-</v>
      </c>
      <c r="T343" s="93" t="str">
        <f>'7ª'!N17</f>
        <v>-</v>
      </c>
      <c r="U343" s="93" t="str">
        <f>'7ª'!O17</f>
        <v>-</v>
      </c>
      <c r="V343" s="93" t="str">
        <f>'7ª'!P17</f>
        <v>-</v>
      </c>
      <c r="W343" s="93" t="str">
        <f>'7ª'!Q17</f>
        <v>-</v>
      </c>
      <c r="X343" s="93" t="str">
        <f>'7ª'!R17</f>
        <v>-</v>
      </c>
      <c r="Y343" s="93" t="str">
        <f>'7ª'!S17</f>
        <v>-</v>
      </c>
      <c r="Z343" s="109"/>
      <c r="AA343" s="109"/>
    </row>
    <row r="344" spans="1:27" ht="15.75" x14ac:dyDescent="0.25">
      <c r="A344" s="256" t="str">
        <f>RIGHT('[1]7ª'!$A$5:$D$5,12)</f>
        <v>7ª SÉRIE E.F</v>
      </c>
      <c r="B344" s="169">
        <v>13</v>
      </c>
      <c r="C344" s="264">
        <f>'7ª'!B18</f>
        <v>18842</v>
      </c>
      <c r="D344" s="461" t="str">
        <f>'7ª'!C18</f>
        <v>LUIS GUSTAVO NERY MANTOVANI</v>
      </c>
      <c r="E344" s="265" t="str">
        <f>'7ª'!D18</f>
        <v>M</v>
      </c>
      <c r="F344" s="265" t="str">
        <f>'7ª'!E18</f>
        <v>MA</v>
      </c>
      <c r="G344" s="266">
        <f>'7ª'!F18</f>
        <v>40041</v>
      </c>
      <c r="H344" s="461" t="str">
        <f>'7ª'!G18</f>
        <v>110623462-5</v>
      </c>
      <c r="I344" s="469">
        <f>'7ª'!H18</f>
        <v>0</v>
      </c>
      <c r="J344" s="461"/>
      <c r="K344" s="461" t="str">
        <f>'7ª'!I18</f>
        <v>TR 27/02</v>
      </c>
      <c r="L344" s="461" t="str">
        <f>'7ª'!I18</f>
        <v>TR 27/02</v>
      </c>
      <c r="M344" s="461"/>
      <c r="N344" s="268">
        <f ca="1">'7ª'!K18</f>
        <v>15</v>
      </c>
      <c r="O344" s="461"/>
      <c r="P344" s="19" t="s">
        <v>122</v>
      </c>
      <c r="Q344" s="275" t="s">
        <v>308</v>
      </c>
      <c r="R344" s="93" t="str">
        <f>'7ª'!L18</f>
        <v>Não</v>
      </c>
      <c r="S344" s="93" t="str">
        <f>'7ª'!M18</f>
        <v>-</v>
      </c>
      <c r="T344" s="93" t="str">
        <f>'7ª'!N18</f>
        <v>-</v>
      </c>
      <c r="U344" s="93" t="str">
        <f>'7ª'!O18</f>
        <v>-</v>
      </c>
      <c r="V344" s="93" t="str">
        <f>'7ª'!P18</f>
        <v>-</v>
      </c>
      <c r="W344" s="93" t="str">
        <f>'7ª'!Q18</f>
        <v>-</v>
      </c>
      <c r="X344" s="93" t="str">
        <f>'7ª'!R18</f>
        <v>-</v>
      </c>
      <c r="Y344" s="93" t="str">
        <f>'7ª'!S18</f>
        <v>-</v>
      </c>
      <c r="Z344" s="109"/>
      <c r="AA344" s="109"/>
    </row>
    <row r="345" spans="1:27" ht="15.75" x14ac:dyDescent="0.25">
      <c r="A345" s="256" t="str">
        <f>RIGHT('[1]7ª'!$A$5:$D$5,12)</f>
        <v>7ª SÉRIE E.F</v>
      </c>
      <c r="B345" s="169">
        <v>14</v>
      </c>
      <c r="C345" s="264">
        <f>'7ª'!B19</f>
        <v>18361</v>
      </c>
      <c r="D345" s="461" t="str">
        <f>'7ª'!C19</f>
        <v>MARIA EDUARDA DE JESUS LIMA</v>
      </c>
      <c r="E345" s="265" t="str">
        <f>'7ª'!D19</f>
        <v>F</v>
      </c>
      <c r="F345" s="265" t="str">
        <f>'7ª'!E19</f>
        <v>MA</v>
      </c>
      <c r="G345" s="266">
        <f>'7ª'!F19</f>
        <v>39797</v>
      </c>
      <c r="H345" s="461" t="str">
        <f>'7ª'!G19</f>
        <v>114523132-9</v>
      </c>
      <c r="I345" s="463">
        <f>'7ª'!H19</f>
        <v>0</v>
      </c>
      <c r="J345" s="461"/>
      <c r="K345" s="461">
        <f>'7ª'!I19</f>
        <v>0</v>
      </c>
      <c r="L345" s="461">
        <f>'7ª'!I19</f>
        <v>0</v>
      </c>
      <c r="M345" s="461"/>
      <c r="N345" s="461">
        <f ca="1">'7ª'!K19</f>
        <v>16</v>
      </c>
      <c r="O345" s="461"/>
      <c r="P345" s="19" t="s">
        <v>122</v>
      </c>
      <c r="Q345" s="275" t="s">
        <v>308</v>
      </c>
      <c r="R345" s="93" t="str">
        <f>'7ª'!L19</f>
        <v>Não</v>
      </c>
      <c r="S345" s="93" t="str">
        <f>'7ª'!M19</f>
        <v>-</v>
      </c>
      <c r="T345" s="93" t="str">
        <f>'7ª'!N19</f>
        <v>-</v>
      </c>
      <c r="U345" s="93" t="str">
        <f>'7ª'!O19</f>
        <v>-</v>
      </c>
      <c r="V345" s="93" t="str">
        <f>'7ª'!P19</f>
        <v>-</v>
      </c>
      <c r="W345" s="93" t="str">
        <f>'7ª'!Q19</f>
        <v>-</v>
      </c>
      <c r="X345" s="93" t="str">
        <f>'7ª'!R19</f>
        <v>-</v>
      </c>
      <c r="Y345" s="93" t="str">
        <f>'7ª'!S19</f>
        <v>-</v>
      </c>
      <c r="Z345" s="109"/>
      <c r="AA345" s="109"/>
    </row>
    <row r="346" spans="1:27" ht="15.75" x14ac:dyDescent="0.25">
      <c r="A346" s="256" t="str">
        <f>RIGHT('[1]7ª'!$A$5:$D$5,12)</f>
        <v>7ª SÉRIE E.F</v>
      </c>
      <c r="B346" s="169">
        <v>15</v>
      </c>
      <c r="C346" s="264">
        <f>'7ª'!B20</f>
        <v>18373</v>
      </c>
      <c r="D346" s="461" t="str">
        <f>'7ª'!C20</f>
        <v>MARIA SANDRA ARAÚJO DE FREITAS</v>
      </c>
      <c r="E346" s="265" t="str">
        <f>'7ª'!D20</f>
        <v>F</v>
      </c>
      <c r="F346" s="265" t="str">
        <f>'7ª'!E20</f>
        <v>MA</v>
      </c>
      <c r="G346" s="266">
        <f>'7ª'!F20</f>
        <v>29282</v>
      </c>
      <c r="H346" s="461" t="str">
        <f>'7ª'!G20</f>
        <v>108445542-0</v>
      </c>
      <c r="I346" s="469">
        <f>'7ª'!H20</f>
        <v>56916392</v>
      </c>
      <c r="J346" s="461"/>
      <c r="K346" s="461">
        <f>'7ª'!I20</f>
        <v>0</v>
      </c>
      <c r="L346" s="461">
        <f>'7ª'!I20</f>
        <v>0</v>
      </c>
      <c r="M346" s="461"/>
      <c r="N346" s="268">
        <f ca="1">'7ª'!K20</f>
        <v>45</v>
      </c>
      <c r="O346" s="461"/>
      <c r="P346" s="19" t="s">
        <v>122</v>
      </c>
      <c r="Q346" s="275" t="s">
        <v>308</v>
      </c>
      <c r="R346" s="93" t="str">
        <f>'7ª'!L20</f>
        <v>Não</v>
      </c>
      <c r="S346" s="93" t="str">
        <f>'7ª'!M20</f>
        <v>-</v>
      </c>
      <c r="T346" s="93" t="str">
        <f>'7ª'!N20</f>
        <v>-</v>
      </c>
      <c r="U346" s="93" t="str">
        <f>'7ª'!O20</f>
        <v>-</v>
      </c>
      <c r="V346" s="93" t="str">
        <f>'7ª'!P20</f>
        <v>-</v>
      </c>
      <c r="W346" s="93" t="str">
        <f>'7ª'!Q20</f>
        <v>-</v>
      </c>
      <c r="X346" s="93" t="str">
        <f>'7ª'!R20</f>
        <v>-</v>
      </c>
      <c r="Y346" s="93" t="str">
        <f>'7ª'!S20</f>
        <v>-</v>
      </c>
      <c r="Z346" s="109"/>
      <c r="AA346" s="109"/>
    </row>
    <row r="347" spans="1:27" ht="15.75" x14ac:dyDescent="0.25">
      <c r="A347" s="256" t="str">
        <f>RIGHT('[1]7ª'!$A$5:$D$5,12)</f>
        <v>7ª SÉRIE E.F</v>
      </c>
      <c r="B347" s="169">
        <v>16</v>
      </c>
      <c r="C347" s="264">
        <f>'7ª'!B21</f>
        <v>18364</v>
      </c>
      <c r="D347" s="461" t="str">
        <f>'7ª'!C21</f>
        <v>NERRISE DA SILVA MINEGRA</v>
      </c>
      <c r="E347" s="265" t="str">
        <f>'7ª'!D21</f>
        <v>F</v>
      </c>
      <c r="F347" s="265" t="str">
        <f>'7ª'!E21</f>
        <v>MA</v>
      </c>
      <c r="G347" s="266">
        <f>'7ª'!F21</f>
        <v>27650</v>
      </c>
      <c r="H347" s="461" t="str">
        <f>'7ª'!G21</f>
        <v>103968916-4</v>
      </c>
      <c r="I347" s="463">
        <f>'7ª'!H21</f>
        <v>0</v>
      </c>
      <c r="J347" s="461"/>
      <c r="K347" s="461">
        <f>'7ª'!I21</f>
        <v>0</v>
      </c>
      <c r="L347" s="461">
        <f>'7ª'!I21</f>
        <v>0</v>
      </c>
      <c r="M347" s="461"/>
      <c r="N347" s="461">
        <f ca="1">'7ª'!K21</f>
        <v>49</v>
      </c>
      <c r="O347" s="461"/>
      <c r="P347" s="19" t="s">
        <v>122</v>
      </c>
      <c r="Q347" s="275" t="s">
        <v>308</v>
      </c>
      <c r="R347" s="93" t="str">
        <f>'7ª'!L21</f>
        <v>Não</v>
      </c>
      <c r="S347" s="93" t="str">
        <f>'7ª'!M21</f>
        <v>-</v>
      </c>
      <c r="T347" s="93" t="str">
        <f>'7ª'!N21</f>
        <v>-</v>
      </c>
      <c r="U347" s="93" t="str">
        <f>'7ª'!O21</f>
        <v>-</v>
      </c>
      <c r="V347" s="93" t="str">
        <f>'7ª'!P21</f>
        <v>-</v>
      </c>
      <c r="W347" s="93" t="str">
        <f>'7ª'!Q21</f>
        <v>-</v>
      </c>
      <c r="X347" s="93" t="str">
        <f>'7ª'!R21</f>
        <v>-</v>
      </c>
      <c r="Y347" s="93" t="str">
        <f>'7ª'!S21</f>
        <v>-</v>
      </c>
      <c r="Z347" s="109"/>
      <c r="AA347" s="109"/>
    </row>
    <row r="348" spans="1:27" ht="15.75" x14ac:dyDescent="0.25">
      <c r="A348" s="256" t="str">
        <f>RIGHT('[1]7ª'!$A$5:$D$5,12)</f>
        <v>7ª SÉRIE E.F</v>
      </c>
      <c r="B348" s="169">
        <v>17</v>
      </c>
      <c r="C348" s="264">
        <f>'7ª'!B22</f>
        <v>18838</v>
      </c>
      <c r="D348" s="461" t="str">
        <f>'7ª'!C22</f>
        <v>PIETRO DUARTE RIGAO</v>
      </c>
      <c r="E348" s="265" t="str">
        <f>'7ª'!D22</f>
        <v>M</v>
      </c>
      <c r="F348" s="265" t="str">
        <f>'7ª'!E22</f>
        <v>MA</v>
      </c>
      <c r="G348" s="266">
        <f>'7ª'!F22</f>
        <v>39772</v>
      </c>
      <c r="H348" s="461">
        <f>'7ª'!G22</f>
        <v>0</v>
      </c>
      <c r="I348" s="469">
        <f>'7ª'!H22</f>
        <v>0</v>
      </c>
      <c r="J348" s="461"/>
      <c r="K348" s="461" t="str">
        <f>'7ª'!I22</f>
        <v>TR 26/02</v>
      </c>
      <c r="L348" s="461" t="str">
        <f>'7ª'!I22</f>
        <v>TR 26/02</v>
      </c>
      <c r="M348" s="461"/>
      <c r="N348" s="268">
        <f ca="1">'7ª'!K22</f>
        <v>16</v>
      </c>
      <c r="O348" s="461"/>
      <c r="P348" s="19" t="s">
        <v>122</v>
      </c>
      <c r="Q348" s="275" t="s">
        <v>308</v>
      </c>
      <c r="R348" s="93" t="str">
        <f>'7ª'!L22</f>
        <v>Não</v>
      </c>
      <c r="S348" s="93" t="str">
        <f>'7ª'!M22</f>
        <v>-</v>
      </c>
      <c r="T348" s="93" t="str">
        <f>'7ª'!N22</f>
        <v>-</v>
      </c>
      <c r="U348" s="93" t="str">
        <f>'7ª'!O22</f>
        <v>-</v>
      </c>
      <c r="V348" s="93" t="str">
        <f>'7ª'!P22</f>
        <v>-</v>
      </c>
      <c r="W348" s="93" t="str">
        <f>'7ª'!Q22</f>
        <v>-</v>
      </c>
      <c r="X348" s="93" t="str">
        <f>'7ª'!R22</f>
        <v>-</v>
      </c>
      <c r="Y348" s="93" t="str">
        <f>'7ª'!S22</f>
        <v>-</v>
      </c>
      <c r="Z348" s="109"/>
      <c r="AA348" s="109"/>
    </row>
    <row r="349" spans="1:27" ht="15.75" x14ac:dyDescent="0.25">
      <c r="A349" s="256" t="str">
        <f>RIGHT('[1]7ª'!$A$5:$D$5,12)</f>
        <v>7ª SÉRIE E.F</v>
      </c>
      <c r="B349" s="169">
        <v>18</v>
      </c>
      <c r="C349" s="264">
        <f>'7ª'!B23</f>
        <v>18417</v>
      </c>
      <c r="D349" s="461" t="str">
        <f>'7ª'!C23</f>
        <v>RICARDO GRANATA</v>
      </c>
      <c r="E349" s="265" t="str">
        <f>'7ª'!D23</f>
        <v>M</v>
      </c>
      <c r="F349" s="265" t="str">
        <f>'7ª'!E23</f>
        <v>MA</v>
      </c>
      <c r="G349" s="266">
        <f>'7ª'!F23</f>
        <v>27719</v>
      </c>
      <c r="H349" s="461" t="str">
        <f>'7ª'!G23</f>
        <v>29795852-5</v>
      </c>
      <c r="I349" s="463">
        <f>'7ª'!H23</f>
        <v>0</v>
      </c>
      <c r="J349" s="461"/>
      <c r="K349" s="461">
        <f>'7ª'!I23</f>
        <v>0</v>
      </c>
      <c r="L349" s="461">
        <f>'7ª'!I23</f>
        <v>0</v>
      </c>
      <c r="M349" s="461"/>
      <c r="N349" s="461">
        <f ca="1">'7ª'!K23</f>
        <v>49</v>
      </c>
      <c r="O349" s="461"/>
      <c r="P349" s="19" t="s">
        <v>122</v>
      </c>
      <c r="Q349" s="275" t="s">
        <v>308</v>
      </c>
      <c r="R349" s="93" t="str">
        <f>'7ª'!L23</f>
        <v>Não</v>
      </c>
      <c r="S349" s="93" t="str">
        <f>'7ª'!M23</f>
        <v>-</v>
      </c>
      <c r="T349" s="93" t="str">
        <f>'7ª'!N23</f>
        <v>-</v>
      </c>
      <c r="U349" s="93" t="str">
        <f>'7ª'!O23</f>
        <v>-</v>
      </c>
      <c r="V349" s="93" t="str">
        <f>'7ª'!P23</f>
        <v>-</v>
      </c>
      <c r="W349" s="93" t="str">
        <f>'7ª'!Q23</f>
        <v>-</v>
      </c>
      <c r="X349" s="93" t="str">
        <f>'7ª'!R23</f>
        <v>-</v>
      </c>
      <c r="Y349" s="93" t="str">
        <f>'7ª'!S23</f>
        <v>-</v>
      </c>
      <c r="Z349" s="109"/>
      <c r="AA349" s="109"/>
    </row>
    <row r="350" spans="1:27" ht="15.75" x14ac:dyDescent="0.25">
      <c r="A350" s="256" t="str">
        <f>RIGHT('[1]7ª'!$A$5:$D$5,12)</f>
        <v>7ª SÉRIE E.F</v>
      </c>
      <c r="B350" s="169">
        <v>19</v>
      </c>
      <c r="C350" s="264">
        <f>'7ª'!B24</f>
        <v>18550</v>
      </c>
      <c r="D350" s="461" t="str">
        <f>'7ª'!C24</f>
        <v>ROSANGELA MARIA ALVES CHAVES AMORIM</v>
      </c>
      <c r="E350" s="265" t="str">
        <f>'7ª'!D24</f>
        <v>F</v>
      </c>
      <c r="F350" s="265" t="str">
        <f>'7ª'!E24</f>
        <v>MA</v>
      </c>
      <c r="G350" s="266">
        <f>'7ª'!F24</f>
        <v>24924</v>
      </c>
      <c r="H350" s="461" t="str">
        <f>'7ª'!G24</f>
        <v>102452870-4</v>
      </c>
      <c r="I350" s="469" t="str">
        <f>'7ª'!H24</f>
        <v>18938179-6</v>
      </c>
      <c r="J350" s="461"/>
      <c r="K350" s="461">
        <f>'7ª'!I24</f>
        <v>0</v>
      </c>
      <c r="L350" s="461">
        <f>'7ª'!I24</f>
        <v>0</v>
      </c>
      <c r="M350" s="461"/>
      <c r="N350" s="268">
        <f ca="1">'7ª'!K24</f>
        <v>56</v>
      </c>
      <c r="O350" s="461"/>
      <c r="P350" s="19" t="s">
        <v>122</v>
      </c>
      <c r="Q350" s="275" t="s">
        <v>308</v>
      </c>
      <c r="R350" s="93" t="str">
        <f>'7ª'!L24</f>
        <v>Não</v>
      </c>
      <c r="S350" s="93" t="str">
        <f>'7ª'!M24</f>
        <v>-</v>
      </c>
      <c r="T350" s="93" t="str">
        <f>'7ª'!N24</f>
        <v>-</v>
      </c>
      <c r="U350" s="93" t="str">
        <f>'7ª'!O24</f>
        <v>-</v>
      </c>
      <c r="V350" s="93" t="str">
        <f>'7ª'!P24</f>
        <v>-</v>
      </c>
      <c r="W350" s="93" t="str">
        <f>'7ª'!Q24</f>
        <v>-</v>
      </c>
      <c r="X350" s="93" t="str">
        <f>'7ª'!R24</f>
        <v>-</v>
      </c>
      <c r="Y350" s="93" t="str">
        <f>'7ª'!S24</f>
        <v>-</v>
      </c>
      <c r="Z350" s="109"/>
      <c r="AA350" s="109"/>
    </row>
    <row r="351" spans="1:27" ht="15.75" x14ac:dyDescent="0.25">
      <c r="A351" s="256" t="str">
        <f>RIGHT('[1]7ª'!$A$5:$D$5,12)</f>
        <v>7ª SÉRIE E.F</v>
      </c>
      <c r="B351" s="169">
        <v>20</v>
      </c>
      <c r="C351" s="264">
        <f>'7ª'!B25</f>
        <v>18840</v>
      </c>
      <c r="D351" s="461" t="str">
        <f>'7ª'!C25</f>
        <v>SOLANGE PEREIRA DE AMORIM</v>
      </c>
      <c r="E351" s="265" t="str">
        <f>'7ª'!D25</f>
        <v>F</v>
      </c>
      <c r="F351" s="265" t="str">
        <f>'7ª'!E25</f>
        <v>MA</v>
      </c>
      <c r="G351" s="266">
        <f>'7ª'!F25</f>
        <v>29361</v>
      </c>
      <c r="H351" s="461">
        <f>'7ª'!G25</f>
        <v>0</v>
      </c>
      <c r="I351" s="463">
        <f>'7ª'!H25</f>
        <v>0</v>
      </c>
      <c r="J351" s="461"/>
      <c r="K351" s="461" t="str">
        <f>'7ª'!I25</f>
        <v>TR 27/02</v>
      </c>
      <c r="L351" s="461" t="str">
        <f>'7ª'!I25</f>
        <v>TR 27/02</v>
      </c>
      <c r="M351" s="461"/>
      <c r="N351" s="461">
        <f ca="1">'7ª'!K25</f>
        <v>44</v>
      </c>
      <c r="O351" s="461"/>
      <c r="P351" s="19" t="s">
        <v>122</v>
      </c>
      <c r="Q351" s="275" t="s">
        <v>308</v>
      </c>
      <c r="R351" s="93" t="str">
        <f>'7ª'!L25</f>
        <v>Não</v>
      </c>
      <c r="S351" s="93" t="str">
        <f>'7ª'!M25</f>
        <v>-</v>
      </c>
      <c r="T351" s="93" t="str">
        <f>'7ª'!N25</f>
        <v>-</v>
      </c>
      <c r="U351" s="93" t="str">
        <f>'7ª'!O25</f>
        <v>-</v>
      </c>
      <c r="V351" s="93" t="str">
        <f>'7ª'!P25</f>
        <v>-</v>
      </c>
      <c r="W351" s="93" t="str">
        <f>'7ª'!Q25</f>
        <v>-</v>
      </c>
      <c r="X351" s="93" t="str">
        <f>'7ª'!R25</f>
        <v>-</v>
      </c>
      <c r="Y351" s="93" t="str">
        <f>'7ª'!S25</f>
        <v>-</v>
      </c>
      <c r="Z351" s="109"/>
      <c r="AA351" s="109"/>
    </row>
    <row r="352" spans="1:27" ht="15.75" x14ac:dyDescent="0.25">
      <c r="A352" s="256" t="str">
        <f>RIGHT('[1]7ª'!$A$5:$D$5,12)</f>
        <v>7ª SÉRIE E.F</v>
      </c>
      <c r="B352" s="169">
        <v>21</v>
      </c>
      <c r="C352" s="264">
        <f>'7ª'!B26</f>
        <v>18853</v>
      </c>
      <c r="D352" s="461" t="str">
        <f>'7ª'!C26</f>
        <v>VANESSA RIBEIRO</v>
      </c>
      <c r="E352" s="265" t="str">
        <f>'7ª'!D26</f>
        <v>F</v>
      </c>
      <c r="F352" s="265" t="str">
        <f>'7ª'!E26</f>
        <v>MA</v>
      </c>
      <c r="G352" s="266">
        <f>'7ª'!F26</f>
        <v>38023</v>
      </c>
      <c r="H352" s="461">
        <f>'7ª'!G26</f>
        <v>0</v>
      </c>
      <c r="I352" s="469">
        <f>'7ª'!H26</f>
        <v>0</v>
      </c>
      <c r="J352" s="461"/>
      <c r="K352" s="461" t="str">
        <f>'7ª'!I26</f>
        <v>TR 28/02</v>
      </c>
      <c r="L352" s="461" t="str">
        <f>'7ª'!I26</f>
        <v>TR 28/02</v>
      </c>
      <c r="M352" s="461"/>
      <c r="N352" s="268">
        <f ca="1">'7ª'!K26</f>
        <v>21</v>
      </c>
      <c r="O352" s="461"/>
      <c r="P352" s="19" t="s">
        <v>122</v>
      </c>
      <c r="Q352" s="275" t="s">
        <v>308</v>
      </c>
      <c r="R352" s="93" t="str">
        <f>'7ª'!L26</f>
        <v>Não</v>
      </c>
      <c r="S352" s="93" t="str">
        <f>'7ª'!M26</f>
        <v>-</v>
      </c>
      <c r="T352" s="93" t="str">
        <f>'7ª'!N26</f>
        <v>-</v>
      </c>
      <c r="U352" s="93" t="str">
        <f>'7ª'!O26</f>
        <v>-</v>
      </c>
      <c r="V352" s="93" t="str">
        <f>'7ª'!P26</f>
        <v>-</v>
      </c>
      <c r="W352" s="93" t="str">
        <f>'7ª'!Q26</f>
        <v>-</v>
      </c>
      <c r="X352" s="93" t="str">
        <f>'7ª'!R26</f>
        <v>-</v>
      </c>
      <c r="Y352" s="93" t="str">
        <f>'7ª'!S26</f>
        <v>-</v>
      </c>
      <c r="Z352" s="109"/>
      <c r="AA352" s="109"/>
    </row>
    <row r="353" spans="1:27" ht="15.75" x14ac:dyDescent="0.25">
      <c r="A353" s="256" t="str">
        <f>RIGHT('[1]7ª'!$A$5:$D$5,12)</f>
        <v>7ª SÉRIE E.F</v>
      </c>
      <c r="B353" s="169">
        <v>22</v>
      </c>
      <c r="C353" s="264">
        <f>'7ª'!B27</f>
        <v>0</v>
      </c>
      <c r="D353" s="461">
        <f>'7ª'!C27</f>
        <v>0</v>
      </c>
      <c r="E353" s="265">
        <f>'7ª'!D27</f>
        <v>0</v>
      </c>
      <c r="F353" s="265" t="str">
        <f>'7ª'!E27</f>
        <v/>
      </c>
      <c r="G353" s="266">
        <f>'7ª'!F27</f>
        <v>0</v>
      </c>
      <c r="H353" s="461">
        <f>'7ª'!G27</f>
        <v>0</v>
      </c>
      <c r="I353" s="463">
        <f>'7ª'!H27</f>
        <v>0</v>
      </c>
      <c r="J353" s="461"/>
      <c r="K353" s="461">
        <f>'7ª'!I27</f>
        <v>0</v>
      </c>
      <c r="L353" s="461">
        <f>'7ª'!I27</f>
        <v>0</v>
      </c>
      <c r="M353" s="461"/>
      <c r="N353" s="461" t="str">
        <f ca="1">'7ª'!K27</f>
        <v/>
      </c>
      <c r="O353" s="461"/>
      <c r="P353" s="19" t="s">
        <v>122</v>
      </c>
      <c r="Q353" s="275" t="s">
        <v>308</v>
      </c>
      <c r="R353" s="93">
        <f>'7ª'!L27</f>
        <v>0</v>
      </c>
      <c r="S353" s="93">
        <f>'7ª'!M27</f>
        <v>0</v>
      </c>
      <c r="T353" s="93">
        <f>'7ª'!N27</f>
        <v>0</v>
      </c>
      <c r="U353" s="93">
        <f>'7ª'!O27</f>
        <v>0</v>
      </c>
      <c r="V353" s="93">
        <f>'7ª'!P27</f>
        <v>0</v>
      </c>
      <c r="W353" s="93">
        <f>'7ª'!Q27</f>
        <v>0</v>
      </c>
      <c r="X353" s="93">
        <f>'7ª'!R27</f>
        <v>0</v>
      </c>
      <c r="Y353" s="93">
        <f>'7ª'!S27</f>
        <v>0</v>
      </c>
      <c r="Z353" s="109"/>
      <c r="AA353" s="109"/>
    </row>
    <row r="354" spans="1:27" ht="15.75" x14ac:dyDescent="0.25">
      <c r="A354" s="256" t="str">
        <f>RIGHT('[1]7ª'!$A$5:$D$5,12)</f>
        <v>7ª SÉRIE E.F</v>
      </c>
      <c r="B354" s="169">
        <v>23</v>
      </c>
      <c r="C354" s="264">
        <f>'7ª'!B28</f>
        <v>0</v>
      </c>
      <c r="D354" s="461">
        <f>'7ª'!C28</f>
        <v>0</v>
      </c>
      <c r="E354" s="265">
        <f>'7ª'!D28</f>
        <v>0</v>
      </c>
      <c r="F354" s="265" t="str">
        <f>'7ª'!E28</f>
        <v/>
      </c>
      <c r="G354" s="266">
        <f>'7ª'!F28</f>
        <v>0</v>
      </c>
      <c r="H354" s="461">
        <f>'7ª'!G28</f>
        <v>0</v>
      </c>
      <c r="I354" s="469">
        <f>'7ª'!H28</f>
        <v>0</v>
      </c>
      <c r="J354" s="461"/>
      <c r="K354" s="461">
        <f>'7ª'!I28</f>
        <v>0</v>
      </c>
      <c r="L354" s="461">
        <f>'7ª'!I28</f>
        <v>0</v>
      </c>
      <c r="M354" s="461"/>
      <c r="N354" s="268" t="str">
        <f ca="1">'7ª'!K28</f>
        <v/>
      </c>
      <c r="O354" s="461"/>
      <c r="P354" s="19" t="s">
        <v>122</v>
      </c>
      <c r="Q354" s="275" t="s">
        <v>308</v>
      </c>
      <c r="R354" s="93">
        <f>'7ª'!L28</f>
        <v>0</v>
      </c>
      <c r="S354" s="93">
        <f>'7ª'!M28</f>
        <v>0</v>
      </c>
      <c r="T354" s="93">
        <f>'7ª'!N28</f>
        <v>0</v>
      </c>
      <c r="U354" s="93">
        <f>'7ª'!O28</f>
        <v>0</v>
      </c>
      <c r="V354" s="93">
        <f>'7ª'!P28</f>
        <v>0</v>
      </c>
      <c r="W354" s="93">
        <f>'7ª'!Q28</f>
        <v>0</v>
      </c>
      <c r="X354" s="93">
        <f>'7ª'!R28</f>
        <v>0</v>
      </c>
      <c r="Y354" s="93">
        <f>'7ª'!S28</f>
        <v>0</v>
      </c>
      <c r="Z354" s="109"/>
      <c r="AA354" s="109"/>
    </row>
    <row r="355" spans="1:27" ht="15.75" x14ac:dyDescent="0.25">
      <c r="A355" s="256" t="str">
        <f>RIGHT('[1]7ª'!$A$5:$D$5,12)</f>
        <v>7ª SÉRIE E.F</v>
      </c>
      <c r="B355" s="169">
        <v>24</v>
      </c>
      <c r="C355" s="264">
        <f>'7ª'!B29</f>
        <v>0</v>
      </c>
      <c r="D355" s="461">
        <f>'7ª'!C29</f>
        <v>0</v>
      </c>
      <c r="E355" s="265">
        <f>'7ª'!D29</f>
        <v>0</v>
      </c>
      <c r="F355" s="265" t="str">
        <f>'7ª'!E29</f>
        <v/>
      </c>
      <c r="G355" s="266">
        <f>'7ª'!F29</f>
        <v>0</v>
      </c>
      <c r="H355" s="461">
        <f>'7ª'!G29</f>
        <v>0</v>
      </c>
      <c r="I355" s="463">
        <f>'7ª'!H29</f>
        <v>0</v>
      </c>
      <c r="J355" s="461"/>
      <c r="K355" s="461">
        <f>'7ª'!I29</f>
        <v>0</v>
      </c>
      <c r="L355" s="461">
        <f>'7ª'!I29</f>
        <v>0</v>
      </c>
      <c r="M355" s="461"/>
      <c r="N355" s="461" t="str">
        <f ca="1">'7ª'!K29</f>
        <v/>
      </c>
      <c r="O355" s="461"/>
      <c r="P355" s="19" t="s">
        <v>122</v>
      </c>
      <c r="Q355" s="275" t="s">
        <v>308</v>
      </c>
      <c r="R355" s="93">
        <f>'7ª'!L29</f>
        <v>0</v>
      </c>
      <c r="S355" s="93">
        <f>'7ª'!M29</f>
        <v>0</v>
      </c>
      <c r="T355" s="93">
        <f>'7ª'!N29</f>
        <v>0</v>
      </c>
      <c r="U355" s="93">
        <f>'7ª'!O29</f>
        <v>0</v>
      </c>
      <c r="V355" s="93">
        <f>'7ª'!P29</f>
        <v>0</v>
      </c>
      <c r="W355" s="93">
        <f>'7ª'!Q29</f>
        <v>0</v>
      </c>
      <c r="X355" s="93">
        <f>'7ª'!R29</f>
        <v>0</v>
      </c>
      <c r="Y355" s="93">
        <f>'7ª'!S29</f>
        <v>0</v>
      </c>
      <c r="Z355" s="109"/>
      <c r="AA355" s="109"/>
    </row>
    <row r="356" spans="1:27" ht="15.75" x14ac:dyDescent="0.25">
      <c r="A356" s="256" t="str">
        <f>RIGHT('[1]7ª'!$A$5:$D$5,12)</f>
        <v>7ª SÉRIE E.F</v>
      </c>
      <c r="B356" s="169">
        <v>25</v>
      </c>
      <c r="C356" s="264">
        <f>'7ª'!B30</f>
        <v>0</v>
      </c>
      <c r="D356" s="461">
        <f>'7ª'!C30</f>
        <v>0</v>
      </c>
      <c r="E356" s="265">
        <f>'7ª'!D30</f>
        <v>0</v>
      </c>
      <c r="F356" s="265" t="str">
        <f>'7ª'!E30</f>
        <v/>
      </c>
      <c r="G356" s="266">
        <f>'7ª'!F30</f>
        <v>0</v>
      </c>
      <c r="H356" s="461">
        <f>'7ª'!G30</f>
        <v>0</v>
      </c>
      <c r="I356" s="469">
        <f>'7ª'!H30</f>
        <v>0</v>
      </c>
      <c r="J356" s="461"/>
      <c r="K356" s="461">
        <f>'7ª'!I30</f>
        <v>0</v>
      </c>
      <c r="L356" s="461">
        <f>'7ª'!I30</f>
        <v>0</v>
      </c>
      <c r="M356" s="461"/>
      <c r="N356" s="268" t="str">
        <f ca="1">'7ª'!K30</f>
        <v/>
      </c>
      <c r="O356" s="461"/>
      <c r="P356" s="19" t="s">
        <v>122</v>
      </c>
      <c r="Q356" s="275" t="s">
        <v>308</v>
      </c>
      <c r="R356" s="93">
        <f>'7ª'!L30</f>
        <v>0</v>
      </c>
      <c r="S356" s="93">
        <f>'7ª'!M30</f>
        <v>0</v>
      </c>
      <c r="T356" s="93">
        <f>'7ª'!N30</f>
        <v>0</v>
      </c>
      <c r="U356" s="93">
        <f>'7ª'!O30</f>
        <v>0</v>
      </c>
      <c r="V356" s="93">
        <f>'7ª'!P30</f>
        <v>0</v>
      </c>
      <c r="W356" s="93">
        <f>'7ª'!Q30</f>
        <v>0</v>
      </c>
      <c r="X356" s="93">
        <f>'7ª'!R30</f>
        <v>0</v>
      </c>
      <c r="Y356" s="93">
        <f>'7ª'!S30</f>
        <v>0</v>
      </c>
      <c r="Z356" s="109"/>
      <c r="AA356" s="109"/>
    </row>
    <row r="357" spans="1:27" ht="15.75" x14ac:dyDescent="0.25">
      <c r="A357" s="256" t="str">
        <f>RIGHT('[1]7ª'!$A$5:$D$5,12)</f>
        <v>7ª SÉRIE E.F</v>
      </c>
      <c r="B357" s="169">
        <v>26</v>
      </c>
      <c r="C357" s="264">
        <f>'7ª'!B31</f>
        <v>0</v>
      </c>
      <c r="D357" s="461">
        <f>'7ª'!C31</f>
        <v>0</v>
      </c>
      <c r="E357" s="265">
        <f>'7ª'!D31</f>
        <v>0</v>
      </c>
      <c r="F357" s="265" t="str">
        <f>'7ª'!E31</f>
        <v/>
      </c>
      <c r="G357" s="266">
        <f>'7ª'!F31</f>
        <v>0</v>
      </c>
      <c r="H357" s="461">
        <f>'7ª'!G31</f>
        <v>0</v>
      </c>
      <c r="I357" s="463">
        <f>'7ª'!H31</f>
        <v>0</v>
      </c>
      <c r="J357" s="461"/>
      <c r="K357" s="461">
        <f>'7ª'!I31</f>
        <v>0</v>
      </c>
      <c r="L357" s="461">
        <f>'7ª'!I31</f>
        <v>0</v>
      </c>
      <c r="M357" s="461"/>
      <c r="N357" s="461" t="str">
        <f ca="1">'7ª'!K31</f>
        <v/>
      </c>
      <c r="O357" s="461"/>
      <c r="P357" s="19" t="s">
        <v>122</v>
      </c>
      <c r="Q357" s="275" t="s">
        <v>308</v>
      </c>
      <c r="R357" s="93">
        <f>'7ª'!L31</f>
        <v>0</v>
      </c>
      <c r="S357" s="93">
        <f>'7ª'!M31</f>
        <v>0</v>
      </c>
      <c r="T357" s="93">
        <f>'7ª'!N31</f>
        <v>0</v>
      </c>
      <c r="U357" s="93">
        <f>'7ª'!O31</f>
        <v>0</v>
      </c>
      <c r="V357" s="93">
        <f>'7ª'!P31</f>
        <v>0</v>
      </c>
      <c r="W357" s="93">
        <f>'7ª'!Q31</f>
        <v>0</v>
      </c>
      <c r="X357" s="93">
        <f>'7ª'!R31</f>
        <v>0</v>
      </c>
      <c r="Y357" s="93">
        <f>'7ª'!S31</f>
        <v>0</v>
      </c>
      <c r="Z357" s="109"/>
      <c r="AA357" s="109"/>
    </row>
    <row r="358" spans="1:27" ht="15.75" x14ac:dyDescent="0.25">
      <c r="A358" s="256" t="str">
        <f>RIGHT('[1]7ª'!$A$5:$D$5,12)</f>
        <v>7ª SÉRIE E.F</v>
      </c>
      <c r="B358" s="169">
        <v>27</v>
      </c>
      <c r="C358" s="264">
        <f>'7ª'!B32</f>
        <v>0</v>
      </c>
      <c r="D358" s="461">
        <f>'7ª'!C32</f>
        <v>0</v>
      </c>
      <c r="E358" s="265">
        <f>'7ª'!D32</f>
        <v>0</v>
      </c>
      <c r="F358" s="265" t="str">
        <f>'7ª'!E32</f>
        <v/>
      </c>
      <c r="G358" s="266">
        <f>'7ª'!F32</f>
        <v>0</v>
      </c>
      <c r="H358" s="461">
        <f>'7ª'!G32</f>
        <v>0</v>
      </c>
      <c r="I358" s="469">
        <f>'7ª'!H32</f>
        <v>0</v>
      </c>
      <c r="J358" s="461"/>
      <c r="K358" s="461">
        <f>'7ª'!I32</f>
        <v>0</v>
      </c>
      <c r="L358" s="461">
        <f>'7ª'!I32</f>
        <v>0</v>
      </c>
      <c r="M358" s="461"/>
      <c r="N358" s="268" t="str">
        <f ca="1">'7ª'!K32</f>
        <v/>
      </c>
      <c r="O358" s="461"/>
      <c r="P358" s="19" t="s">
        <v>122</v>
      </c>
      <c r="Q358" s="275" t="s">
        <v>308</v>
      </c>
      <c r="R358" s="93">
        <f>'7ª'!L32</f>
        <v>0</v>
      </c>
      <c r="S358" s="93">
        <f>'7ª'!M32</f>
        <v>0</v>
      </c>
      <c r="T358" s="93">
        <f>'7ª'!N32</f>
        <v>0</v>
      </c>
      <c r="U358" s="93">
        <f>'7ª'!O32</f>
        <v>0</v>
      </c>
      <c r="V358" s="93">
        <f>'7ª'!P32</f>
        <v>0</v>
      </c>
      <c r="W358" s="93">
        <f>'7ª'!Q32</f>
        <v>0</v>
      </c>
      <c r="X358" s="93">
        <f>'7ª'!R32</f>
        <v>0</v>
      </c>
      <c r="Y358" s="93">
        <f>'7ª'!S32</f>
        <v>0</v>
      </c>
      <c r="Z358" s="109"/>
      <c r="AA358" s="109"/>
    </row>
    <row r="359" spans="1:27" ht="15.75" x14ac:dyDescent="0.25">
      <c r="A359" s="256" t="str">
        <f>RIGHT('[1]7ª'!$A$5:$D$5,12)</f>
        <v>7ª SÉRIE E.F</v>
      </c>
      <c r="B359" s="169">
        <v>28</v>
      </c>
      <c r="C359" s="264">
        <f>'7ª'!B33</f>
        <v>0</v>
      </c>
      <c r="D359" s="461">
        <f>'7ª'!C33</f>
        <v>0</v>
      </c>
      <c r="E359" s="265">
        <f>'7ª'!D33</f>
        <v>0</v>
      </c>
      <c r="F359" s="265" t="str">
        <f>'7ª'!E33</f>
        <v/>
      </c>
      <c r="G359" s="266">
        <f>'7ª'!F33</f>
        <v>0</v>
      </c>
      <c r="H359" s="461">
        <f>'7ª'!G33</f>
        <v>0</v>
      </c>
      <c r="I359" s="463">
        <f>'7ª'!H33</f>
        <v>0</v>
      </c>
      <c r="J359" s="461"/>
      <c r="K359" s="461">
        <f>'7ª'!I33</f>
        <v>0</v>
      </c>
      <c r="L359" s="461">
        <f>'7ª'!I33</f>
        <v>0</v>
      </c>
      <c r="M359" s="461"/>
      <c r="N359" s="461" t="str">
        <f ca="1">'7ª'!K33</f>
        <v/>
      </c>
      <c r="O359" s="461"/>
      <c r="P359" s="19" t="s">
        <v>122</v>
      </c>
      <c r="Q359" s="275" t="s">
        <v>308</v>
      </c>
      <c r="R359" s="93">
        <f>'7ª'!L33</f>
        <v>0</v>
      </c>
      <c r="S359" s="93">
        <f>'7ª'!M33</f>
        <v>0</v>
      </c>
      <c r="T359" s="93">
        <f>'7ª'!N33</f>
        <v>0</v>
      </c>
      <c r="U359" s="93">
        <f>'7ª'!O33</f>
        <v>0</v>
      </c>
      <c r="V359" s="93">
        <f>'7ª'!P33</f>
        <v>0</v>
      </c>
      <c r="W359" s="93">
        <f>'7ª'!Q33</f>
        <v>0</v>
      </c>
      <c r="X359" s="93">
        <f>'7ª'!R33</f>
        <v>0</v>
      </c>
      <c r="Y359" s="93">
        <f>'7ª'!S33</f>
        <v>0</v>
      </c>
      <c r="Z359" s="109"/>
      <c r="AA359" s="109"/>
    </row>
    <row r="360" spans="1:27" ht="15.75" x14ac:dyDescent="0.25">
      <c r="A360" s="256" t="str">
        <f>RIGHT('[1]7ª'!$A$5:$D$5,12)</f>
        <v>7ª SÉRIE E.F</v>
      </c>
      <c r="B360" s="169">
        <v>29</v>
      </c>
      <c r="C360" s="264">
        <f>'7ª'!B34</f>
        <v>0</v>
      </c>
      <c r="D360" s="461">
        <f>'7ª'!C34</f>
        <v>0</v>
      </c>
      <c r="E360" s="265">
        <f>'7ª'!D34</f>
        <v>0</v>
      </c>
      <c r="F360" s="265" t="str">
        <f>'7ª'!E34</f>
        <v/>
      </c>
      <c r="G360" s="266">
        <f>'7ª'!F34</f>
        <v>0</v>
      </c>
      <c r="H360" s="461">
        <f>'7ª'!G34</f>
        <v>0</v>
      </c>
      <c r="I360" s="469">
        <f>'7ª'!H34</f>
        <v>0</v>
      </c>
      <c r="J360" s="461"/>
      <c r="K360" s="461">
        <f>'7ª'!I34</f>
        <v>0</v>
      </c>
      <c r="L360" s="461">
        <f>'7ª'!I34</f>
        <v>0</v>
      </c>
      <c r="M360" s="461"/>
      <c r="N360" s="268" t="str">
        <f ca="1">'7ª'!K34</f>
        <v/>
      </c>
      <c r="O360" s="461"/>
      <c r="P360" s="19" t="s">
        <v>122</v>
      </c>
      <c r="Q360" s="275" t="s">
        <v>308</v>
      </c>
      <c r="R360" s="93">
        <f>'7ª'!L34</f>
        <v>0</v>
      </c>
      <c r="S360" s="93">
        <f>'7ª'!M34</f>
        <v>0</v>
      </c>
      <c r="T360" s="93">
        <f>'7ª'!N34</f>
        <v>0</v>
      </c>
      <c r="U360" s="93">
        <f>'7ª'!O34</f>
        <v>0</v>
      </c>
      <c r="V360" s="93">
        <f>'7ª'!P34</f>
        <v>0</v>
      </c>
      <c r="W360" s="93">
        <f>'7ª'!Q34</f>
        <v>0</v>
      </c>
      <c r="X360" s="93">
        <f>'7ª'!R34</f>
        <v>0</v>
      </c>
      <c r="Y360" s="93">
        <f>'7ª'!S34</f>
        <v>0</v>
      </c>
      <c r="Z360" s="109"/>
      <c r="AA360" s="109"/>
    </row>
    <row r="361" spans="1:27" ht="15.75" x14ac:dyDescent="0.25">
      <c r="A361" s="256" t="str">
        <f>RIGHT('[1]7ª'!$A$5:$D$5,12)</f>
        <v>7ª SÉRIE E.F</v>
      </c>
      <c r="B361" s="169">
        <v>30</v>
      </c>
      <c r="C361" s="264">
        <f>'7ª'!B35</f>
        <v>0</v>
      </c>
      <c r="D361" s="461">
        <f>'7ª'!C35</f>
        <v>0</v>
      </c>
      <c r="E361" s="265">
        <f>'7ª'!D35</f>
        <v>0</v>
      </c>
      <c r="F361" s="265" t="str">
        <f>'7ª'!E35</f>
        <v/>
      </c>
      <c r="G361" s="266">
        <f>'7ª'!F35</f>
        <v>0</v>
      </c>
      <c r="H361" s="461">
        <f>'7ª'!G35</f>
        <v>0</v>
      </c>
      <c r="I361" s="463">
        <f>'7ª'!H35</f>
        <v>0</v>
      </c>
      <c r="J361" s="461"/>
      <c r="K361" s="461">
        <f>'7ª'!I35</f>
        <v>0</v>
      </c>
      <c r="L361" s="461">
        <f>'7ª'!I35</f>
        <v>0</v>
      </c>
      <c r="M361" s="461"/>
      <c r="N361" s="461" t="str">
        <f ca="1">'7ª'!K35</f>
        <v/>
      </c>
      <c r="O361" s="461"/>
      <c r="P361" s="19" t="s">
        <v>122</v>
      </c>
      <c r="Q361" s="275" t="s">
        <v>308</v>
      </c>
      <c r="R361" s="93">
        <f>'7ª'!L35</f>
        <v>0</v>
      </c>
      <c r="S361" s="93">
        <f>'7ª'!M35</f>
        <v>0</v>
      </c>
      <c r="T361" s="93">
        <f>'7ª'!N35</f>
        <v>0</v>
      </c>
      <c r="U361" s="93">
        <f>'7ª'!O35</f>
        <v>0</v>
      </c>
      <c r="V361" s="93">
        <f>'7ª'!P35</f>
        <v>0</v>
      </c>
      <c r="W361" s="93">
        <f>'7ª'!Q35</f>
        <v>0</v>
      </c>
      <c r="X361" s="93">
        <f>'7ª'!R35</f>
        <v>0</v>
      </c>
      <c r="Y361" s="93">
        <f>'7ª'!S35</f>
        <v>0</v>
      </c>
      <c r="Z361" s="109"/>
      <c r="AA361" s="109"/>
    </row>
    <row r="362" spans="1:27" ht="15.75" x14ac:dyDescent="0.25">
      <c r="A362" s="256" t="str">
        <f>RIGHT('[1]7ª'!$A$5:$D$5,12)</f>
        <v>7ª SÉRIE E.F</v>
      </c>
      <c r="B362" s="169">
        <v>31</v>
      </c>
      <c r="C362" s="264">
        <f>'7ª'!B36</f>
        <v>0</v>
      </c>
      <c r="D362" s="461">
        <f>'7ª'!C36</f>
        <v>0</v>
      </c>
      <c r="E362" s="265">
        <f>'7ª'!D36</f>
        <v>0</v>
      </c>
      <c r="F362" s="265" t="str">
        <f>'7ª'!E36</f>
        <v/>
      </c>
      <c r="G362" s="266">
        <f>'7ª'!F36</f>
        <v>0</v>
      </c>
      <c r="H362" s="461">
        <f>'7ª'!G36</f>
        <v>0</v>
      </c>
      <c r="I362" s="469">
        <f>'7ª'!H36</f>
        <v>0</v>
      </c>
      <c r="J362" s="461"/>
      <c r="K362" s="461">
        <f>'7ª'!I36</f>
        <v>0</v>
      </c>
      <c r="L362" s="461">
        <f>'7ª'!I36</f>
        <v>0</v>
      </c>
      <c r="M362" s="461"/>
      <c r="N362" s="268" t="str">
        <f ca="1">'7ª'!K36</f>
        <v/>
      </c>
      <c r="O362" s="461"/>
      <c r="P362" s="19" t="s">
        <v>122</v>
      </c>
      <c r="Q362" s="275" t="s">
        <v>308</v>
      </c>
      <c r="R362" s="93">
        <f>'7ª'!L36</f>
        <v>0</v>
      </c>
      <c r="S362" s="93">
        <f>'7ª'!M36</f>
        <v>0</v>
      </c>
      <c r="T362" s="93">
        <f>'7ª'!N36</f>
        <v>0</v>
      </c>
      <c r="U362" s="93">
        <f>'7ª'!O36</f>
        <v>0</v>
      </c>
      <c r="V362" s="93">
        <f>'7ª'!P36</f>
        <v>0</v>
      </c>
      <c r="W362" s="93">
        <f>'7ª'!Q36</f>
        <v>0</v>
      </c>
      <c r="X362" s="93">
        <f>'7ª'!R36</f>
        <v>0</v>
      </c>
      <c r="Y362" s="93">
        <f>'7ª'!S36</f>
        <v>0</v>
      </c>
      <c r="Z362" s="109"/>
      <c r="AA362" s="109"/>
    </row>
    <row r="363" spans="1:27" ht="15.75" x14ac:dyDescent="0.25">
      <c r="A363" s="256" t="str">
        <f>RIGHT('[1]7ª'!$A$5:$D$5,12)</f>
        <v>7ª SÉRIE E.F</v>
      </c>
      <c r="B363" s="169">
        <v>32</v>
      </c>
      <c r="C363" s="264">
        <f>'7ª'!B37</f>
        <v>0</v>
      </c>
      <c r="D363" s="461">
        <f>'7ª'!C37</f>
        <v>0</v>
      </c>
      <c r="E363" s="265">
        <f>'7ª'!D37</f>
        <v>0</v>
      </c>
      <c r="F363" s="265" t="str">
        <f>'7ª'!E37</f>
        <v/>
      </c>
      <c r="G363" s="266">
        <f>'7ª'!F37</f>
        <v>0</v>
      </c>
      <c r="H363" s="461">
        <f>'7ª'!G37</f>
        <v>0</v>
      </c>
      <c r="I363" s="463">
        <f>'7ª'!H37</f>
        <v>0</v>
      </c>
      <c r="J363" s="461"/>
      <c r="K363" s="461">
        <f>'7ª'!I37</f>
        <v>0</v>
      </c>
      <c r="L363" s="461">
        <f>'7ª'!I37</f>
        <v>0</v>
      </c>
      <c r="M363" s="461"/>
      <c r="N363" s="461" t="str">
        <f ca="1">'7ª'!K37</f>
        <v/>
      </c>
      <c r="O363" s="461"/>
      <c r="P363" s="19" t="s">
        <v>122</v>
      </c>
      <c r="Q363" s="275" t="s">
        <v>308</v>
      </c>
      <c r="R363" s="93">
        <f>'7ª'!L37</f>
        <v>0</v>
      </c>
      <c r="S363" s="93">
        <f>'7ª'!M37</f>
        <v>0</v>
      </c>
      <c r="T363" s="93">
        <f>'7ª'!N37</f>
        <v>0</v>
      </c>
      <c r="U363" s="93">
        <f>'7ª'!O37</f>
        <v>0</v>
      </c>
      <c r="V363" s="93">
        <f>'7ª'!P37</f>
        <v>0</v>
      </c>
      <c r="W363" s="93">
        <f>'7ª'!Q37</f>
        <v>0</v>
      </c>
      <c r="X363" s="93">
        <f>'7ª'!R37</f>
        <v>0</v>
      </c>
      <c r="Y363" s="93">
        <f>'7ª'!S37</f>
        <v>0</v>
      </c>
      <c r="Z363" s="109"/>
      <c r="AA363" s="109"/>
    </row>
    <row r="364" spans="1:27" ht="15.75" x14ac:dyDescent="0.25">
      <c r="A364" s="256" t="str">
        <f>RIGHT('[1]7ª'!$A$5:$D$5,12)</f>
        <v>7ª SÉRIE E.F</v>
      </c>
      <c r="B364" s="169">
        <v>33</v>
      </c>
      <c r="C364" s="264">
        <f>'7ª'!B38</f>
        <v>0</v>
      </c>
      <c r="D364" s="461">
        <f>'7ª'!C38</f>
        <v>0</v>
      </c>
      <c r="E364" s="265">
        <f>'7ª'!D38</f>
        <v>0</v>
      </c>
      <c r="F364" s="265" t="str">
        <f>'7ª'!E38</f>
        <v/>
      </c>
      <c r="G364" s="266">
        <f>'7ª'!F38</f>
        <v>0</v>
      </c>
      <c r="H364" s="461">
        <f>'7ª'!G38</f>
        <v>0</v>
      </c>
      <c r="I364" s="469">
        <f>'7ª'!H38</f>
        <v>0</v>
      </c>
      <c r="J364" s="461"/>
      <c r="K364" s="461">
        <f>'7ª'!I38</f>
        <v>0</v>
      </c>
      <c r="L364" s="461">
        <f>'7ª'!I38</f>
        <v>0</v>
      </c>
      <c r="M364" s="461"/>
      <c r="N364" s="268" t="str">
        <f ca="1">'7ª'!K38</f>
        <v/>
      </c>
      <c r="O364" s="461"/>
      <c r="P364" s="19" t="s">
        <v>122</v>
      </c>
      <c r="Q364" s="275" t="s">
        <v>308</v>
      </c>
      <c r="R364" s="93">
        <f>'7ª'!L38</f>
        <v>0</v>
      </c>
      <c r="S364" s="93">
        <f>'7ª'!M38</f>
        <v>0</v>
      </c>
      <c r="T364" s="93">
        <f>'7ª'!N38</f>
        <v>0</v>
      </c>
      <c r="U364" s="93">
        <f>'7ª'!O38</f>
        <v>0</v>
      </c>
      <c r="V364" s="93">
        <f>'7ª'!P38</f>
        <v>0</v>
      </c>
      <c r="W364" s="93">
        <f>'7ª'!Q38</f>
        <v>0</v>
      </c>
      <c r="X364" s="93">
        <f>'7ª'!R38</f>
        <v>0</v>
      </c>
      <c r="Y364" s="93">
        <f>'7ª'!S38</f>
        <v>0</v>
      </c>
      <c r="Z364" s="109"/>
      <c r="AA364" s="109"/>
    </row>
    <row r="365" spans="1:27" ht="15.75" x14ac:dyDescent="0.25">
      <c r="A365" s="256" t="str">
        <f>RIGHT('[1]7ª'!$A$5:$D$5,12)</f>
        <v>7ª SÉRIE E.F</v>
      </c>
      <c r="B365" s="169">
        <v>34</v>
      </c>
      <c r="C365" s="264">
        <f>'7ª'!B39</f>
        <v>0</v>
      </c>
      <c r="D365" s="461">
        <f>'7ª'!C39</f>
        <v>0</v>
      </c>
      <c r="E365" s="265">
        <f>'7ª'!D39</f>
        <v>0</v>
      </c>
      <c r="F365" s="265" t="str">
        <f>'7ª'!E39</f>
        <v/>
      </c>
      <c r="G365" s="266">
        <f>'7ª'!F39</f>
        <v>0</v>
      </c>
      <c r="H365" s="461">
        <f>'7ª'!G39</f>
        <v>0</v>
      </c>
      <c r="I365" s="463">
        <f>'7ª'!H39</f>
        <v>0</v>
      </c>
      <c r="J365" s="461"/>
      <c r="K365" s="461">
        <f>'7ª'!I39</f>
        <v>0</v>
      </c>
      <c r="L365" s="461">
        <f>'7ª'!I39</f>
        <v>0</v>
      </c>
      <c r="M365" s="461"/>
      <c r="N365" s="461" t="str">
        <f ca="1">'7ª'!K39</f>
        <v/>
      </c>
      <c r="O365" s="461"/>
      <c r="P365" s="19" t="s">
        <v>122</v>
      </c>
      <c r="Q365" s="275" t="s">
        <v>308</v>
      </c>
      <c r="R365" s="93">
        <f>'7ª'!L39</f>
        <v>0</v>
      </c>
      <c r="S365" s="93">
        <f>'7ª'!M39</f>
        <v>0</v>
      </c>
      <c r="T365" s="93">
        <f>'7ª'!N39</f>
        <v>0</v>
      </c>
      <c r="U365" s="93">
        <f>'7ª'!O39</f>
        <v>0</v>
      </c>
      <c r="V365" s="93">
        <f>'7ª'!P39</f>
        <v>0</v>
      </c>
      <c r="W365" s="93">
        <f>'7ª'!Q39</f>
        <v>0</v>
      </c>
      <c r="X365" s="93">
        <f>'7ª'!R39</f>
        <v>0</v>
      </c>
      <c r="Y365" s="93">
        <f>'7ª'!S39</f>
        <v>0</v>
      </c>
      <c r="Z365" s="109"/>
      <c r="AA365" s="109"/>
    </row>
    <row r="366" spans="1:27" ht="15.75" x14ac:dyDescent="0.25">
      <c r="A366" s="256" t="str">
        <f>RIGHT('[1]7ª'!$A$5:$D$5,12)</f>
        <v>7ª SÉRIE E.F</v>
      </c>
      <c r="B366" s="169">
        <v>35</v>
      </c>
      <c r="C366" s="264">
        <f>'7ª'!B40</f>
        <v>0</v>
      </c>
      <c r="D366" s="461">
        <f>'7ª'!C40</f>
        <v>0</v>
      </c>
      <c r="E366" s="265">
        <f>'7ª'!D40</f>
        <v>0</v>
      </c>
      <c r="F366" s="265" t="str">
        <f>'7ª'!E40</f>
        <v/>
      </c>
      <c r="G366" s="266">
        <f>'7ª'!F40</f>
        <v>0</v>
      </c>
      <c r="H366" s="461">
        <f>'7ª'!G40</f>
        <v>0</v>
      </c>
      <c r="I366" s="469">
        <f>'7ª'!H40</f>
        <v>0</v>
      </c>
      <c r="J366" s="461"/>
      <c r="K366" s="461">
        <f>'7ª'!I40</f>
        <v>0</v>
      </c>
      <c r="L366" s="461">
        <f>'7ª'!I40</f>
        <v>0</v>
      </c>
      <c r="M366" s="461"/>
      <c r="N366" s="268" t="str">
        <f ca="1">'7ª'!K40</f>
        <v/>
      </c>
      <c r="O366" s="461"/>
      <c r="P366" s="19" t="s">
        <v>122</v>
      </c>
      <c r="Q366" s="275" t="s">
        <v>308</v>
      </c>
      <c r="R366" s="93">
        <f>'7ª'!L40</f>
        <v>0</v>
      </c>
      <c r="S366" s="93">
        <f>'7ª'!M40</f>
        <v>0</v>
      </c>
      <c r="T366" s="93">
        <f>'7ª'!N40</f>
        <v>0</v>
      </c>
      <c r="U366" s="93">
        <f>'7ª'!O40</f>
        <v>0</v>
      </c>
      <c r="V366" s="93">
        <f>'7ª'!P40</f>
        <v>0</v>
      </c>
      <c r="W366" s="93">
        <f>'7ª'!Q40</f>
        <v>0</v>
      </c>
      <c r="X366" s="93">
        <f>'7ª'!R40</f>
        <v>0</v>
      </c>
      <c r="Y366" s="93">
        <f>'7ª'!S40</f>
        <v>0</v>
      </c>
      <c r="Z366" s="109"/>
      <c r="AA366" s="109"/>
    </row>
    <row r="367" spans="1:27" ht="15.75" x14ac:dyDescent="0.25">
      <c r="A367" s="256" t="str">
        <f>RIGHT('[1]7ª'!$A$5:$D$5,12)</f>
        <v>7ª SÉRIE E.F</v>
      </c>
      <c r="B367" s="169">
        <v>36</v>
      </c>
      <c r="C367" s="264">
        <f>'7ª'!B41</f>
        <v>0</v>
      </c>
      <c r="D367" s="461">
        <f>'7ª'!C41</f>
        <v>0</v>
      </c>
      <c r="E367" s="265">
        <f>'7ª'!D41</f>
        <v>0</v>
      </c>
      <c r="F367" s="265" t="str">
        <f>'7ª'!E41</f>
        <v/>
      </c>
      <c r="G367" s="266">
        <f>'7ª'!F41</f>
        <v>0</v>
      </c>
      <c r="H367" s="461">
        <f>'7ª'!G41</f>
        <v>0</v>
      </c>
      <c r="I367" s="463">
        <f>'7ª'!H41</f>
        <v>0</v>
      </c>
      <c r="J367" s="461"/>
      <c r="K367" s="461">
        <f>'7ª'!I41</f>
        <v>0</v>
      </c>
      <c r="L367" s="461">
        <f>'7ª'!I41</f>
        <v>0</v>
      </c>
      <c r="M367" s="461"/>
      <c r="N367" s="461" t="str">
        <f ca="1">'7ª'!K41</f>
        <v/>
      </c>
      <c r="O367" s="461"/>
      <c r="P367" s="19" t="s">
        <v>122</v>
      </c>
      <c r="Q367" s="275" t="s">
        <v>308</v>
      </c>
      <c r="R367" s="93">
        <f>'7ª'!L41</f>
        <v>0</v>
      </c>
      <c r="S367" s="93">
        <f>'7ª'!M41</f>
        <v>0</v>
      </c>
      <c r="T367" s="93">
        <f>'7ª'!N41</f>
        <v>0</v>
      </c>
      <c r="U367" s="93">
        <f>'7ª'!O41</f>
        <v>0</v>
      </c>
      <c r="V367" s="93">
        <f>'7ª'!P41</f>
        <v>0</v>
      </c>
      <c r="W367" s="93">
        <f>'7ª'!Q41</f>
        <v>0</v>
      </c>
      <c r="X367" s="93">
        <f>'7ª'!R41</f>
        <v>0</v>
      </c>
      <c r="Y367" s="93">
        <f>'7ª'!S41</f>
        <v>0</v>
      </c>
      <c r="Z367" s="109"/>
      <c r="AA367" s="109"/>
    </row>
    <row r="368" spans="1:27" ht="15.75" x14ac:dyDescent="0.25">
      <c r="A368" s="256" t="str">
        <f>RIGHT('[1]7ª'!$A$5:$D$5,12)</f>
        <v>7ª SÉRIE E.F</v>
      </c>
      <c r="B368" s="169">
        <v>37</v>
      </c>
      <c r="C368" s="264">
        <f>'7ª'!B42</f>
        <v>0</v>
      </c>
      <c r="D368" s="461">
        <f>'7ª'!C42</f>
        <v>0</v>
      </c>
      <c r="E368" s="265">
        <f>'7ª'!D42</f>
        <v>0</v>
      </c>
      <c r="F368" s="265" t="str">
        <f>'7ª'!E42</f>
        <v/>
      </c>
      <c r="G368" s="266">
        <f>'7ª'!F42</f>
        <v>0</v>
      </c>
      <c r="H368" s="461">
        <f>'7ª'!G42</f>
        <v>0</v>
      </c>
      <c r="I368" s="469">
        <f>'7ª'!H42</f>
        <v>0</v>
      </c>
      <c r="J368" s="461"/>
      <c r="K368" s="461">
        <f>'7ª'!I42</f>
        <v>0</v>
      </c>
      <c r="L368" s="461">
        <f>'7ª'!I42</f>
        <v>0</v>
      </c>
      <c r="M368" s="461"/>
      <c r="N368" s="268" t="str">
        <f ca="1">'7ª'!K42</f>
        <v/>
      </c>
      <c r="O368" s="461"/>
      <c r="P368" s="19" t="s">
        <v>122</v>
      </c>
      <c r="Q368" s="275" t="s">
        <v>308</v>
      </c>
      <c r="R368" s="93">
        <f>'7ª'!L42</f>
        <v>0</v>
      </c>
      <c r="S368" s="93">
        <f>'7ª'!M42</f>
        <v>0</v>
      </c>
      <c r="T368" s="93">
        <f>'7ª'!N42</f>
        <v>0</v>
      </c>
      <c r="U368" s="93">
        <f>'7ª'!O42</f>
        <v>0</v>
      </c>
      <c r="V368" s="93">
        <f>'7ª'!P42</f>
        <v>0</v>
      </c>
      <c r="W368" s="93">
        <f>'7ª'!Q42</f>
        <v>0</v>
      </c>
      <c r="X368" s="93">
        <f>'7ª'!R42</f>
        <v>0</v>
      </c>
      <c r="Y368" s="93">
        <f>'7ª'!S42</f>
        <v>0</v>
      </c>
      <c r="Z368" s="109"/>
      <c r="AA368" s="109"/>
    </row>
    <row r="369" spans="1:27" ht="15.75" x14ac:dyDescent="0.25">
      <c r="A369" s="256" t="str">
        <f>RIGHT('[1]7ª'!$A$5:$D$5,12)</f>
        <v>7ª SÉRIE E.F</v>
      </c>
      <c r="B369" s="169">
        <v>38</v>
      </c>
      <c r="C369" s="264">
        <f>'7ª'!B43</f>
        <v>0</v>
      </c>
      <c r="D369" s="461">
        <f>'7ª'!C43</f>
        <v>0</v>
      </c>
      <c r="E369" s="265">
        <f>'7ª'!D43</f>
        <v>0</v>
      </c>
      <c r="F369" s="265" t="str">
        <f>'7ª'!E43</f>
        <v/>
      </c>
      <c r="G369" s="266">
        <f>'7ª'!F43</f>
        <v>0</v>
      </c>
      <c r="H369" s="461">
        <f>'7ª'!G43</f>
        <v>0</v>
      </c>
      <c r="I369" s="463">
        <f>'7ª'!H43</f>
        <v>0</v>
      </c>
      <c r="J369" s="461"/>
      <c r="K369" s="461">
        <f>'7ª'!I43</f>
        <v>0</v>
      </c>
      <c r="L369" s="461">
        <f>'7ª'!I43</f>
        <v>0</v>
      </c>
      <c r="M369" s="461"/>
      <c r="N369" s="461" t="str">
        <f ca="1">'7ª'!K43</f>
        <v/>
      </c>
      <c r="O369" s="461"/>
      <c r="P369" s="19" t="s">
        <v>122</v>
      </c>
      <c r="Q369" s="275" t="s">
        <v>308</v>
      </c>
      <c r="R369" s="93">
        <f>'7ª'!L43</f>
        <v>0</v>
      </c>
      <c r="S369" s="93">
        <f>'7ª'!M43</f>
        <v>0</v>
      </c>
      <c r="T369" s="93">
        <f>'7ª'!N43</f>
        <v>0</v>
      </c>
      <c r="U369" s="93">
        <f>'7ª'!O43</f>
        <v>0</v>
      </c>
      <c r="V369" s="93">
        <f>'7ª'!P43</f>
        <v>0</v>
      </c>
      <c r="W369" s="93">
        <f>'7ª'!Q43</f>
        <v>0</v>
      </c>
      <c r="X369" s="93">
        <f>'7ª'!R43</f>
        <v>0</v>
      </c>
      <c r="Y369" s="93">
        <f>'7ª'!S43</f>
        <v>0</v>
      </c>
      <c r="Z369" s="109"/>
      <c r="AA369" s="109"/>
    </row>
    <row r="370" spans="1:27" ht="15.75" x14ac:dyDescent="0.25">
      <c r="A370" s="256" t="str">
        <f>RIGHT('[1]7ª'!$A$5:$D$5,12)</f>
        <v>7ª SÉRIE E.F</v>
      </c>
      <c r="B370" s="169">
        <v>39</v>
      </c>
      <c r="C370" s="264">
        <f>'7ª'!B44</f>
        <v>0</v>
      </c>
      <c r="D370" s="461">
        <f>'7ª'!C44</f>
        <v>0</v>
      </c>
      <c r="E370" s="265">
        <f>'7ª'!D44</f>
        <v>0</v>
      </c>
      <c r="F370" s="265" t="str">
        <f>'7ª'!E44</f>
        <v/>
      </c>
      <c r="G370" s="266">
        <f>'7ª'!F44</f>
        <v>0</v>
      </c>
      <c r="H370" s="461">
        <f>'7ª'!G44</f>
        <v>0</v>
      </c>
      <c r="I370" s="469">
        <f>'7ª'!H44</f>
        <v>0</v>
      </c>
      <c r="J370" s="461"/>
      <c r="K370" s="461">
        <f>'7ª'!I44</f>
        <v>0</v>
      </c>
      <c r="L370" s="461">
        <f>'7ª'!I44</f>
        <v>0</v>
      </c>
      <c r="M370" s="461"/>
      <c r="N370" s="268" t="str">
        <f ca="1">'7ª'!K44</f>
        <v/>
      </c>
      <c r="O370" s="461"/>
      <c r="P370" s="19" t="s">
        <v>122</v>
      </c>
      <c r="Q370" s="275" t="s">
        <v>308</v>
      </c>
      <c r="R370" s="93">
        <f>'7ª'!L44</f>
        <v>0</v>
      </c>
      <c r="S370" s="93">
        <f>'7ª'!M44</f>
        <v>0</v>
      </c>
      <c r="T370" s="93">
        <f>'7ª'!N44</f>
        <v>0</v>
      </c>
      <c r="U370" s="93">
        <f>'7ª'!O44</f>
        <v>0</v>
      </c>
      <c r="V370" s="93">
        <f>'7ª'!P44</f>
        <v>0</v>
      </c>
      <c r="W370" s="93">
        <f>'7ª'!Q44</f>
        <v>0</v>
      </c>
      <c r="X370" s="93">
        <f>'7ª'!R44</f>
        <v>0</v>
      </c>
      <c r="Y370" s="93">
        <f>'7ª'!S44</f>
        <v>0</v>
      </c>
      <c r="Z370" s="109"/>
      <c r="AA370" s="109"/>
    </row>
    <row r="371" spans="1:27" ht="15.75" x14ac:dyDescent="0.25">
      <c r="A371" s="256" t="str">
        <f>RIGHT('[1]7ª'!$A$5:$D$5,12)</f>
        <v>7ª SÉRIE E.F</v>
      </c>
      <c r="B371" s="169">
        <v>40</v>
      </c>
      <c r="C371" s="264">
        <f>'7ª'!B45</f>
        <v>0</v>
      </c>
      <c r="D371" s="461">
        <f>'7ª'!C45</f>
        <v>0</v>
      </c>
      <c r="E371" s="265">
        <f>'7ª'!D45</f>
        <v>0</v>
      </c>
      <c r="F371" s="265" t="str">
        <f>'7ª'!E45</f>
        <v/>
      </c>
      <c r="G371" s="266">
        <f>'7ª'!F45</f>
        <v>0</v>
      </c>
      <c r="H371" s="461">
        <f>'7ª'!G45</f>
        <v>0</v>
      </c>
      <c r="I371" s="463">
        <f>'7ª'!H45</f>
        <v>0</v>
      </c>
      <c r="J371" s="461"/>
      <c r="K371" s="461">
        <f>'7ª'!I45</f>
        <v>0</v>
      </c>
      <c r="L371" s="461">
        <f>'7ª'!I45</f>
        <v>0</v>
      </c>
      <c r="M371" s="461"/>
      <c r="N371" s="461" t="str">
        <f ca="1">'7ª'!K45</f>
        <v/>
      </c>
      <c r="O371" s="461"/>
      <c r="P371" s="19" t="s">
        <v>122</v>
      </c>
      <c r="Q371" s="275" t="s">
        <v>308</v>
      </c>
      <c r="R371" s="93">
        <f>'7ª'!L45</f>
        <v>0</v>
      </c>
      <c r="S371" s="93">
        <f>'7ª'!M45</f>
        <v>0</v>
      </c>
      <c r="T371" s="93">
        <f>'7ª'!N45</f>
        <v>0</v>
      </c>
      <c r="U371" s="93">
        <f>'7ª'!O45</f>
        <v>0</v>
      </c>
      <c r="V371" s="93">
        <f>'7ª'!P45</f>
        <v>0</v>
      </c>
      <c r="W371" s="93">
        <f>'7ª'!Q45</f>
        <v>0</v>
      </c>
      <c r="X371" s="93">
        <f>'7ª'!R45</f>
        <v>0</v>
      </c>
      <c r="Y371" s="93">
        <f>'7ª'!S45</f>
        <v>0</v>
      </c>
      <c r="Z371" s="109"/>
      <c r="AA371" s="109"/>
    </row>
    <row r="372" spans="1:27" ht="15.75" x14ac:dyDescent="0.25">
      <c r="A372" s="256" t="str">
        <f>RIGHT('[1]7ª'!$A$5:$D$5,12)</f>
        <v>7ª SÉRIE E.F</v>
      </c>
      <c r="B372" s="169">
        <v>41</v>
      </c>
      <c r="C372" s="264">
        <f>'7ª'!B46</f>
        <v>0</v>
      </c>
      <c r="D372" s="461">
        <f>'7ª'!C46</f>
        <v>0</v>
      </c>
      <c r="E372" s="265">
        <f>'7ª'!D46</f>
        <v>0</v>
      </c>
      <c r="F372" s="265" t="str">
        <f>'7ª'!E46</f>
        <v/>
      </c>
      <c r="G372" s="266">
        <f>'7ª'!F46</f>
        <v>0</v>
      </c>
      <c r="H372" s="461">
        <f>'7ª'!G46</f>
        <v>0</v>
      </c>
      <c r="I372" s="469">
        <f>'7ª'!H46</f>
        <v>0</v>
      </c>
      <c r="J372" s="461"/>
      <c r="K372" s="461">
        <f>'7ª'!I46</f>
        <v>0</v>
      </c>
      <c r="L372" s="461">
        <f>'7ª'!I46</f>
        <v>0</v>
      </c>
      <c r="M372" s="461"/>
      <c r="N372" s="268" t="str">
        <f ca="1">'7ª'!K46</f>
        <v/>
      </c>
      <c r="O372" s="461"/>
      <c r="P372" s="19" t="s">
        <v>122</v>
      </c>
      <c r="Q372" s="275" t="s">
        <v>308</v>
      </c>
      <c r="R372" s="93">
        <f>'7ª'!L46</f>
        <v>0</v>
      </c>
      <c r="S372" s="93">
        <f>'7ª'!M46</f>
        <v>0</v>
      </c>
      <c r="T372" s="93">
        <f>'7ª'!N46</f>
        <v>0</v>
      </c>
      <c r="U372" s="93">
        <f>'7ª'!O46</f>
        <v>0</v>
      </c>
      <c r="V372" s="93">
        <f>'7ª'!P46</f>
        <v>0</v>
      </c>
      <c r="W372" s="93">
        <f>'7ª'!Q46</f>
        <v>0</v>
      </c>
      <c r="X372" s="93">
        <f>'7ª'!R46</f>
        <v>0</v>
      </c>
      <c r="Y372" s="93">
        <f>'7ª'!S46</f>
        <v>0</v>
      </c>
      <c r="Z372" s="109"/>
      <c r="AA372" s="109"/>
    </row>
    <row r="373" spans="1:27" ht="15.75" x14ac:dyDescent="0.25">
      <c r="A373" s="256" t="str">
        <f>RIGHT('[1]7ª'!$A$5:$D$5,12)</f>
        <v>7ª SÉRIE E.F</v>
      </c>
      <c r="B373" s="169">
        <v>42</v>
      </c>
      <c r="C373" s="264">
        <f>'7ª'!B47</f>
        <v>0</v>
      </c>
      <c r="D373" s="461">
        <f>'7ª'!C47</f>
        <v>0</v>
      </c>
      <c r="E373" s="265">
        <f>'7ª'!D47</f>
        <v>0</v>
      </c>
      <c r="F373" s="265" t="str">
        <f>'7ª'!E47</f>
        <v/>
      </c>
      <c r="G373" s="266">
        <f>'7ª'!F47</f>
        <v>0</v>
      </c>
      <c r="H373" s="461">
        <f>'7ª'!G47</f>
        <v>0</v>
      </c>
      <c r="I373" s="463">
        <f>'7ª'!H47</f>
        <v>0</v>
      </c>
      <c r="J373" s="461"/>
      <c r="K373" s="461">
        <f>'7ª'!I47</f>
        <v>0</v>
      </c>
      <c r="L373" s="461">
        <f>'7ª'!I47</f>
        <v>0</v>
      </c>
      <c r="M373" s="461"/>
      <c r="N373" s="461" t="str">
        <f ca="1">'7ª'!K47</f>
        <v/>
      </c>
      <c r="O373" s="461"/>
      <c r="P373" s="19" t="s">
        <v>122</v>
      </c>
      <c r="Q373" s="275" t="s">
        <v>308</v>
      </c>
      <c r="R373" s="93">
        <f>'7ª'!L47</f>
        <v>0</v>
      </c>
      <c r="S373" s="93">
        <f>'7ª'!M47</f>
        <v>0</v>
      </c>
      <c r="T373" s="93">
        <f>'7ª'!N47</f>
        <v>0</v>
      </c>
      <c r="U373" s="93">
        <f>'7ª'!O47</f>
        <v>0</v>
      </c>
      <c r="V373" s="93">
        <f>'7ª'!P47</f>
        <v>0</v>
      </c>
      <c r="W373" s="93">
        <f>'7ª'!Q47</f>
        <v>0</v>
      </c>
      <c r="X373" s="93">
        <f>'7ª'!R47</f>
        <v>0</v>
      </c>
      <c r="Y373" s="93">
        <f>'7ª'!S47</f>
        <v>0</v>
      </c>
      <c r="Z373" s="109"/>
      <c r="AA373" s="109"/>
    </row>
    <row r="374" spans="1:27" ht="15.75" x14ac:dyDescent="0.25">
      <c r="A374" s="256" t="str">
        <f>RIGHT('[1]7ª'!$A$5:$D$5,12)</f>
        <v>7ª SÉRIE E.F</v>
      </c>
      <c r="B374" s="169">
        <v>43</v>
      </c>
      <c r="C374" s="264">
        <f>'7ª'!B48</f>
        <v>0</v>
      </c>
      <c r="D374" s="461">
        <f>'7ª'!C48</f>
        <v>0</v>
      </c>
      <c r="E374" s="265">
        <f>'7ª'!D48</f>
        <v>0</v>
      </c>
      <c r="F374" s="265">
        <f>'7ª'!E48</f>
        <v>0</v>
      </c>
      <c r="G374" s="266">
        <f>'7ª'!F48</f>
        <v>0</v>
      </c>
      <c r="H374" s="461">
        <f>'7ª'!G48</f>
        <v>0</v>
      </c>
      <c r="I374" s="469">
        <f>'7ª'!H48</f>
        <v>0</v>
      </c>
      <c r="J374" s="461"/>
      <c r="K374" s="461">
        <f>'7ª'!I48</f>
        <v>0</v>
      </c>
      <c r="L374" s="461">
        <f>'7ª'!I48</f>
        <v>0</v>
      </c>
      <c r="M374" s="461"/>
      <c r="N374" s="268" t="str">
        <f ca="1">'7ª'!K48</f>
        <v/>
      </c>
      <c r="O374" s="461"/>
      <c r="P374" s="19" t="s">
        <v>122</v>
      </c>
      <c r="Q374" s="275" t="s">
        <v>308</v>
      </c>
      <c r="R374" s="93">
        <f>'7ª'!L48</f>
        <v>0</v>
      </c>
      <c r="S374" s="93">
        <f>'7ª'!M48</f>
        <v>0</v>
      </c>
      <c r="T374" s="93">
        <f>'7ª'!N48</f>
        <v>0</v>
      </c>
      <c r="U374" s="93">
        <f>'7ª'!O48</f>
        <v>0</v>
      </c>
      <c r="V374" s="93">
        <f>'7ª'!P48</f>
        <v>0</v>
      </c>
      <c r="W374" s="93">
        <f>'7ª'!Q48</f>
        <v>0</v>
      </c>
      <c r="X374" s="93">
        <f>'7ª'!R48</f>
        <v>0</v>
      </c>
      <c r="Y374" s="93">
        <f>'7ª'!S48</f>
        <v>0</v>
      </c>
      <c r="Z374" s="109"/>
      <c r="AA374" s="109"/>
    </row>
    <row r="375" spans="1:27" ht="15.75" x14ac:dyDescent="0.25">
      <c r="A375" s="256" t="str">
        <f>RIGHT('[1]7ª'!$A$5:$D$5,12)</f>
        <v>7ª SÉRIE E.F</v>
      </c>
      <c r="B375" s="169">
        <v>44</v>
      </c>
      <c r="C375" s="264">
        <f>'7ª'!B49</f>
        <v>0</v>
      </c>
      <c r="D375" s="461">
        <f>'7ª'!C49</f>
        <v>0</v>
      </c>
      <c r="E375" s="265">
        <f>'7ª'!D49</f>
        <v>0</v>
      </c>
      <c r="F375" s="265">
        <f>'7ª'!E49</f>
        <v>0</v>
      </c>
      <c r="G375" s="266">
        <f>'7ª'!F49</f>
        <v>0</v>
      </c>
      <c r="H375" s="461">
        <f>'7ª'!G49</f>
        <v>0</v>
      </c>
      <c r="I375" s="463">
        <f>'7ª'!H49</f>
        <v>0</v>
      </c>
      <c r="J375" s="461"/>
      <c r="K375" s="461">
        <f>'7ª'!I49</f>
        <v>0</v>
      </c>
      <c r="L375" s="461">
        <f>'7ª'!I49</f>
        <v>0</v>
      </c>
      <c r="M375" s="461"/>
      <c r="N375" s="461" t="str">
        <f ca="1">'7ª'!K49</f>
        <v/>
      </c>
      <c r="O375" s="461"/>
      <c r="P375" s="19" t="s">
        <v>122</v>
      </c>
      <c r="Q375" s="275" t="s">
        <v>308</v>
      </c>
      <c r="R375" s="93">
        <f>'7ª'!L49</f>
        <v>0</v>
      </c>
      <c r="S375" s="93">
        <f>'7ª'!M49</f>
        <v>0</v>
      </c>
      <c r="T375" s="93">
        <f>'7ª'!N49</f>
        <v>0</v>
      </c>
      <c r="U375" s="93">
        <f>'7ª'!O49</f>
        <v>0</v>
      </c>
      <c r="V375" s="93">
        <f>'7ª'!P49</f>
        <v>0</v>
      </c>
      <c r="W375" s="93">
        <f>'7ª'!Q49</f>
        <v>0</v>
      </c>
      <c r="X375" s="93">
        <f>'7ª'!R49</f>
        <v>0</v>
      </c>
      <c r="Y375" s="93">
        <f>'7ª'!S49</f>
        <v>0</v>
      </c>
      <c r="Z375" s="109"/>
      <c r="AA375" s="109"/>
    </row>
    <row r="376" spans="1:27" ht="15.75" x14ac:dyDescent="0.25">
      <c r="A376" s="256" t="str">
        <f>RIGHT('[1]7ª'!$A$5:$D$5,12)</f>
        <v>7ª SÉRIE E.F</v>
      </c>
      <c r="B376" s="169">
        <v>45</v>
      </c>
      <c r="C376" s="264">
        <f>'7ª'!B50</f>
        <v>0</v>
      </c>
      <c r="D376" s="461">
        <f>'7ª'!C50</f>
        <v>0</v>
      </c>
      <c r="E376" s="265">
        <f>'7ª'!D50</f>
        <v>0</v>
      </c>
      <c r="F376" s="265">
        <f>'7ª'!E50</f>
        <v>0</v>
      </c>
      <c r="G376" s="266">
        <f>'7ª'!F50</f>
        <v>0</v>
      </c>
      <c r="H376" s="461">
        <f>'7ª'!G50</f>
        <v>0</v>
      </c>
      <c r="I376" s="469">
        <f>'7ª'!H50</f>
        <v>0</v>
      </c>
      <c r="J376" s="461"/>
      <c r="K376" s="461">
        <f>'7ª'!I50</f>
        <v>0</v>
      </c>
      <c r="L376" s="461">
        <f>'7ª'!I50</f>
        <v>0</v>
      </c>
      <c r="M376" s="461"/>
      <c r="N376" s="268" t="str">
        <f ca="1">'7ª'!K50</f>
        <v/>
      </c>
      <c r="O376" s="461"/>
      <c r="P376" s="19" t="s">
        <v>122</v>
      </c>
      <c r="Q376" s="275" t="s">
        <v>308</v>
      </c>
      <c r="R376" s="93">
        <f>'7ª'!L50</f>
        <v>0</v>
      </c>
      <c r="S376" s="93">
        <f>'7ª'!M50</f>
        <v>0</v>
      </c>
      <c r="T376" s="93">
        <f>'7ª'!N50</f>
        <v>0</v>
      </c>
      <c r="U376" s="93">
        <f>'7ª'!O50</f>
        <v>0</v>
      </c>
      <c r="V376" s="93">
        <f>'7ª'!P50</f>
        <v>0</v>
      </c>
      <c r="W376" s="93">
        <f>'7ª'!Q50</f>
        <v>0</v>
      </c>
      <c r="X376" s="93">
        <f>'7ª'!R50</f>
        <v>0</v>
      </c>
      <c r="Y376" s="93">
        <f>'7ª'!S50</f>
        <v>0</v>
      </c>
      <c r="Z376" s="109"/>
      <c r="AA376" s="109"/>
    </row>
    <row r="377" spans="1:27" ht="15.75" x14ac:dyDescent="0.25">
      <c r="A377" s="256" t="str">
        <f>RIGHT('[1]7ª'!$A$5:$D$5,12)</f>
        <v>7ª SÉRIE E.F</v>
      </c>
      <c r="B377" s="169">
        <v>46</v>
      </c>
      <c r="C377" s="264">
        <f>'7ª'!B51</f>
        <v>0</v>
      </c>
      <c r="D377" s="461">
        <f>'7ª'!C51</f>
        <v>0</v>
      </c>
      <c r="E377" s="265">
        <f>'7ª'!D51</f>
        <v>0</v>
      </c>
      <c r="F377" s="265">
        <f>'7ª'!E51</f>
        <v>0</v>
      </c>
      <c r="G377" s="266">
        <f>'7ª'!F51</f>
        <v>0</v>
      </c>
      <c r="H377" s="461">
        <f>'7ª'!G51</f>
        <v>0</v>
      </c>
      <c r="I377" s="463">
        <f>'7ª'!H51</f>
        <v>0</v>
      </c>
      <c r="J377" s="461"/>
      <c r="K377" s="461">
        <f>'7ª'!I51</f>
        <v>0</v>
      </c>
      <c r="L377" s="461">
        <f>'7ª'!I51</f>
        <v>0</v>
      </c>
      <c r="M377" s="461"/>
      <c r="N377" s="461" t="str">
        <f ca="1">'7ª'!K51</f>
        <v/>
      </c>
      <c r="O377" s="461"/>
      <c r="P377" s="19" t="s">
        <v>122</v>
      </c>
      <c r="Q377" s="275" t="s">
        <v>308</v>
      </c>
      <c r="R377" s="93">
        <f>'7ª'!L51</f>
        <v>0</v>
      </c>
      <c r="S377" s="93">
        <f>'7ª'!M51</f>
        <v>0</v>
      </c>
      <c r="T377" s="93">
        <f>'7ª'!N51</f>
        <v>0</v>
      </c>
      <c r="U377" s="93">
        <f>'7ª'!O51</f>
        <v>0</v>
      </c>
      <c r="V377" s="93">
        <f>'7ª'!P51</f>
        <v>0</v>
      </c>
      <c r="W377" s="93">
        <f>'7ª'!Q51</f>
        <v>0</v>
      </c>
      <c r="X377" s="93">
        <f>'7ª'!R51</f>
        <v>0</v>
      </c>
      <c r="Y377" s="93">
        <f>'7ª'!S51</f>
        <v>0</v>
      </c>
      <c r="Z377" s="109"/>
      <c r="AA377" s="109"/>
    </row>
    <row r="378" spans="1:27" ht="15.75" x14ac:dyDescent="0.25">
      <c r="A378" s="256" t="str">
        <f>RIGHT('[1]7ª'!$A$5:$D$5,12)</f>
        <v>7ª SÉRIE E.F</v>
      </c>
      <c r="B378" s="169">
        <v>47</v>
      </c>
      <c r="C378" s="264">
        <f>'7ª'!B52</f>
        <v>0</v>
      </c>
      <c r="D378" s="461">
        <f>'7ª'!C52</f>
        <v>0</v>
      </c>
      <c r="E378" s="265">
        <f>'7ª'!D52</f>
        <v>0</v>
      </c>
      <c r="F378" s="265">
        <f>'7ª'!E52</f>
        <v>0</v>
      </c>
      <c r="G378" s="266">
        <f>'7ª'!F52</f>
        <v>0</v>
      </c>
      <c r="H378" s="461">
        <f>'7ª'!G52</f>
        <v>0</v>
      </c>
      <c r="I378" s="469">
        <f>'7ª'!H52</f>
        <v>0</v>
      </c>
      <c r="J378" s="461"/>
      <c r="K378" s="461">
        <f>'7ª'!I52</f>
        <v>0</v>
      </c>
      <c r="L378" s="461">
        <f>'7ª'!I52</f>
        <v>0</v>
      </c>
      <c r="M378" s="461"/>
      <c r="N378" s="268" t="str">
        <f ca="1">'7ª'!K52</f>
        <v/>
      </c>
      <c r="O378" s="461"/>
      <c r="P378" s="19" t="s">
        <v>122</v>
      </c>
      <c r="Q378" s="275" t="s">
        <v>308</v>
      </c>
      <c r="R378" s="93">
        <f>'7ª'!L52</f>
        <v>0</v>
      </c>
      <c r="S378" s="93">
        <f>'7ª'!M52</f>
        <v>0</v>
      </c>
      <c r="T378" s="93">
        <f>'7ª'!N52</f>
        <v>0</v>
      </c>
      <c r="U378" s="93">
        <f>'7ª'!O52</f>
        <v>0</v>
      </c>
      <c r="V378" s="93">
        <f>'7ª'!P52</f>
        <v>0</v>
      </c>
      <c r="W378" s="93">
        <f>'7ª'!Q52</f>
        <v>0</v>
      </c>
      <c r="X378" s="93">
        <f>'7ª'!R52</f>
        <v>0</v>
      </c>
      <c r="Y378" s="93">
        <f>'7ª'!S52</f>
        <v>0</v>
      </c>
      <c r="Z378" s="109"/>
      <c r="AA378" s="109"/>
    </row>
    <row r="379" spans="1:27" ht="15.75" x14ac:dyDescent="0.25">
      <c r="A379" s="256" t="str">
        <f>RIGHT('[1]7ª'!$A$5:$D$5,12)</f>
        <v>7ª SÉRIE E.F</v>
      </c>
      <c r="B379" s="169">
        <v>48</v>
      </c>
      <c r="C379" s="264">
        <f>'7ª'!B53</f>
        <v>0</v>
      </c>
      <c r="D379" s="461">
        <f>'7ª'!C53</f>
        <v>0</v>
      </c>
      <c r="E379" s="265">
        <f>'7ª'!D53</f>
        <v>0</v>
      </c>
      <c r="F379" s="265">
        <f>'7ª'!E53</f>
        <v>0</v>
      </c>
      <c r="G379" s="266">
        <f>'7ª'!F53</f>
        <v>0</v>
      </c>
      <c r="H379" s="461">
        <f>'7ª'!G53</f>
        <v>0</v>
      </c>
      <c r="I379" s="463">
        <f>'7ª'!H53</f>
        <v>0</v>
      </c>
      <c r="J379" s="461"/>
      <c r="K379" s="461">
        <f>'7ª'!I53</f>
        <v>0</v>
      </c>
      <c r="L379" s="461">
        <f>'7ª'!I53</f>
        <v>0</v>
      </c>
      <c r="M379" s="461"/>
      <c r="N379" s="461" t="str">
        <f ca="1">'7ª'!K53</f>
        <v/>
      </c>
      <c r="O379" s="461"/>
      <c r="P379" s="19" t="s">
        <v>122</v>
      </c>
      <c r="Q379" s="275" t="s">
        <v>308</v>
      </c>
      <c r="R379" s="93">
        <f>'7ª'!L53</f>
        <v>0</v>
      </c>
      <c r="S379" s="93">
        <f>'7ª'!M53</f>
        <v>0</v>
      </c>
      <c r="T379" s="93">
        <f>'7ª'!N53</f>
        <v>0</v>
      </c>
      <c r="U379" s="93">
        <f>'7ª'!O53</f>
        <v>0</v>
      </c>
      <c r="V379" s="93">
        <f>'7ª'!P53</f>
        <v>0</v>
      </c>
      <c r="W379" s="93">
        <f>'7ª'!Q53</f>
        <v>0</v>
      </c>
      <c r="X379" s="93">
        <f>'7ª'!R53</f>
        <v>0</v>
      </c>
      <c r="Y379" s="93">
        <f>'7ª'!S53</f>
        <v>0</v>
      </c>
      <c r="Z379" s="109"/>
      <c r="AA379" s="109"/>
    </row>
    <row r="380" spans="1:27" ht="15.75" x14ac:dyDescent="0.25">
      <c r="A380" s="256" t="str">
        <f>RIGHT('[1]7ª'!$A$5:$D$5,12)</f>
        <v>7ª SÉRIE E.F</v>
      </c>
      <c r="B380" s="169">
        <v>49</v>
      </c>
      <c r="C380" s="264">
        <f>'7ª'!B54</f>
        <v>0</v>
      </c>
      <c r="D380" s="461">
        <f>'7ª'!C54</f>
        <v>0</v>
      </c>
      <c r="E380" s="265">
        <f>'7ª'!D54</f>
        <v>0</v>
      </c>
      <c r="F380" s="265">
        <f>'7ª'!E54</f>
        <v>0</v>
      </c>
      <c r="G380" s="266">
        <f>'7ª'!F54</f>
        <v>0</v>
      </c>
      <c r="H380" s="461">
        <f>'7ª'!G54</f>
        <v>0</v>
      </c>
      <c r="I380" s="469">
        <f>'7ª'!H54</f>
        <v>0</v>
      </c>
      <c r="J380" s="461"/>
      <c r="K380" s="461">
        <f>'7ª'!I54</f>
        <v>0</v>
      </c>
      <c r="L380" s="461">
        <f>'7ª'!I54</f>
        <v>0</v>
      </c>
      <c r="M380" s="461"/>
      <c r="N380" s="268" t="str">
        <f ca="1">'7ª'!K54</f>
        <v/>
      </c>
      <c r="O380" s="461"/>
      <c r="P380" s="19" t="s">
        <v>122</v>
      </c>
      <c r="Q380" s="275" t="s">
        <v>308</v>
      </c>
      <c r="R380" s="93">
        <f>'7ª'!L54</f>
        <v>0</v>
      </c>
      <c r="S380" s="93">
        <f>'7ª'!M54</f>
        <v>0</v>
      </c>
      <c r="T380" s="93">
        <f>'7ª'!N54</f>
        <v>0</v>
      </c>
      <c r="U380" s="93">
        <f>'7ª'!O54</f>
        <v>0</v>
      </c>
      <c r="V380" s="93">
        <f>'7ª'!P54</f>
        <v>0</v>
      </c>
      <c r="W380" s="93">
        <f>'7ª'!Q54</f>
        <v>0</v>
      </c>
      <c r="X380" s="93">
        <f>'7ª'!R54</f>
        <v>0</v>
      </c>
      <c r="Y380" s="93">
        <f>'7ª'!S54</f>
        <v>0</v>
      </c>
      <c r="Z380" s="109"/>
      <c r="AA380" s="109"/>
    </row>
    <row r="381" spans="1:27" ht="15.75" x14ac:dyDescent="0.25">
      <c r="A381" s="256" t="str">
        <f>RIGHT('[1]7ª'!$A$5:$D$5,12)</f>
        <v>7ª SÉRIE E.F</v>
      </c>
      <c r="B381" s="169">
        <v>50</v>
      </c>
      <c r="C381" s="264">
        <f>'7ª'!B55</f>
        <v>0</v>
      </c>
      <c r="D381" s="461">
        <f>'7ª'!C55</f>
        <v>0</v>
      </c>
      <c r="E381" s="265">
        <f>'7ª'!D55</f>
        <v>0</v>
      </c>
      <c r="F381" s="265">
        <f>'7ª'!E55</f>
        <v>0</v>
      </c>
      <c r="G381" s="266">
        <f>'7ª'!F55</f>
        <v>0</v>
      </c>
      <c r="H381" s="461">
        <f>'7ª'!G55</f>
        <v>0</v>
      </c>
      <c r="I381" s="463">
        <f>'7ª'!H55</f>
        <v>0</v>
      </c>
      <c r="J381" s="461"/>
      <c r="K381" s="461">
        <f>'7ª'!I55</f>
        <v>0</v>
      </c>
      <c r="L381" s="461">
        <f>'7ª'!I55</f>
        <v>0</v>
      </c>
      <c r="M381" s="461"/>
      <c r="N381" s="461" t="str">
        <f ca="1">'7ª'!K55</f>
        <v/>
      </c>
      <c r="O381" s="461"/>
      <c r="P381" s="19" t="s">
        <v>122</v>
      </c>
      <c r="Q381" s="275" t="s">
        <v>308</v>
      </c>
      <c r="R381" s="93">
        <f>'7ª'!L55</f>
        <v>0</v>
      </c>
      <c r="S381" s="93">
        <f>'7ª'!M55</f>
        <v>0</v>
      </c>
      <c r="T381" s="93">
        <f>'7ª'!N55</f>
        <v>0</v>
      </c>
      <c r="U381" s="93">
        <f>'7ª'!O55</f>
        <v>0</v>
      </c>
      <c r="V381" s="93">
        <f>'7ª'!P55</f>
        <v>0</v>
      </c>
      <c r="W381" s="93">
        <f>'7ª'!Q55</f>
        <v>0</v>
      </c>
      <c r="X381" s="93">
        <f>'7ª'!R55</f>
        <v>0</v>
      </c>
      <c r="Y381" s="93">
        <f>'7ª'!S55</f>
        <v>0</v>
      </c>
      <c r="Z381" s="109"/>
      <c r="AA381" s="109"/>
    </row>
    <row r="382" spans="1:27" ht="15.75" x14ac:dyDescent="0.25">
      <c r="A382" s="256" t="str">
        <f>RIGHT('[1]7ª'!$A$5:$D$5,12)</f>
        <v>7ª SÉRIE E.F</v>
      </c>
      <c r="B382" s="169">
        <v>51</v>
      </c>
      <c r="C382" s="264">
        <f>'7ª'!B56</f>
        <v>0</v>
      </c>
      <c r="D382" s="461">
        <f>'7ª'!C56</f>
        <v>0</v>
      </c>
      <c r="E382" s="265">
        <f>'7ª'!D56</f>
        <v>0</v>
      </c>
      <c r="F382" s="265">
        <f>'7ª'!E56</f>
        <v>0</v>
      </c>
      <c r="G382" s="266">
        <f>'7ª'!F56</f>
        <v>0</v>
      </c>
      <c r="H382" s="461">
        <f>'7ª'!G56</f>
        <v>0</v>
      </c>
      <c r="I382" s="469">
        <f>'7ª'!H56</f>
        <v>0</v>
      </c>
      <c r="J382" s="461"/>
      <c r="K382" s="461">
        <f>'7ª'!I56</f>
        <v>0</v>
      </c>
      <c r="L382" s="461">
        <f>'7ª'!I56</f>
        <v>0</v>
      </c>
      <c r="M382" s="461"/>
      <c r="N382" s="268" t="str">
        <f ca="1">'7ª'!K56</f>
        <v/>
      </c>
      <c r="O382" s="461"/>
      <c r="P382" s="19" t="s">
        <v>122</v>
      </c>
      <c r="Q382" s="275" t="s">
        <v>308</v>
      </c>
      <c r="R382" s="93">
        <f>'7ª'!L56</f>
        <v>0</v>
      </c>
      <c r="S382" s="93">
        <f>'7ª'!M56</f>
        <v>0</v>
      </c>
      <c r="T382" s="93">
        <f>'7ª'!N56</f>
        <v>0</v>
      </c>
      <c r="U382" s="93">
        <f>'7ª'!O56</f>
        <v>0</v>
      </c>
      <c r="V382" s="93">
        <f>'7ª'!P56</f>
        <v>0</v>
      </c>
      <c r="W382" s="93">
        <f>'7ª'!Q56</f>
        <v>0</v>
      </c>
      <c r="X382" s="93">
        <f>'7ª'!R56</f>
        <v>0</v>
      </c>
      <c r="Y382" s="93">
        <f>'7ª'!S56</f>
        <v>0</v>
      </c>
      <c r="Z382" s="109"/>
      <c r="AA382" s="109"/>
    </row>
    <row r="383" spans="1:27" ht="15.75" x14ac:dyDescent="0.25">
      <c r="A383" s="256" t="str">
        <f>RIGHT('[1]7ª'!$A$5:$D$5,12)</f>
        <v>7ª SÉRIE E.F</v>
      </c>
      <c r="B383" s="169">
        <v>52</v>
      </c>
      <c r="C383" s="264">
        <f>'7ª'!B57</f>
        <v>0</v>
      </c>
      <c r="D383" s="461">
        <f>'7ª'!C57</f>
        <v>0</v>
      </c>
      <c r="E383" s="265">
        <f>'7ª'!D57</f>
        <v>0</v>
      </c>
      <c r="F383" s="265">
        <f>'7ª'!E57</f>
        <v>0</v>
      </c>
      <c r="G383" s="266">
        <f>'7ª'!F57</f>
        <v>0</v>
      </c>
      <c r="H383" s="461">
        <f>'7ª'!G57</f>
        <v>0</v>
      </c>
      <c r="I383" s="463">
        <f>'7ª'!H57</f>
        <v>0</v>
      </c>
      <c r="J383" s="461"/>
      <c r="K383" s="461">
        <f>'7ª'!I57</f>
        <v>0</v>
      </c>
      <c r="L383" s="461">
        <f>'7ª'!I57</f>
        <v>0</v>
      </c>
      <c r="M383" s="461"/>
      <c r="N383" s="461">
        <f>'7ª'!K57</f>
        <v>0</v>
      </c>
      <c r="O383" s="461"/>
      <c r="P383" s="19" t="s">
        <v>122</v>
      </c>
      <c r="Q383" s="275" t="s">
        <v>308</v>
      </c>
      <c r="R383" s="93">
        <f>'7ª'!L57</f>
        <v>0</v>
      </c>
      <c r="S383" s="93">
        <f>'7ª'!M57</f>
        <v>0</v>
      </c>
      <c r="T383" s="93">
        <f>'7ª'!N57</f>
        <v>0</v>
      </c>
      <c r="U383" s="93">
        <f>'7ª'!O57</f>
        <v>0</v>
      </c>
      <c r="V383" s="93">
        <f>'7ª'!P57</f>
        <v>0</v>
      </c>
      <c r="W383" s="93">
        <f>'7ª'!Q57</f>
        <v>0</v>
      </c>
      <c r="X383" s="93">
        <f>'7ª'!R57</f>
        <v>0</v>
      </c>
      <c r="Y383" s="93">
        <f>'7ª'!S57</f>
        <v>0</v>
      </c>
      <c r="Z383" s="109"/>
      <c r="AA383" s="109"/>
    </row>
    <row r="384" spans="1:27" ht="15.75" x14ac:dyDescent="0.25">
      <c r="A384" s="256" t="str">
        <f>RIGHT('[1]7ª'!$A$5:$D$5,12)</f>
        <v>7ª SÉRIE E.F</v>
      </c>
      <c r="B384" s="169">
        <v>53</v>
      </c>
      <c r="C384" s="264">
        <f>'7ª'!B58</f>
        <v>0</v>
      </c>
      <c r="D384" s="461">
        <f>'7ª'!C58</f>
        <v>0</v>
      </c>
      <c r="E384" s="265">
        <f>'7ª'!D58</f>
        <v>0</v>
      </c>
      <c r="F384" s="265">
        <f>'7ª'!E58</f>
        <v>0</v>
      </c>
      <c r="G384" s="266">
        <f>'7ª'!F58</f>
        <v>0</v>
      </c>
      <c r="H384" s="461">
        <f>'7ª'!G58</f>
        <v>0</v>
      </c>
      <c r="I384" s="469">
        <f>'7ª'!H58</f>
        <v>0</v>
      </c>
      <c r="J384" s="461"/>
      <c r="K384" s="461">
        <f>'7ª'!I58</f>
        <v>0</v>
      </c>
      <c r="L384" s="461">
        <f>'7ª'!I58</f>
        <v>0</v>
      </c>
      <c r="M384" s="461"/>
      <c r="N384" s="268">
        <f>'7ª'!K58</f>
        <v>0</v>
      </c>
      <c r="O384" s="461"/>
      <c r="P384" s="19" t="s">
        <v>122</v>
      </c>
      <c r="Q384" s="275" t="s">
        <v>308</v>
      </c>
      <c r="R384" s="93">
        <f>'7ª'!L58</f>
        <v>0</v>
      </c>
      <c r="S384" s="93">
        <f>'7ª'!M58</f>
        <v>0</v>
      </c>
      <c r="T384" s="93">
        <f>'7ª'!N58</f>
        <v>0</v>
      </c>
      <c r="U384" s="93">
        <f>'7ª'!O58</f>
        <v>0</v>
      </c>
      <c r="V384" s="93">
        <f>'7ª'!P58</f>
        <v>0</v>
      </c>
      <c r="W384" s="93">
        <f>'7ª'!Q58</f>
        <v>0</v>
      </c>
      <c r="X384" s="93">
        <f>'7ª'!R58</f>
        <v>0</v>
      </c>
      <c r="Y384" s="93">
        <f>'7ª'!S58</f>
        <v>0</v>
      </c>
      <c r="Z384" s="109"/>
      <c r="AA384" s="109"/>
    </row>
    <row r="385" spans="1:27" ht="15.75" x14ac:dyDescent="0.25">
      <c r="A385" s="256" t="str">
        <f>RIGHT('[1]7ª'!$A$5:$D$5,12)</f>
        <v>7ª SÉRIE E.F</v>
      </c>
      <c r="B385" s="169">
        <v>54</v>
      </c>
      <c r="C385" s="264">
        <f>'7ª'!B59</f>
        <v>0</v>
      </c>
      <c r="D385" s="461">
        <f>'7ª'!C59</f>
        <v>0</v>
      </c>
      <c r="E385" s="265">
        <f>'7ª'!D59</f>
        <v>0</v>
      </c>
      <c r="F385" s="265">
        <f>'7ª'!E59</f>
        <v>0</v>
      </c>
      <c r="G385" s="266">
        <f>'7ª'!F59</f>
        <v>0</v>
      </c>
      <c r="H385" s="461">
        <f>'7ª'!G59</f>
        <v>0</v>
      </c>
      <c r="I385" s="463">
        <f>'7ª'!H59</f>
        <v>0</v>
      </c>
      <c r="J385" s="461"/>
      <c r="K385" s="461">
        <f>'7ª'!I59</f>
        <v>0</v>
      </c>
      <c r="L385" s="461">
        <f>'7ª'!I59</f>
        <v>0</v>
      </c>
      <c r="M385" s="461"/>
      <c r="N385" s="461">
        <f>'7ª'!K59</f>
        <v>0</v>
      </c>
      <c r="O385" s="461"/>
      <c r="P385" s="19" t="s">
        <v>122</v>
      </c>
      <c r="Q385" s="275" t="s">
        <v>308</v>
      </c>
      <c r="R385" s="93">
        <f>'7ª'!L59</f>
        <v>0</v>
      </c>
      <c r="S385" s="93">
        <f>'7ª'!M59</f>
        <v>0</v>
      </c>
      <c r="T385" s="93">
        <f>'7ª'!N59</f>
        <v>0</v>
      </c>
      <c r="U385" s="93">
        <f>'7ª'!O59</f>
        <v>0</v>
      </c>
      <c r="V385" s="93">
        <f>'7ª'!P59</f>
        <v>0</v>
      </c>
      <c r="W385" s="93">
        <f>'7ª'!Q59</f>
        <v>0</v>
      </c>
      <c r="X385" s="93">
        <f>'7ª'!R59</f>
        <v>0</v>
      </c>
      <c r="Y385" s="93">
        <f>'7ª'!S59</f>
        <v>0</v>
      </c>
      <c r="Z385" s="109"/>
      <c r="AA385" s="109"/>
    </row>
    <row r="386" spans="1:27" ht="16.5" thickBot="1" x14ac:dyDescent="0.3">
      <c r="A386" s="571" t="str">
        <f>RIGHT('[1]7ª'!$A$5:$D$5,12)</f>
        <v>7ª SÉRIE E.F</v>
      </c>
      <c r="B386" s="572">
        <v>55</v>
      </c>
      <c r="C386" s="573">
        <f>'7ª'!B60</f>
        <v>0</v>
      </c>
      <c r="D386" s="574">
        <f>'7ª'!C60</f>
        <v>0</v>
      </c>
      <c r="E386" s="575">
        <f>'7ª'!D60</f>
        <v>0</v>
      </c>
      <c r="F386" s="575">
        <f>'7ª'!E60</f>
        <v>0</v>
      </c>
      <c r="G386" s="576">
        <f>'7ª'!F60</f>
        <v>0</v>
      </c>
      <c r="H386" s="574">
        <f>'7ª'!G60</f>
        <v>0</v>
      </c>
      <c r="I386" s="577">
        <f>'7ª'!H60</f>
        <v>0</v>
      </c>
      <c r="J386" s="574"/>
      <c r="K386" s="574">
        <f>'7ª'!I60</f>
        <v>0</v>
      </c>
      <c r="L386" s="574">
        <f>'7ª'!I60</f>
        <v>0</v>
      </c>
      <c r="M386" s="574"/>
      <c r="N386" s="578">
        <f>'7ª'!K60</f>
        <v>0</v>
      </c>
      <c r="O386" s="574"/>
      <c r="P386" s="19" t="s">
        <v>122</v>
      </c>
      <c r="Q386" s="275" t="s">
        <v>308</v>
      </c>
      <c r="R386" s="579">
        <f>'7ª'!L60</f>
        <v>0</v>
      </c>
      <c r="S386" s="579">
        <f>'7ª'!M60</f>
        <v>0</v>
      </c>
      <c r="T386" s="579">
        <f>'7ª'!N60</f>
        <v>0</v>
      </c>
      <c r="U386" s="579">
        <f>'7ª'!O60</f>
        <v>0</v>
      </c>
      <c r="V386" s="579">
        <f>'7ª'!P60</f>
        <v>0</v>
      </c>
      <c r="W386" s="579">
        <f>'7ª'!Q60</f>
        <v>0</v>
      </c>
      <c r="X386" s="579">
        <f>'7ª'!R60</f>
        <v>0</v>
      </c>
      <c r="Y386" s="579">
        <f>'7ª'!S60</f>
        <v>0</v>
      </c>
      <c r="Z386" s="580"/>
      <c r="AA386" s="580"/>
    </row>
    <row r="387" spans="1:27" s="263" customFormat="1" ht="16.5" thickBot="1" x14ac:dyDescent="0.3">
      <c r="A387" s="590" t="str">
        <f>RIGHT('[1]8ª'!$A$5:$D$5,12)</f>
        <v>8ª SÉRIE E.F</v>
      </c>
      <c r="B387" s="591">
        <v>1</v>
      </c>
      <c r="C387" s="592">
        <f>'8ª'!B7</f>
        <v>18378</v>
      </c>
      <c r="D387" s="593" t="str">
        <f>'8ª'!C7</f>
        <v>ALEXANDRINA PILAR</v>
      </c>
      <c r="E387" s="594" t="str">
        <f>'8ª'!D7</f>
        <v>F</v>
      </c>
      <c r="F387" s="594" t="str">
        <f>'8ª'!E7</f>
        <v>MA</v>
      </c>
      <c r="G387" s="595">
        <f>'8ª'!F7</f>
        <v>38204</v>
      </c>
      <c r="H387" s="593">
        <f>'8ª'!G7</f>
        <v>0</v>
      </c>
      <c r="I387" s="596">
        <f>'8ª'!H7</f>
        <v>7142872</v>
      </c>
      <c r="J387" s="593"/>
      <c r="K387" s="593">
        <f>'8ª'!I7</f>
        <v>0</v>
      </c>
      <c r="L387" s="593" t="str">
        <f ca="1">'8ª'!J7</f>
        <v/>
      </c>
      <c r="M387" s="593"/>
      <c r="N387" s="593">
        <f ca="1">'8ª'!K7</f>
        <v>20</v>
      </c>
      <c r="O387" s="593"/>
      <c r="P387" s="597" t="s">
        <v>122</v>
      </c>
      <c r="Q387" s="598" t="s">
        <v>308</v>
      </c>
      <c r="R387" s="599" t="str">
        <f>'8ª'!L7</f>
        <v>Não</v>
      </c>
      <c r="S387" s="599" t="str">
        <f>'8ª'!M7</f>
        <v>-</v>
      </c>
      <c r="T387" s="599" t="str">
        <f>'8ª'!N7</f>
        <v>-</v>
      </c>
      <c r="U387" s="599" t="str">
        <f>'8ª'!O7</f>
        <v>-</v>
      </c>
      <c r="V387" s="599" t="str">
        <f>'8ª'!P7</f>
        <v>-</v>
      </c>
      <c r="W387" s="599" t="str">
        <f>'8ª'!Q7</f>
        <v>-</v>
      </c>
      <c r="X387" s="599" t="str">
        <f>'8ª'!R7</f>
        <v>-</v>
      </c>
      <c r="Y387" s="599" t="str">
        <f>'8ª'!S7</f>
        <v>-</v>
      </c>
      <c r="Z387" s="600">
        <f>'8ª'!T7</f>
        <v>0</v>
      </c>
      <c r="AA387" s="601">
        <f>'8ª'!U7</f>
        <v>0</v>
      </c>
    </row>
    <row r="388" spans="1:27" ht="15.75" x14ac:dyDescent="0.25">
      <c r="A388" s="581" t="str">
        <f>RIGHT('[1]8ª'!$A$5:$D$5,12)</f>
        <v>8ª SÉRIE E.F</v>
      </c>
      <c r="B388" s="582">
        <v>2</v>
      </c>
      <c r="C388" s="583">
        <f>'8ª'!B8</f>
        <v>14369</v>
      </c>
      <c r="D388" s="584" t="str">
        <f>'8ª'!C8</f>
        <v>ALLISSEN FRANCIS PEREIRA SANTOS</v>
      </c>
      <c r="E388" s="585" t="str">
        <f>'8ª'!D8</f>
        <v>F</v>
      </c>
      <c r="F388" s="585" t="str">
        <f>'8ª'!E8</f>
        <v>MA</v>
      </c>
      <c r="G388" s="586">
        <f>'8ª'!F8</f>
        <v>34835</v>
      </c>
      <c r="H388" s="584">
        <f>'8ª'!G8</f>
        <v>0</v>
      </c>
      <c r="I388" s="587">
        <f>'8ª'!H8</f>
        <v>0</v>
      </c>
      <c r="J388" s="584"/>
      <c r="K388" s="584" t="str">
        <f>'8ª'!I8</f>
        <v>TR 04/02</v>
      </c>
      <c r="L388" s="584" t="str">
        <f ca="1">'8ª'!J8</f>
        <v/>
      </c>
      <c r="M388" s="584"/>
      <c r="N388" s="584">
        <f ca="1">'8ª'!K8</f>
        <v>29</v>
      </c>
      <c r="O388" s="584"/>
      <c r="P388" s="19" t="s">
        <v>122</v>
      </c>
      <c r="Q388" s="275" t="s">
        <v>308</v>
      </c>
      <c r="R388" s="588" t="str">
        <f>'8ª'!L8</f>
        <v>Não</v>
      </c>
      <c r="S388" s="588" t="str">
        <f>'8ª'!M8</f>
        <v>-</v>
      </c>
      <c r="T388" s="588" t="str">
        <f>'8ª'!N8</f>
        <v>-</v>
      </c>
      <c r="U388" s="588" t="str">
        <f>'8ª'!O8</f>
        <v>-</v>
      </c>
      <c r="V388" s="588" t="str">
        <f>'8ª'!P8</f>
        <v>-</v>
      </c>
      <c r="W388" s="588" t="str">
        <f>'8ª'!Q8</f>
        <v>-</v>
      </c>
      <c r="X388" s="588" t="str">
        <f>'8ª'!R8</f>
        <v>-</v>
      </c>
      <c r="Y388" s="588" t="str">
        <f>'8ª'!S8</f>
        <v>-</v>
      </c>
      <c r="Z388" s="589">
        <f>'8ª'!T8</f>
        <v>0</v>
      </c>
      <c r="AA388" s="589">
        <f>'8ª'!U8</f>
        <v>0</v>
      </c>
    </row>
    <row r="389" spans="1:27" ht="15.75" x14ac:dyDescent="0.25">
      <c r="A389" s="256" t="str">
        <f>RIGHT('[1]8ª'!$A$5:$D$5,12)</f>
        <v>8ª SÉRIE E.F</v>
      </c>
      <c r="B389" s="169">
        <v>3</v>
      </c>
      <c r="C389" s="264">
        <f>'8ª'!B9</f>
        <v>18488</v>
      </c>
      <c r="D389" s="461" t="str">
        <f>'8ª'!C9</f>
        <v>CAMYLLA BARBOSA DOS SANTOS</v>
      </c>
      <c r="E389" s="265" t="str">
        <f>'8ª'!D9</f>
        <v>F</v>
      </c>
      <c r="F389" s="265" t="str">
        <f>'8ª'!E9</f>
        <v>MA</v>
      </c>
      <c r="G389" s="266">
        <f>'8ª'!F9</f>
        <v>38518</v>
      </c>
      <c r="H389" s="461" t="str">
        <f>'8ª'!G9</f>
        <v>108494452-2</v>
      </c>
      <c r="I389" s="463">
        <f>'8ª'!H9</f>
        <v>11584286</v>
      </c>
      <c r="J389" s="461"/>
      <c r="K389" s="461" t="str">
        <f>'8ª'!I9</f>
        <v>INCLUSÃO</v>
      </c>
      <c r="L389" s="461" t="str">
        <f ca="1">'8ª'!J9</f>
        <v/>
      </c>
      <c r="M389" s="461"/>
      <c r="N389" s="461">
        <f ca="1">'8ª'!K9</f>
        <v>19</v>
      </c>
      <c r="O389" s="461"/>
      <c r="P389" s="19" t="s">
        <v>122</v>
      </c>
      <c r="Q389" s="275" t="s">
        <v>308</v>
      </c>
      <c r="R389" s="569" t="str">
        <f>'8ª'!L9</f>
        <v>Sim</v>
      </c>
      <c r="S389" s="569" t="str">
        <f>'8ª'!M9</f>
        <v>-</v>
      </c>
      <c r="T389" s="569" t="str">
        <f>'8ª'!N9</f>
        <v>Danielle</v>
      </c>
      <c r="U389" s="569" t="str">
        <f>'8ª'!O9</f>
        <v>Encaminhado</v>
      </c>
      <c r="V389" s="569" t="str">
        <f>'8ª'!P9</f>
        <v>-</v>
      </c>
      <c r="W389" s="569" t="str">
        <f>'8ª'!Q9</f>
        <v>-</v>
      </c>
      <c r="X389" s="569" t="str">
        <f>'8ª'!R9</f>
        <v>Não</v>
      </c>
      <c r="Y389" s="569" t="str">
        <f>'8ª'!S9</f>
        <v>NEN</v>
      </c>
      <c r="Z389" s="570">
        <f>'8ª'!T9</f>
        <v>0</v>
      </c>
      <c r="AA389" s="570">
        <f>'8ª'!U9</f>
        <v>0</v>
      </c>
    </row>
    <row r="390" spans="1:27" ht="15.75" x14ac:dyDescent="0.25">
      <c r="A390" s="256" t="str">
        <f>RIGHT('[1]8ª'!$A$5:$D$5,12)</f>
        <v>8ª SÉRIE E.F</v>
      </c>
      <c r="B390" s="169">
        <v>4</v>
      </c>
      <c r="C390" s="264">
        <f>'8ª'!B10</f>
        <v>18849</v>
      </c>
      <c r="D390" s="461" t="str">
        <f>'8ª'!C10</f>
        <v>DOMENICA CRISTINE DE SOUSA</v>
      </c>
      <c r="E390" s="265" t="str">
        <f>'8ª'!D10</f>
        <v>F</v>
      </c>
      <c r="F390" s="265" t="str">
        <f>'8ª'!E10</f>
        <v>MA</v>
      </c>
      <c r="G390" s="266">
        <f>'8ª'!F10</f>
        <v>34965</v>
      </c>
      <c r="H390" s="461">
        <f>'8ª'!G10</f>
        <v>0</v>
      </c>
      <c r="I390" s="463">
        <f>'8ª'!H10</f>
        <v>0</v>
      </c>
      <c r="J390" s="461"/>
      <c r="K390" s="461" t="str">
        <f>'8ª'!I10</f>
        <v>TR 27/02</v>
      </c>
      <c r="L390" s="461" t="str">
        <f ca="1">'8ª'!J10</f>
        <v/>
      </c>
      <c r="M390" s="461"/>
      <c r="N390" s="461">
        <f ca="1">'8ª'!K10</f>
        <v>29</v>
      </c>
      <c r="O390" s="461"/>
      <c r="P390" s="19" t="s">
        <v>122</v>
      </c>
      <c r="Q390" s="275" t="s">
        <v>308</v>
      </c>
      <c r="R390" s="569" t="str">
        <f>'8ª'!L10</f>
        <v>Não</v>
      </c>
      <c r="S390" s="569" t="str">
        <f>'8ª'!M10</f>
        <v>-</v>
      </c>
      <c r="T390" s="569" t="str">
        <f>'8ª'!N10</f>
        <v>-</v>
      </c>
      <c r="U390" s="569" t="str">
        <f>'8ª'!O10</f>
        <v>-</v>
      </c>
      <c r="V390" s="569" t="str">
        <f>'8ª'!P10</f>
        <v>-</v>
      </c>
      <c r="W390" s="569" t="str">
        <f>'8ª'!Q10</f>
        <v>-</v>
      </c>
      <c r="X390" s="569" t="str">
        <f>'8ª'!R10</f>
        <v>-</v>
      </c>
      <c r="Y390" s="569" t="str">
        <f>'8ª'!S10</f>
        <v>-</v>
      </c>
      <c r="Z390" s="570">
        <f>'8ª'!T10</f>
        <v>0</v>
      </c>
      <c r="AA390" s="570">
        <f>'8ª'!U10</f>
        <v>0</v>
      </c>
    </row>
    <row r="391" spans="1:27" ht="15.75" x14ac:dyDescent="0.25">
      <c r="A391" s="256" t="str">
        <f>RIGHT('[1]8ª'!$A$5:$D$5,12)</f>
        <v>8ª SÉRIE E.F</v>
      </c>
      <c r="B391" s="169">
        <v>5</v>
      </c>
      <c r="C391" s="264">
        <f>'8ª'!B11</f>
        <v>10928</v>
      </c>
      <c r="D391" s="461" t="str">
        <f>'8ª'!C11</f>
        <v>ELIENAI VIEIRA RAMOS</v>
      </c>
      <c r="E391" s="265" t="str">
        <f>'8ª'!D11</f>
        <v>F</v>
      </c>
      <c r="F391" s="265" t="str">
        <f>'8ª'!E11</f>
        <v>MA</v>
      </c>
      <c r="G391" s="266">
        <f>'8ª'!F11</f>
        <v>26445</v>
      </c>
      <c r="H391" s="461" t="str">
        <f>'8ª'!G11</f>
        <v>109290303-3</v>
      </c>
      <c r="I391" s="463" t="str">
        <f>'8ª'!H11</f>
        <v>30267851-7</v>
      </c>
      <c r="J391" s="461"/>
      <c r="K391" s="461">
        <f>'8ª'!I11</f>
        <v>0</v>
      </c>
      <c r="L391" s="461" t="str">
        <f ca="1">'8ª'!J11</f>
        <v>DISP.IDADE</v>
      </c>
      <c r="M391" s="461"/>
      <c r="N391" s="461">
        <f ca="1">'8ª'!K11</f>
        <v>52</v>
      </c>
      <c r="O391" s="461"/>
      <c r="P391" s="19" t="s">
        <v>122</v>
      </c>
      <c r="Q391" s="275" t="s">
        <v>308</v>
      </c>
      <c r="R391" s="569" t="str">
        <f>'8ª'!L11</f>
        <v>Não</v>
      </c>
      <c r="S391" s="569" t="str">
        <f>'8ª'!M11</f>
        <v>-</v>
      </c>
      <c r="T391" s="569" t="str">
        <f>'8ª'!N11</f>
        <v>-</v>
      </c>
      <c r="U391" s="569" t="str">
        <f>'8ª'!O11</f>
        <v>-</v>
      </c>
      <c r="V391" s="569" t="str">
        <f>'8ª'!P11</f>
        <v>-</v>
      </c>
      <c r="W391" s="569" t="str">
        <f>'8ª'!Q11</f>
        <v>-</v>
      </c>
      <c r="X391" s="569" t="str">
        <f>'8ª'!R11</f>
        <v>-</v>
      </c>
      <c r="Y391" s="569" t="str">
        <f>'8ª'!S11</f>
        <v>-</v>
      </c>
      <c r="Z391" s="570">
        <f>'8ª'!T11</f>
        <v>0</v>
      </c>
      <c r="AA391" s="570">
        <f>'8ª'!U11</f>
        <v>0</v>
      </c>
    </row>
    <row r="392" spans="1:27" ht="15.75" x14ac:dyDescent="0.25">
      <c r="A392" s="256" t="str">
        <f>RIGHT('[1]8ª'!$A$5:$D$5,12)</f>
        <v>8ª SÉRIE E.F</v>
      </c>
      <c r="B392" s="169">
        <v>6</v>
      </c>
      <c r="C392" s="264">
        <f>'8ª'!B12</f>
        <v>18494</v>
      </c>
      <c r="D392" s="461" t="str">
        <f>'8ª'!C12</f>
        <v>FLAVIA APARECIDA DELMONICO</v>
      </c>
      <c r="E392" s="265" t="str">
        <f>'8ª'!D12</f>
        <v>F</v>
      </c>
      <c r="F392" s="265" t="str">
        <f>'8ª'!E12</f>
        <v>MA</v>
      </c>
      <c r="G392" s="266">
        <f>'8ª'!F12</f>
        <v>28207</v>
      </c>
      <c r="H392" s="461">
        <f>'8ª'!G12</f>
        <v>0</v>
      </c>
      <c r="I392" s="463" t="str">
        <f>'8ª'!H12</f>
        <v>27292451-9</v>
      </c>
      <c r="J392" s="461"/>
      <c r="K392" s="461">
        <f>'8ª'!I12</f>
        <v>0</v>
      </c>
      <c r="L392" s="461" t="str">
        <f ca="1">'8ª'!J12</f>
        <v>DISP.IDADE</v>
      </c>
      <c r="M392" s="461"/>
      <c r="N392" s="461">
        <f ca="1">'8ª'!K12</f>
        <v>47</v>
      </c>
      <c r="O392" s="461"/>
      <c r="P392" s="19" t="s">
        <v>122</v>
      </c>
      <c r="Q392" s="275" t="s">
        <v>308</v>
      </c>
      <c r="R392" s="569" t="str">
        <f>'8ª'!L12</f>
        <v>Não</v>
      </c>
      <c r="S392" s="569" t="str">
        <f>'8ª'!M12</f>
        <v>-</v>
      </c>
      <c r="T392" s="569" t="str">
        <f>'8ª'!N12</f>
        <v>-</v>
      </c>
      <c r="U392" s="569" t="str">
        <f>'8ª'!O12</f>
        <v>-</v>
      </c>
      <c r="V392" s="569" t="str">
        <f>'8ª'!P12</f>
        <v>-</v>
      </c>
      <c r="W392" s="569" t="str">
        <f>'8ª'!Q12</f>
        <v>-</v>
      </c>
      <c r="X392" s="569" t="str">
        <f>'8ª'!R12</f>
        <v>-</v>
      </c>
      <c r="Y392" s="569" t="str">
        <f>'8ª'!S12</f>
        <v>-</v>
      </c>
      <c r="Z392" s="570">
        <f>'8ª'!T12</f>
        <v>0</v>
      </c>
      <c r="AA392" s="570">
        <f>'8ª'!U12</f>
        <v>0</v>
      </c>
    </row>
    <row r="393" spans="1:27" ht="15.75" x14ac:dyDescent="0.25">
      <c r="A393" s="256" t="str">
        <f>RIGHT('[1]8ª'!$A$5:$D$5,12)</f>
        <v>8ª SÉRIE E.F</v>
      </c>
      <c r="B393" s="169">
        <v>7</v>
      </c>
      <c r="C393" s="264">
        <f>'8ª'!B13</f>
        <v>18820</v>
      </c>
      <c r="D393" s="461" t="str">
        <f>'8ª'!C13</f>
        <v>GABRIELE SILVA GONCALVES AGUIAR</v>
      </c>
      <c r="E393" s="265" t="str">
        <f>'8ª'!D13</f>
        <v>F</v>
      </c>
      <c r="F393" s="265" t="str">
        <f>'8ª'!E13</f>
        <v>MA</v>
      </c>
      <c r="G393" s="266">
        <f>'8ª'!F13</f>
        <v>39471</v>
      </c>
      <c r="H393" s="461" t="str">
        <f>'8ª'!G13</f>
        <v>110470335-X</v>
      </c>
      <c r="I393" s="463">
        <f>'8ª'!H13</f>
        <v>0</v>
      </c>
      <c r="J393" s="461"/>
      <c r="K393" s="461" t="str">
        <f>'8ª'!I13</f>
        <v>TR 25/02</v>
      </c>
      <c r="L393" s="461" t="str">
        <f ca="1">'8ª'!J13</f>
        <v/>
      </c>
      <c r="M393" s="461"/>
      <c r="N393" s="461">
        <f ca="1">'8ª'!K13</f>
        <v>17</v>
      </c>
      <c r="O393" s="461"/>
      <c r="P393" s="19" t="s">
        <v>122</v>
      </c>
      <c r="Q393" s="275" t="s">
        <v>308</v>
      </c>
      <c r="R393" s="569" t="str">
        <f>'8ª'!L13</f>
        <v>Não</v>
      </c>
      <c r="S393" s="569" t="str">
        <f>'8ª'!M13</f>
        <v>-</v>
      </c>
      <c r="T393" s="569" t="str">
        <f>'8ª'!N13</f>
        <v>-</v>
      </c>
      <c r="U393" s="569" t="str">
        <f>'8ª'!O13</f>
        <v>-</v>
      </c>
      <c r="V393" s="569" t="str">
        <f>'8ª'!P13</f>
        <v>-</v>
      </c>
      <c r="W393" s="569" t="str">
        <f>'8ª'!Q13</f>
        <v>-</v>
      </c>
      <c r="X393" s="569" t="str">
        <f>'8ª'!R13</f>
        <v>-</v>
      </c>
      <c r="Y393" s="569" t="str">
        <f>'8ª'!S13</f>
        <v>-</v>
      </c>
      <c r="Z393" s="570">
        <f>'8ª'!T13</f>
        <v>0</v>
      </c>
      <c r="AA393" s="570">
        <f>'8ª'!U13</f>
        <v>0</v>
      </c>
    </row>
    <row r="394" spans="1:27" ht="15.75" x14ac:dyDescent="0.25">
      <c r="A394" s="256" t="str">
        <f>RIGHT('[1]8ª'!$A$5:$D$5,12)</f>
        <v>8ª SÉRIE E.F</v>
      </c>
      <c r="B394" s="169">
        <v>8</v>
      </c>
      <c r="C394" s="264">
        <f>'8ª'!B14</f>
        <v>18777</v>
      </c>
      <c r="D394" s="461" t="str">
        <f>'8ª'!C14</f>
        <v>ISABELLY DE SOUZA ROSA</v>
      </c>
      <c r="E394" s="265" t="str">
        <f>'8ª'!D14</f>
        <v>F</v>
      </c>
      <c r="F394" s="265" t="str">
        <f>'8ª'!E14</f>
        <v>MA</v>
      </c>
      <c r="G394" s="266">
        <f>'8ª'!F14</f>
        <v>40023</v>
      </c>
      <c r="H394" s="461" t="str">
        <f>'8ª'!G14</f>
        <v>1137129112-8</v>
      </c>
      <c r="I394" s="463">
        <f>'8ª'!H14</f>
        <v>0</v>
      </c>
      <c r="J394" s="461"/>
      <c r="K394" s="461" t="str">
        <f>'8ª'!I14</f>
        <v>TR 05/02</v>
      </c>
      <c r="L394" s="461" t="str">
        <f ca="1">'8ª'!J14</f>
        <v/>
      </c>
      <c r="M394" s="461"/>
      <c r="N394" s="461">
        <f ca="1">'8ª'!K14</f>
        <v>15</v>
      </c>
      <c r="O394" s="461"/>
      <c r="P394" s="19" t="s">
        <v>122</v>
      </c>
      <c r="Q394" s="275" t="s">
        <v>308</v>
      </c>
      <c r="R394" s="569" t="str">
        <f>'8ª'!L14</f>
        <v>Não</v>
      </c>
      <c r="S394" s="569" t="str">
        <f>'8ª'!M14</f>
        <v>-</v>
      </c>
      <c r="T394" s="569" t="str">
        <f>'8ª'!N14</f>
        <v>-</v>
      </c>
      <c r="U394" s="569" t="str">
        <f>'8ª'!O14</f>
        <v>-</v>
      </c>
      <c r="V394" s="569" t="str">
        <f>'8ª'!P14</f>
        <v>-</v>
      </c>
      <c r="W394" s="569" t="str">
        <f>'8ª'!Q14</f>
        <v>-</v>
      </c>
      <c r="X394" s="569" t="str">
        <f>'8ª'!R14</f>
        <v>-</v>
      </c>
      <c r="Y394" s="569" t="str">
        <f>'8ª'!S14</f>
        <v>-</v>
      </c>
      <c r="Z394" s="570">
        <f>'8ª'!T14</f>
        <v>0</v>
      </c>
      <c r="AA394" s="570">
        <f>'8ª'!U14</f>
        <v>0</v>
      </c>
    </row>
    <row r="395" spans="1:27" ht="15.75" x14ac:dyDescent="0.25">
      <c r="A395" s="256" t="str">
        <f>RIGHT('[1]8ª'!$A$5:$D$5,12)</f>
        <v>8ª SÉRIE E.F</v>
      </c>
      <c r="B395" s="169">
        <v>9</v>
      </c>
      <c r="C395" s="264">
        <f>'8ª'!B15</f>
        <v>18780</v>
      </c>
      <c r="D395" s="461" t="str">
        <f>'8ª'!C15</f>
        <v>JOAO VITOR PLACIDO SEVERO DA SILVA</v>
      </c>
      <c r="E395" s="265" t="str">
        <f>'8ª'!D15</f>
        <v>M</v>
      </c>
      <c r="F395" s="265" t="str">
        <f>'8ª'!E15</f>
        <v>MA</v>
      </c>
      <c r="G395" s="266">
        <f>'8ª'!F15</f>
        <v>39765</v>
      </c>
      <c r="H395" s="461" t="str">
        <f>'8ª'!G15</f>
        <v>112876192-0</v>
      </c>
      <c r="I395" s="463">
        <f>'8ª'!H15</f>
        <v>0</v>
      </c>
      <c r="J395" s="461"/>
      <c r="K395" s="461" t="str">
        <f>'8ª'!I15</f>
        <v>TR 05/02</v>
      </c>
      <c r="L395" s="461" t="str">
        <f ca="1">'8ª'!J15</f>
        <v/>
      </c>
      <c r="M395" s="461"/>
      <c r="N395" s="461">
        <f ca="1">'8ª'!K15</f>
        <v>16</v>
      </c>
      <c r="O395" s="461"/>
      <c r="P395" s="19" t="s">
        <v>122</v>
      </c>
      <c r="Q395" s="275" t="s">
        <v>308</v>
      </c>
      <c r="R395" s="569" t="str">
        <f>'8ª'!L15</f>
        <v>Não</v>
      </c>
      <c r="S395" s="569" t="str">
        <f>'8ª'!M15</f>
        <v>-</v>
      </c>
      <c r="T395" s="569" t="str">
        <f>'8ª'!N15</f>
        <v>-</v>
      </c>
      <c r="U395" s="569" t="str">
        <f>'8ª'!O15</f>
        <v>-</v>
      </c>
      <c r="V395" s="569" t="str">
        <f>'8ª'!P15</f>
        <v>-</v>
      </c>
      <c r="W395" s="569" t="str">
        <f>'8ª'!Q15</f>
        <v>-</v>
      </c>
      <c r="X395" s="569" t="str">
        <f>'8ª'!R15</f>
        <v>-</v>
      </c>
      <c r="Y395" s="569" t="str">
        <f>'8ª'!S15</f>
        <v>-</v>
      </c>
      <c r="Z395" s="570">
        <f>'8ª'!T15</f>
        <v>0</v>
      </c>
      <c r="AA395" s="570">
        <f>'8ª'!U15</f>
        <v>0</v>
      </c>
    </row>
    <row r="396" spans="1:27" ht="15.75" x14ac:dyDescent="0.25">
      <c r="A396" s="256" t="str">
        <f>RIGHT('[1]8ª'!$A$5:$D$5,12)</f>
        <v>8ª SÉRIE E.F</v>
      </c>
      <c r="B396" s="169">
        <v>10</v>
      </c>
      <c r="C396" s="264">
        <f>'8ª'!B16</f>
        <v>18774</v>
      </c>
      <c r="D396" s="461" t="str">
        <f>'8ª'!C16</f>
        <v>KETHELLYN RAFAELA DO VALE</v>
      </c>
      <c r="E396" s="265" t="str">
        <f>'8ª'!D16</f>
        <v>F</v>
      </c>
      <c r="F396" s="265" t="str">
        <f>'8ª'!E16</f>
        <v>MA</v>
      </c>
      <c r="G396" s="266">
        <f>'8ª'!F16</f>
        <v>39513</v>
      </c>
      <c r="H396" s="461">
        <f>'8ª'!G16</f>
        <v>1095002326</v>
      </c>
      <c r="I396" s="463">
        <f>'8ª'!H16</f>
        <v>0</v>
      </c>
      <c r="J396" s="461"/>
      <c r="K396" s="461" t="str">
        <f>'8ª'!I16</f>
        <v>TR 04/02</v>
      </c>
      <c r="L396" s="461" t="str">
        <f ca="1">'8ª'!J16</f>
        <v/>
      </c>
      <c r="M396" s="461"/>
      <c r="N396" s="461">
        <f ca="1">'8ª'!K16</f>
        <v>17</v>
      </c>
      <c r="O396" s="461"/>
      <c r="P396" s="19" t="s">
        <v>122</v>
      </c>
      <c r="Q396" s="275" t="s">
        <v>308</v>
      </c>
      <c r="R396" s="569" t="str">
        <f>'8ª'!L16</f>
        <v>Não</v>
      </c>
      <c r="S396" s="569" t="str">
        <f>'8ª'!M16</f>
        <v>-</v>
      </c>
      <c r="T396" s="569" t="str">
        <f>'8ª'!N16</f>
        <v>-</v>
      </c>
      <c r="U396" s="569" t="str">
        <f>'8ª'!O16</f>
        <v>-</v>
      </c>
      <c r="V396" s="569" t="str">
        <f>'8ª'!P16</f>
        <v>-</v>
      </c>
      <c r="W396" s="569" t="str">
        <f>'8ª'!Q16</f>
        <v>-</v>
      </c>
      <c r="X396" s="569" t="str">
        <f>'8ª'!R16</f>
        <v>-</v>
      </c>
      <c r="Y396" s="569" t="str">
        <f>'8ª'!S16</f>
        <v>-</v>
      </c>
      <c r="Z396" s="570">
        <f>'8ª'!T16</f>
        <v>0</v>
      </c>
      <c r="AA396" s="570">
        <f>'8ª'!U16</f>
        <v>0</v>
      </c>
    </row>
    <row r="397" spans="1:27" ht="15.75" x14ac:dyDescent="0.25">
      <c r="A397" s="256" t="str">
        <f>RIGHT('[1]8ª'!$A$5:$D$5,12)</f>
        <v>8ª SÉRIE E.F</v>
      </c>
      <c r="B397" s="169">
        <v>11</v>
      </c>
      <c r="C397" s="264">
        <f>'8ª'!B17</f>
        <v>18534</v>
      </c>
      <c r="D397" s="461" t="str">
        <f>'8ª'!C17</f>
        <v>LUCAS RANIERE LUCIO DA SILVA SANTOS</v>
      </c>
      <c r="E397" s="265" t="str">
        <f>'8ª'!D17</f>
        <v>M</v>
      </c>
      <c r="F397" s="265" t="str">
        <f>'8ª'!E17</f>
        <v>MA</v>
      </c>
      <c r="G397" s="266">
        <f>'8ª'!F17</f>
        <v>34824</v>
      </c>
      <c r="H397" s="461" t="str">
        <f>'8ª'!G17</f>
        <v>110431248-7</v>
      </c>
      <c r="I397" s="463">
        <f>'8ª'!H17</f>
        <v>0</v>
      </c>
      <c r="J397" s="461"/>
      <c r="K397" s="461">
        <f>'8ª'!I17</f>
        <v>0</v>
      </c>
      <c r="L397" s="461" t="str">
        <f ca="1">'8ª'!J17</f>
        <v/>
      </c>
      <c r="M397" s="461"/>
      <c r="N397" s="461">
        <f ca="1">'8ª'!K17</f>
        <v>29</v>
      </c>
      <c r="O397" s="461"/>
      <c r="P397" s="19" t="s">
        <v>122</v>
      </c>
      <c r="Q397" s="275" t="s">
        <v>308</v>
      </c>
      <c r="R397" s="569" t="str">
        <f>'8ª'!L17</f>
        <v>Não</v>
      </c>
      <c r="S397" s="569" t="str">
        <f>'8ª'!M17</f>
        <v>-</v>
      </c>
      <c r="T397" s="569" t="str">
        <f>'8ª'!N17</f>
        <v>-</v>
      </c>
      <c r="U397" s="569" t="str">
        <f>'8ª'!O17</f>
        <v>-</v>
      </c>
      <c r="V397" s="569" t="str">
        <f>'8ª'!P17</f>
        <v>-</v>
      </c>
      <c r="W397" s="569" t="str">
        <f>'8ª'!Q17</f>
        <v>-</v>
      </c>
      <c r="X397" s="569" t="str">
        <f>'8ª'!R17</f>
        <v>-</v>
      </c>
      <c r="Y397" s="569" t="str">
        <f>'8ª'!S17</f>
        <v>-</v>
      </c>
      <c r="Z397" s="570">
        <f>'8ª'!T17</f>
        <v>0</v>
      </c>
      <c r="AA397" s="570">
        <f>'8ª'!U17</f>
        <v>0</v>
      </c>
    </row>
    <row r="398" spans="1:27" ht="15.75" x14ac:dyDescent="0.25">
      <c r="A398" s="256" t="str">
        <f>RIGHT('[1]8ª'!$A$5:$D$5,12)</f>
        <v>8ª SÉRIE E.F</v>
      </c>
      <c r="B398" s="169">
        <v>12</v>
      </c>
      <c r="C398" s="264" t="e">
        <f>'8ª'!#REF!</f>
        <v>#REF!</v>
      </c>
      <c r="D398" s="461" t="e">
        <f>'8ª'!#REF!</f>
        <v>#REF!</v>
      </c>
      <c r="E398" s="265" t="e">
        <f>'8ª'!#REF!</f>
        <v>#REF!</v>
      </c>
      <c r="F398" s="265" t="e">
        <f>'8ª'!#REF!</f>
        <v>#REF!</v>
      </c>
      <c r="G398" s="266" t="e">
        <f>'8ª'!#REF!</f>
        <v>#REF!</v>
      </c>
      <c r="H398" s="461" t="e">
        <f>'8ª'!#REF!</f>
        <v>#REF!</v>
      </c>
      <c r="I398" s="463" t="e">
        <f>'8ª'!#REF!</f>
        <v>#REF!</v>
      </c>
      <c r="J398" s="461"/>
      <c r="K398" s="461" t="e">
        <f>'8ª'!#REF!</f>
        <v>#REF!</v>
      </c>
      <c r="L398" s="461" t="e">
        <f>'8ª'!#REF!</f>
        <v>#REF!</v>
      </c>
      <c r="M398" s="461"/>
      <c r="N398" s="461" t="e">
        <f>'8ª'!#REF!</f>
        <v>#REF!</v>
      </c>
      <c r="O398" s="461"/>
      <c r="P398" s="19" t="s">
        <v>122</v>
      </c>
      <c r="Q398" s="275" t="s">
        <v>308</v>
      </c>
      <c r="R398" s="569" t="str">
        <f>'8ª'!L18</f>
        <v>Não</v>
      </c>
      <c r="S398" s="569" t="str">
        <f>'8ª'!M18</f>
        <v>-</v>
      </c>
      <c r="T398" s="569" t="str">
        <f>'8ª'!N18</f>
        <v>-</v>
      </c>
      <c r="U398" s="569" t="str">
        <f>'8ª'!O18</f>
        <v>-</v>
      </c>
      <c r="V398" s="569" t="str">
        <f>'8ª'!P18</f>
        <v>-</v>
      </c>
      <c r="W398" s="569" t="str">
        <f>'8ª'!Q18</f>
        <v>-</v>
      </c>
      <c r="X398" s="569" t="str">
        <f>'8ª'!R18</f>
        <v>-</v>
      </c>
      <c r="Y398" s="569" t="str">
        <f>'8ª'!S18</f>
        <v>-</v>
      </c>
      <c r="Z398" s="570">
        <f>'8ª'!T18</f>
        <v>0</v>
      </c>
      <c r="AA398" s="570">
        <f>'8ª'!U18</f>
        <v>0</v>
      </c>
    </row>
    <row r="399" spans="1:27" ht="15.75" x14ac:dyDescent="0.25">
      <c r="A399" s="256" t="str">
        <f>RIGHT('[1]8ª'!$A$5:$D$5,12)</f>
        <v>8ª SÉRIE E.F</v>
      </c>
      <c r="B399" s="169">
        <v>13</v>
      </c>
      <c r="C399" s="264">
        <f>'8ª'!B18</f>
        <v>15276</v>
      </c>
      <c r="D399" s="461" t="str">
        <f>'8ª'!C18</f>
        <v>LUIS GUSTAVO COSTA SILVA</v>
      </c>
      <c r="E399" s="265" t="str">
        <f>'8ª'!D18</f>
        <v>M</v>
      </c>
      <c r="F399" s="265" t="str">
        <f>'8ª'!E18</f>
        <v>MA</v>
      </c>
      <c r="G399" s="266">
        <f>'8ª'!F18</f>
        <v>39102</v>
      </c>
      <c r="H399" s="461" t="str">
        <f>'8ª'!G18</f>
        <v>113268824-3</v>
      </c>
      <c r="I399" s="463">
        <f>'8ª'!H18</f>
        <v>0</v>
      </c>
      <c r="J399" s="461"/>
      <c r="K399" s="461">
        <f>'8ª'!I18</f>
        <v>0</v>
      </c>
      <c r="L399" s="461" t="str">
        <f ca="1">'8ª'!J18</f>
        <v/>
      </c>
      <c r="M399" s="461"/>
      <c r="N399" s="461">
        <f ca="1">'8ª'!K18</f>
        <v>18</v>
      </c>
      <c r="O399" s="461"/>
      <c r="P399" s="19" t="s">
        <v>122</v>
      </c>
      <c r="Q399" s="275" t="s">
        <v>308</v>
      </c>
      <c r="R399" s="569" t="str">
        <f>'8ª'!L19</f>
        <v>Não</v>
      </c>
      <c r="S399" s="569" t="str">
        <f>'8ª'!M19</f>
        <v>-</v>
      </c>
      <c r="T399" s="569" t="str">
        <f>'8ª'!N19</f>
        <v>-</v>
      </c>
      <c r="U399" s="569" t="str">
        <f>'8ª'!O19</f>
        <v>-</v>
      </c>
      <c r="V399" s="569" t="str">
        <f>'8ª'!P19</f>
        <v>-</v>
      </c>
      <c r="W399" s="569" t="str">
        <f>'8ª'!Q19</f>
        <v>-</v>
      </c>
      <c r="X399" s="569" t="str">
        <f>'8ª'!R19</f>
        <v>-</v>
      </c>
      <c r="Y399" s="569" t="str">
        <f>'8ª'!S19</f>
        <v>-</v>
      </c>
      <c r="Z399" s="570">
        <f>'8ª'!T18</f>
        <v>0</v>
      </c>
      <c r="AA399" s="570">
        <f>'8ª'!U18</f>
        <v>0</v>
      </c>
    </row>
    <row r="400" spans="1:27" ht="15.75" x14ac:dyDescent="0.25">
      <c r="A400" s="256" t="str">
        <f>RIGHT('[1]8ª'!$A$5:$D$5,12)</f>
        <v>8ª SÉRIE E.F</v>
      </c>
      <c r="B400" s="169">
        <v>14</v>
      </c>
      <c r="C400" s="264">
        <f>'8ª'!B19</f>
        <v>18140</v>
      </c>
      <c r="D400" s="461" t="str">
        <f>'8ª'!C19</f>
        <v>MARCELO DE SOUSA SILVA</v>
      </c>
      <c r="E400" s="265" t="str">
        <f>'8ª'!D19</f>
        <v>M</v>
      </c>
      <c r="F400" s="265" t="str">
        <f>'8ª'!E19</f>
        <v>MA</v>
      </c>
      <c r="G400" s="266">
        <f>'8ª'!F19</f>
        <v>29821</v>
      </c>
      <c r="H400" s="461" t="str">
        <f>'8ª'!G19</f>
        <v>33876244-9</v>
      </c>
      <c r="I400" s="463">
        <f>'8ª'!H19</f>
        <v>0</v>
      </c>
      <c r="J400" s="461"/>
      <c r="K400" s="461">
        <f>'8ª'!I19</f>
        <v>0</v>
      </c>
      <c r="L400" s="461" t="str">
        <f ca="1">'8ª'!J19</f>
        <v>DISP.IDADE</v>
      </c>
      <c r="M400" s="461"/>
      <c r="N400" s="461">
        <f ca="1">'8ª'!K19</f>
        <v>43</v>
      </c>
      <c r="O400" s="461"/>
      <c r="P400" s="19" t="s">
        <v>122</v>
      </c>
      <c r="Q400" s="275" t="s">
        <v>308</v>
      </c>
      <c r="R400" s="569" t="str">
        <f>'8ª'!L20</f>
        <v>Não</v>
      </c>
      <c r="S400" s="569" t="str">
        <f>'8ª'!M20</f>
        <v>-</v>
      </c>
      <c r="T400" s="569" t="str">
        <f>'8ª'!N20</f>
        <v>-</v>
      </c>
      <c r="U400" s="569" t="str">
        <f>'8ª'!O20</f>
        <v>-</v>
      </c>
      <c r="V400" s="569" t="str">
        <f>'8ª'!P20</f>
        <v>-</v>
      </c>
      <c r="W400" s="569" t="str">
        <f>'8ª'!Q20</f>
        <v>-</v>
      </c>
      <c r="X400" s="569" t="str">
        <f>'8ª'!R20</f>
        <v>-</v>
      </c>
      <c r="Y400" s="569" t="str">
        <f>'8ª'!S20</f>
        <v>-</v>
      </c>
      <c r="Z400" s="570">
        <f>'8ª'!T19</f>
        <v>0</v>
      </c>
      <c r="AA400" s="570">
        <f>'8ª'!U19</f>
        <v>0</v>
      </c>
    </row>
    <row r="401" spans="1:27" ht="15.75" x14ac:dyDescent="0.25">
      <c r="A401" s="256" t="str">
        <f>RIGHT('[1]8ª'!$A$5:$D$5,12)</f>
        <v>8ª SÉRIE E.F</v>
      </c>
      <c r="B401" s="169">
        <v>15</v>
      </c>
      <c r="C401" s="264">
        <f>'8ª'!B20</f>
        <v>15606</v>
      </c>
      <c r="D401" s="461" t="str">
        <f>'8ª'!C20</f>
        <v>MARIA APARECIDA CUNHA</v>
      </c>
      <c r="E401" s="265" t="str">
        <f>'8ª'!D20</f>
        <v>F</v>
      </c>
      <c r="F401" s="265" t="str">
        <f>'8ª'!E20</f>
        <v>MA</v>
      </c>
      <c r="G401" s="266">
        <f>'8ª'!F20</f>
        <v>26600</v>
      </c>
      <c r="H401" s="461">
        <f>'8ª'!G20</f>
        <v>0</v>
      </c>
      <c r="I401" s="463">
        <f>'8ª'!H20</f>
        <v>0</v>
      </c>
      <c r="J401" s="461"/>
      <c r="K401" s="461" t="str">
        <f>'8ª'!I20</f>
        <v>TR 28/02</v>
      </c>
      <c r="L401" s="461" t="str">
        <f ca="1">'8ª'!J20</f>
        <v>DISP.IDADE</v>
      </c>
      <c r="M401" s="461"/>
      <c r="N401" s="461">
        <f ca="1">'8ª'!K20</f>
        <v>52</v>
      </c>
      <c r="O401" s="461"/>
      <c r="P401" s="19" t="s">
        <v>122</v>
      </c>
      <c r="Q401" s="275" t="s">
        <v>308</v>
      </c>
      <c r="R401" s="569" t="str">
        <f>'8ª'!L21</f>
        <v>Não</v>
      </c>
      <c r="S401" s="569" t="str">
        <f>'8ª'!M21</f>
        <v>-</v>
      </c>
      <c r="T401" s="569" t="str">
        <f>'8ª'!N21</f>
        <v>-</v>
      </c>
      <c r="U401" s="569" t="str">
        <f>'8ª'!O21</f>
        <v>-</v>
      </c>
      <c r="V401" s="569" t="str">
        <f>'8ª'!P21</f>
        <v>-</v>
      </c>
      <c r="W401" s="569" t="str">
        <f>'8ª'!Q21</f>
        <v>-</v>
      </c>
      <c r="X401" s="569" t="str">
        <f>'8ª'!R21</f>
        <v>-</v>
      </c>
      <c r="Y401" s="569" t="str">
        <f>'8ª'!S21</f>
        <v>-</v>
      </c>
      <c r="Z401" s="570">
        <f>'8ª'!T20</f>
        <v>0</v>
      </c>
      <c r="AA401" s="570">
        <f>'8ª'!U20</f>
        <v>0</v>
      </c>
    </row>
    <row r="402" spans="1:27" ht="15.75" x14ac:dyDescent="0.25">
      <c r="A402" s="256" t="str">
        <f>RIGHT('[1]8ª'!$A$5:$D$5,12)</f>
        <v>8ª SÉRIE E.F</v>
      </c>
      <c r="B402" s="169">
        <v>16</v>
      </c>
      <c r="C402" s="264">
        <f>'8ª'!B21</f>
        <v>18856</v>
      </c>
      <c r="D402" s="461" t="str">
        <f>'8ª'!C21</f>
        <v>PAMELA VITORIA ARAUJO DOS SANTOS</v>
      </c>
      <c r="E402" s="265" t="str">
        <f>'8ª'!D21</f>
        <v>F</v>
      </c>
      <c r="F402" s="265" t="str">
        <f>'8ª'!E21</f>
        <v>MA</v>
      </c>
      <c r="G402" s="266">
        <f>'8ª'!F21</f>
        <v>39168</v>
      </c>
      <c r="H402" s="461" t="str">
        <f>'8ª'!G21</f>
        <v>111310008-4</v>
      </c>
      <c r="I402" s="463">
        <f>'8ª'!H21</f>
        <v>0</v>
      </c>
      <c r="J402" s="461"/>
      <c r="K402" s="461" t="str">
        <f>'8ª'!I21</f>
        <v>TR 28/02</v>
      </c>
      <c r="L402" s="461" t="str">
        <f ca="1">'8ª'!J21</f>
        <v/>
      </c>
      <c r="M402" s="461"/>
      <c r="N402" s="461">
        <f ca="1">'8ª'!K21</f>
        <v>17</v>
      </c>
      <c r="O402" s="461"/>
      <c r="P402" s="19" t="s">
        <v>122</v>
      </c>
      <c r="Q402" s="275" t="s">
        <v>308</v>
      </c>
      <c r="R402" s="569" t="s">
        <v>464</v>
      </c>
      <c r="S402" s="569" t="str">
        <f>'8ª'!M22</f>
        <v>-</v>
      </c>
      <c r="T402" s="569" t="str">
        <f>'8ª'!N22</f>
        <v>-</v>
      </c>
      <c r="U402" s="569" t="str">
        <f>'8ª'!O22</f>
        <v>-</v>
      </c>
      <c r="V402" s="569" t="str">
        <f>'8ª'!P22</f>
        <v>-</v>
      </c>
      <c r="W402" s="569" t="str">
        <f>'8ª'!Q22</f>
        <v>-</v>
      </c>
      <c r="X402" s="569" t="str">
        <f>'8ª'!R22</f>
        <v>-</v>
      </c>
      <c r="Y402" s="569" t="str">
        <f>'8ª'!S22</f>
        <v>-</v>
      </c>
      <c r="Z402" s="570">
        <f>'8ª'!T21</f>
        <v>0</v>
      </c>
      <c r="AA402" s="570">
        <f>'8ª'!U21</f>
        <v>0</v>
      </c>
    </row>
    <row r="403" spans="1:27" ht="15.75" x14ac:dyDescent="0.25">
      <c r="A403" s="256" t="str">
        <f>RIGHT('[1]8ª'!$A$5:$D$5,12)</f>
        <v>8ª SÉRIE E.F</v>
      </c>
      <c r="B403" s="169">
        <v>17</v>
      </c>
      <c r="C403" s="264">
        <f>'8ª'!B22</f>
        <v>18830</v>
      </c>
      <c r="D403" s="461" t="str">
        <f>'8ª'!C22</f>
        <v>PIETRO AZEVEDO PESSOA FERREIRA</v>
      </c>
      <c r="E403" s="265" t="str">
        <f>'8ª'!D22</f>
        <v>M</v>
      </c>
      <c r="F403" s="265" t="str">
        <f>'8ª'!E22</f>
        <v>TE</v>
      </c>
      <c r="G403" s="266">
        <f>'8ª'!F22</f>
        <v>39860</v>
      </c>
      <c r="H403" s="461" t="str">
        <f>'8ª'!G22</f>
        <v>110322285-5</v>
      </c>
      <c r="I403" s="463">
        <f>'8ª'!H22</f>
        <v>0</v>
      </c>
      <c r="J403" s="461"/>
      <c r="K403" s="461" t="str">
        <f>'8ª'!I22</f>
        <v>TR 26/02 TE 14/03</v>
      </c>
      <c r="L403" s="461" t="str">
        <f ca="1">'8ª'!J22</f>
        <v/>
      </c>
      <c r="M403" s="461"/>
      <c r="N403" s="461">
        <f ca="1">'8ª'!K22</f>
        <v>16</v>
      </c>
      <c r="O403" s="461"/>
      <c r="P403" s="19" t="s">
        <v>122</v>
      </c>
      <c r="Q403" s="275" t="s">
        <v>308</v>
      </c>
      <c r="R403" s="569" t="str">
        <f>'8ª'!L23</f>
        <v>Não</v>
      </c>
      <c r="S403" s="569" t="str">
        <f>'8ª'!M23</f>
        <v>-</v>
      </c>
      <c r="T403" s="569" t="str">
        <f>'8ª'!N23</f>
        <v>-</v>
      </c>
      <c r="U403" s="569" t="str">
        <f>'8ª'!O23</f>
        <v>-</v>
      </c>
      <c r="V403" s="569" t="str">
        <f>'8ª'!P23</f>
        <v>-</v>
      </c>
      <c r="W403" s="569" t="str">
        <f>'8ª'!Q23</f>
        <v>-</v>
      </c>
      <c r="X403" s="569" t="str">
        <f>'8ª'!R23</f>
        <v>-</v>
      </c>
      <c r="Y403" s="569" t="str">
        <f>'8ª'!S23</f>
        <v>-</v>
      </c>
      <c r="Z403" s="570" t="str">
        <f>'8ª'!T22</f>
        <v>São Paulo</v>
      </c>
      <c r="AA403" s="570" t="str">
        <f>'8ª'!U22</f>
        <v>Outra unidade em São Paulo</v>
      </c>
    </row>
    <row r="404" spans="1:27" ht="15.75" x14ac:dyDescent="0.25">
      <c r="A404" s="256" t="str">
        <f>RIGHT('[1]8ª'!$A$5:$D$5,12)</f>
        <v>8ª SÉRIE E.F</v>
      </c>
      <c r="B404" s="169">
        <v>18</v>
      </c>
      <c r="C404" s="264">
        <f>'8ª'!B23</f>
        <v>18309</v>
      </c>
      <c r="D404" s="461" t="str">
        <f>'8ª'!C23</f>
        <v>ROSELENE PEREIRA DA SILVA</v>
      </c>
      <c r="E404" s="265" t="str">
        <f>'8ª'!D23</f>
        <v>F</v>
      </c>
      <c r="F404" s="265" t="str">
        <f>'8ª'!E23</f>
        <v>MA</v>
      </c>
      <c r="G404" s="266">
        <f>'8ª'!F23</f>
        <v>32317</v>
      </c>
      <c r="H404" s="461">
        <f>'8ª'!G23</f>
        <v>0</v>
      </c>
      <c r="I404" s="463" t="str">
        <f>'8ª'!H23</f>
        <v>32635145-0</v>
      </c>
      <c r="J404" s="461"/>
      <c r="K404" s="461">
        <f>'8ª'!I23</f>
        <v>0</v>
      </c>
      <c r="L404" s="461" t="str">
        <f ca="1">'8ª'!J23</f>
        <v>DISP.IDADE</v>
      </c>
      <c r="M404" s="461"/>
      <c r="N404" s="461">
        <f ca="1">'8ª'!K23</f>
        <v>36</v>
      </c>
      <c r="O404" s="461"/>
      <c r="P404" s="19" t="s">
        <v>122</v>
      </c>
      <c r="Q404" s="275" t="s">
        <v>308</v>
      </c>
      <c r="R404" s="569" t="str">
        <f>'8ª'!L24</f>
        <v>Não</v>
      </c>
      <c r="S404" s="569" t="str">
        <f>'8ª'!M24</f>
        <v>-</v>
      </c>
      <c r="T404" s="569" t="str">
        <f>'8ª'!N24</f>
        <v>-</v>
      </c>
      <c r="U404" s="569" t="str">
        <f>'8ª'!O24</f>
        <v>-</v>
      </c>
      <c r="V404" s="569" t="str">
        <f>'8ª'!P24</f>
        <v>-</v>
      </c>
      <c r="W404" s="569" t="str">
        <f>'8ª'!Q24</f>
        <v>-</v>
      </c>
      <c r="X404" s="569" t="str">
        <f>'8ª'!R24</f>
        <v>-</v>
      </c>
      <c r="Y404" s="569" t="str">
        <f>'8ª'!S24</f>
        <v>-</v>
      </c>
      <c r="Z404" s="570">
        <f>'8ª'!T23</f>
        <v>0</v>
      </c>
      <c r="AA404" s="570">
        <f>'8ª'!U23</f>
        <v>0</v>
      </c>
    </row>
    <row r="405" spans="1:27" ht="15.75" x14ac:dyDescent="0.25">
      <c r="A405" s="256" t="str">
        <f>RIGHT('[1]8ª'!$A$5:$D$5,12)</f>
        <v>8ª SÉRIE E.F</v>
      </c>
      <c r="B405" s="169">
        <v>19</v>
      </c>
      <c r="C405" s="264">
        <f>'8ª'!B24</f>
        <v>14621</v>
      </c>
      <c r="D405" s="461" t="str">
        <f>'8ª'!C24</f>
        <v>RYAN  ISAQUE SANTA ANNA DOS SANTOS</v>
      </c>
      <c r="E405" s="265" t="str">
        <f>'8ª'!D24</f>
        <v>M</v>
      </c>
      <c r="F405" s="265" t="str">
        <f>'8ª'!E24</f>
        <v>MA</v>
      </c>
      <c r="G405" s="266">
        <f>'8ª'!F24</f>
        <v>39895</v>
      </c>
      <c r="H405" s="461" t="str">
        <f>'8ª'!G24</f>
        <v>110856802-6</v>
      </c>
      <c r="I405" s="463" t="str">
        <f>'8ª'!H24</f>
        <v>53176315-8</v>
      </c>
      <c r="J405" s="461"/>
      <c r="K405" s="461" t="str">
        <f>'8ª'!I24</f>
        <v>TR 03/02</v>
      </c>
      <c r="L405" s="461" t="str">
        <f ca="1">'8ª'!J24</f>
        <v/>
      </c>
      <c r="M405" s="461"/>
      <c r="N405" s="461">
        <f ca="1">'8ª'!K24</f>
        <v>15</v>
      </c>
      <c r="O405" s="461"/>
      <c r="P405" s="19" t="s">
        <v>122</v>
      </c>
      <c r="Q405" s="275" t="s">
        <v>308</v>
      </c>
      <c r="R405" s="569" t="str">
        <f>'8ª'!L25</f>
        <v>Não</v>
      </c>
      <c r="S405" s="569" t="str">
        <f>'8ª'!M25</f>
        <v>-</v>
      </c>
      <c r="T405" s="569" t="str">
        <f>'8ª'!N25</f>
        <v>-</v>
      </c>
      <c r="U405" s="569" t="str">
        <f>'8ª'!O25</f>
        <v>-</v>
      </c>
      <c r="V405" s="569" t="str">
        <f>'8ª'!P25</f>
        <v>-</v>
      </c>
      <c r="W405" s="569" t="str">
        <f>'8ª'!Q25</f>
        <v>-</v>
      </c>
      <c r="X405" s="569" t="str">
        <f>'8ª'!R25</f>
        <v>-</v>
      </c>
      <c r="Y405" s="569" t="str">
        <f>'8ª'!S25</f>
        <v>-</v>
      </c>
      <c r="Z405" s="570">
        <f>'8ª'!T24</f>
        <v>0</v>
      </c>
      <c r="AA405" s="570">
        <f>'8ª'!U24</f>
        <v>0</v>
      </c>
    </row>
    <row r="406" spans="1:27" ht="15.75" x14ac:dyDescent="0.25">
      <c r="A406" s="256" t="str">
        <f>RIGHT('[1]8ª'!$A$5:$D$5,12)</f>
        <v>8ª SÉRIE E.F</v>
      </c>
      <c r="B406" s="169">
        <v>20</v>
      </c>
      <c r="C406" s="264">
        <f>'8ª'!B25</f>
        <v>18769</v>
      </c>
      <c r="D406" s="461" t="str">
        <f>'8ª'!C25</f>
        <v>TANIA NAJARA FERREIRA MATOS</v>
      </c>
      <c r="E406" s="265" t="str">
        <f>'8ª'!D25</f>
        <v>F</v>
      </c>
      <c r="F406" s="265" t="str">
        <f>'8ª'!E25</f>
        <v>MA</v>
      </c>
      <c r="G406" s="266">
        <f>'8ª'!F25</f>
        <v>34361</v>
      </c>
      <c r="H406" s="461">
        <f>'8ª'!G25</f>
        <v>0</v>
      </c>
      <c r="I406" s="463">
        <f>'8ª'!H25</f>
        <v>0</v>
      </c>
      <c r="J406" s="461"/>
      <c r="K406" s="461" t="str">
        <f>'8ª'!I25</f>
        <v>TR 04/02</v>
      </c>
      <c r="L406" s="461" t="str">
        <f ca="1">'8ª'!J25</f>
        <v>DISP.IDADE</v>
      </c>
      <c r="M406" s="461"/>
      <c r="N406" s="461">
        <f ca="1">'8ª'!K25</f>
        <v>31</v>
      </c>
      <c r="O406" s="461"/>
      <c r="P406" s="19" t="s">
        <v>122</v>
      </c>
      <c r="Q406" s="275" t="s">
        <v>308</v>
      </c>
      <c r="R406" s="569" t="str">
        <f>'8ª'!L26</f>
        <v>Não</v>
      </c>
      <c r="S406" s="569" t="str">
        <f>'8ª'!M26</f>
        <v>-</v>
      </c>
      <c r="T406" s="569" t="str">
        <f>'8ª'!N26</f>
        <v>-</v>
      </c>
      <c r="U406" s="569" t="str">
        <f>'8ª'!O26</f>
        <v>-</v>
      </c>
      <c r="V406" s="569" t="str">
        <f>'8ª'!P26</f>
        <v>-</v>
      </c>
      <c r="W406" s="569" t="str">
        <f>'8ª'!Q26</f>
        <v>-</v>
      </c>
      <c r="X406" s="569" t="str">
        <f>'8ª'!R26</f>
        <v>-</v>
      </c>
      <c r="Y406" s="569" t="str">
        <f>'8ª'!S26</f>
        <v>-</v>
      </c>
      <c r="Z406" s="570">
        <f>'8ª'!T25</f>
        <v>0</v>
      </c>
      <c r="AA406" s="570">
        <f>'8ª'!U25</f>
        <v>0</v>
      </c>
    </row>
    <row r="407" spans="1:27" ht="15.75" x14ac:dyDescent="0.25">
      <c r="A407" s="256" t="str">
        <f>RIGHT('[1]8ª'!$A$5:$D$5,12)</f>
        <v>8ª SÉRIE E.F</v>
      </c>
      <c r="B407" s="169">
        <v>21</v>
      </c>
      <c r="C407" s="264">
        <f>'8ª'!B26</f>
        <v>18479</v>
      </c>
      <c r="D407" s="461" t="str">
        <f>'8ª'!C26</f>
        <v>VITOR GABRIEL DOS SANTOS</v>
      </c>
      <c r="E407" s="265" t="str">
        <f>'8ª'!D26</f>
        <v>M</v>
      </c>
      <c r="F407" s="265" t="str">
        <f>'8ª'!E26</f>
        <v>MA</v>
      </c>
      <c r="G407" s="266">
        <f>'8ª'!F26</f>
        <v>38824</v>
      </c>
      <c r="H407" s="461" t="str">
        <f>'8ª'!G26</f>
        <v>109839956-0</v>
      </c>
      <c r="I407" s="463">
        <f>'8ª'!H26</f>
        <v>0</v>
      </c>
      <c r="J407" s="461"/>
      <c r="K407" s="461">
        <f>'8ª'!I26</f>
        <v>0</v>
      </c>
      <c r="L407" s="461" t="str">
        <f ca="1">'8ª'!J26</f>
        <v/>
      </c>
      <c r="M407" s="461"/>
      <c r="N407" s="461">
        <f ca="1">'8ª'!K26</f>
        <v>18</v>
      </c>
      <c r="O407" s="461"/>
      <c r="P407" s="19" t="s">
        <v>122</v>
      </c>
      <c r="Q407" s="275" t="s">
        <v>308</v>
      </c>
      <c r="R407" s="569" t="str">
        <f>'8ª'!L27</f>
        <v>Não</v>
      </c>
      <c r="S407" s="569" t="str">
        <f>'8ª'!M27</f>
        <v>-</v>
      </c>
      <c r="T407" s="569" t="str">
        <f>'8ª'!N27</f>
        <v>-</v>
      </c>
      <c r="U407" s="569" t="str">
        <f>'8ª'!O27</f>
        <v>-</v>
      </c>
      <c r="V407" s="569" t="str">
        <f>'8ª'!P27</f>
        <v>-</v>
      </c>
      <c r="W407" s="569" t="str">
        <f>'8ª'!Q27</f>
        <v>-</v>
      </c>
      <c r="X407" s="569" t="str">
        <f>'8ª'!R27</f>
        <v>-</v>
      </c>
      <c r="Y407" s="569" t="str">
        <f>'8ª'!S27</f>
        <v>-</v>
      </c>
      <c r="Z407" s="570">
        <f>'8ª'!T26</f>
        <v>0</v>
      </c>
      <c r="AA407" s="570">
        <f>'8ª'!U26</f>
        <v>0</v>
      </c>
    </row>
    <row r="408" spans="1:27" ht="15.75" x14ac:dyDescent="0.25">
      <c r="A408" s="256" t="str">
        <f>RIGHT('[1]8ª'!$A$5:$D$5,12)</f>
        <v>8ª SÉRIE E.F</v>
      </c>
      <c r="B408" s="169">
        <v>22</v>
      </c>
      <c r="C408" s="264">
        <f>'8ª'!B27</f>
        <v>18532</v>
      </c>
      <c r="D408" s="461" t="str">
        <f>'8ª'!C27</f>
        <v xml:space="preserve">WILLIGTON FRANCISCO DE MELO </v>
      </c>
      <c r="E408" s="265" t="str">
        <f>'8ª'!D27</f>
        <v>M</v>
      </c>
      <c r="F408" s="265" t="str">
        <f>'8ª'!E27</f>
        <v>MA</v>
      </c>
      <c r="G408" s="266">
        <f>'8ª'!F27</f>
        <v>27456</v>
      </c>
      <c r="H408" s="461" t="str">
        <f>'8ª'!G27</f>
        <v>104151881-X</v>
      </c>
      <c r="I408" s="463">
        <f>'8ª'!H27</f>
        <v>0</v>
      </c>
      <c r="J408" s="461"/>
      <c r="K408" s="461">
        <f>'8ª'!I27</f>
        <v>0</v>
      </c>
      <c r="L408" s="461" t="str">
        <f ca="1">'8ª'!J27</f>
        <v>DISP.IDADE</v>
      </c>
      <c r="M408" s="461"/>
      <c r="N408" s="461">
        <f ca="1">'8ª'!K27</f>
        <v>50</v>
      </c>
      <c r="O408" s="461"/>
      <c r="P408" s="19" t="s">
        <v>122</v>
      </c>
      <c r="Q408" s="275" t="s">
        <v>308</v>
      </c>
      <c r="R408" s="569">
        <f>'8ª'!L28</f>
        <v>0</v>
      </c>
      <c r="S408" s="569">
        <f>'8ª'!M28</f>
        <v>0</v>
      </c>
      <c r="T408" s="569">
        <f>'8ª'!N28</f>
        <v>0</v>
      </c>
      <c r="U408" s="569">
        <f>'8ª'!O28</f>
        <v>0</v>
      </c>
      <c r="V408" s="569">
        <f>'8ª'!P28</f>
        <v>0</v>
      </c>
      <c r="W408" s="569">
        <f>'8ª'!Q28</f>
        <v>0</v>
      </c>
      <c r="X408" s="569">
        <f>'8ª'!R28</f>
        <v>0</v>
      </c>
      <c r="Y408" s="569">
        <f>'8ª'!S28</f>
        <v>0</v>
      </c>
      <c r="Z408" s="570">
        <f>'8ª'!T27</f>
        <v>0</v>
      </c>
      <c r="AA408" s="570">
        <f>'8ª'!U27</f>
        <v>0</v>
      </c>
    </row>
    <row r="409" spans="1:27" ht="15.75" x14ac:dyDescent="0.25">
      <c r="A409" s="256" t="str">
        <f>RIGHT('[1]8ª'!$A$5:$D$5,12)</f>
        <v>8ª SÉRIE E.F</v>
      </c>
      <c r="B409" s="169">
        <v>23</v>
      </c>
      <c r="C409" s="264">
        <f>'8ª'!B28</f>
        <v>0</v>
      </c>
      <c r="D409" s="461">
        <f>'8ª'!C28</f>
        <v>0</v>
      </c>
      <c r="E409" s="265">
        <f>'8ª'!D28</f>
        <v>0</v>
      </c>
      <c r="F409" s="265" t="str">
        <f>'8ª'!E28</f>
        <v/>
      </c>
      <c r="G409" s="266">
        <f>'8ª'!F28</f>
        <v>0</v>
      </c>
      <c r="H409" s="461">
        <f>'8ª'!G28</f>
        <v>0</v>
      </c>
      <c r="I409" s="463">
        <f>'8ª'!H28</f>
        <v>0</v>
      </c>
      <c r="J409" s="461"/>
      <c r="K409" s="461">
        <f>'8ª'!I28</f>
        <v>0</v>
      </c>
      <c r="L409" s="461" t="str">
        <f ca="1">'8ª'!J28</f>
        <v/>
      </c>
      <c r="M409" s="461"/>
      <c r="N409" s="461" t="str">
        <f ca="1">'8ª'!K28</f>
        <v/>
      </c>
      <c r="O409" s="461"/>
      <c r="P409" s="19" t="s">
        <v>122</v>
      </c>
      <c r="Q409" s="275" t="s">
        <v>308</v>
      </c>
      <c r="R409" s="569">
        <f>'8ª'!L29</f>
        <v>0</v>
      </c>
      <c r="S409" s="569">
        <f>'8ª'!M29</f>
        <v>0</v>
      </c>
      <c r="T409" s="569">
        <f>'8ª'!N29</f>
        <v>0</v>
      </c>
      <c r="U409" s="569">
        <f>'8ª'!O29</f>
        <v>0</v>
      </c>
      <c r="V409" s="569">
        <f>'8ª'!P29</f>
        <v>0</v>
      </c>
      <c r="W409" s="569">
        <f>'8ª'!Q29</f>
        <v>0</v>
      </c>
      <c r="X409" s="569">
        <f>'8ª'!R29</f>
        <v>0</v>
      </c>
      <c r="Y409" s="569">
        <f>'8ª'!S29</f>
        <v>0</v>
      </c>
      <c r="Z409" s="570">
        <f>'8ª'!T28</f>
        <v>0</v>
      </c>
      <c r="AA409" s="570">
        <f>'8ª'!U28</f>
        <v>0</v>
      </c>
    </row>
    <row r="410" spans="1:27" ht="15.75" x14ac:dyDescent="0.25">
      <c r="A410" s="256" t="str">
        <f>RIGHT('[1]8ª'!$A$5:$D$5,12)</f>
        <v>8ª SÉRIE E.F</v>
      </c>
      <c r="B410" s="169">
        <v>24</v>
      </c>
      <c r="C410" s="264">
        <f>'8ª'!B29</f>
        <v>0</v>
      </c>
      <c r="D410" s="461">
        <f>'8ª'!C29</f>
        <v>0</v>
      </c>
      <c r="E410" s="265">
        <f>'8ª'!D29</f>
        <v>0</v>
      </c>
      <c r="F410" s="265" t="str">
        <f>'8ª'!E29</f>
        <v/>
      </c>
      <c r="G410" s="266">
        <f>'8ª'!F29</f>
        <v>0</v>
      </c>
      <c r="H410" s="461">
        <f>'8ª'!G29</f>
        <v>0</v>
      </c>
      <c r="I410" s="463">
        <f>'8ª'!H29</f>
        <v>0</v>
      </c>
      <c r="J410" s="461"/>
      <c r="K410" s="461">
        <f>'8ª'!I29</f>
        <v>0</v>
      </c>
      <c r="L410" s="461" t="str">
        <f ca="1">'8ª'!J29</f>
        <v/>
      </c>
      <c r="M410" s="461"/>
      <c r="N410" s="461" t="str">
        <f ca="1">'8ª'!K29</f>
        <v/>
      </c>
      <c r="O410" s="461"/>
      <c r="P410" s="19" t="s">
        <v>122</v>
      </c>
      <c r="Q410" s="275" t="s">
        <v>308</v>
      </c>
      <c r="R410" s="569">
        <f>'8ª'!L30</f>
        <v>0</v>
      </c>
      <c r="S410" s="569">
        <f>'8ª'!M30</f>
        <v>0</v>
      </c>
      <c r="T410" s="569">
        <f>'8ª'!N30</f>
        <v>0</v>
      </c>
      <c r="U410" s="569">
        <f>'8ª'!O30</f>
        <v>0</v>
      </c>
      <c r="V410" s="569">
        <f>'8ª'!P30</f>
        <v>0</v>
      </c>
      <c r="W410" s="569">
        <f>'8ª'!Q30</f>
        <v>0</v>
      </c>
      <c r="X410" s="569">
        <f>'8ª'!R30</f>
        <v>0</v>
      </c>
      <c r="Y410" s="569">
        <f>'8ª'!S30</f>
        <v>0</v>
      </c>
      <c r="Z410" s="570">
        <f>'8ª'!T29</f>
        <v>0</v>
      </c>
      <c r="AA410" s="570">
        <f>'8ª'!U29</f>
        <v>0</v>
      </c>
    </row>
    <row r="411" spans="1:27" ht="15.75" x14ac:dyDescent="0.25">
      <c r="A411" s="256" t="str">
        <f>RIGHT('[1]8ª'!$A$5:$D$5,12)</f>
        <v>8ª SÉRIE E.F</v>
      </c>
      <c r="B411" s="169">
        <v>25</v>
      </c>
      <c r="C411" s="264">
        <f>'8ª'!B30</f>
        <v>0</v>
      </c>
      <c r="D411" s="461">
        <f>'8ª'!C30</f>
        <v>0</v>
      </c>
      <c r="E411" s="265">
        <f>'8ª'!D30</f>
        <v>0</v>
      </c>
      <c r="F411" s="265" t="str">
        <f>'8ª'!E30</f>
        <v/>
      </c>
      <c r="G411" s="266">
        <f>'8ª'!F30</f>
        <v>0</v>
      </c>
      <c r="H411" s="461">
        <f>'8ª'!G30</f>
        <v>0</v>
      </c>
      <c r="I411" s="463">
        <f>'8ª'!H30</f>
        <v>0</v>
      </c>
      <c r="J411" s="461"/>
      <c r="K411" s="461">
        <f>'8ª'!I30</f>
        <v>0</v>
      </c>
      <c r="L411" s="461" t="str">
        <f ca="1">'8ª'!J30</f>
        <v/>
      </c>
      <c r="M411" s="461"/>
      <c r="N411" s="461" t="str">
        <f ca="1">'8ª'!K30</f>
        <v/>
      </c>
      <c r="O411" s="461"/>
      <c r="P411" s="19" t="s">
        <v>122</v>
      </c>
      <c r="Q411" s="275" t="s">
        <v>308</v>
      </c>
      <c r="R411" s="569">
        <f>'8ª'!L31</f>
        <v>0</v>
      </c>
      <c r="S411" s="569">
        <f>'8ª'!M31</f>
        <v>0</v>
      </c>
      <c r="T411" s="569">
        <f>'8ª'!N31</f>
        <v>0</v>
      </c>
      <c r="U411" s="569">
        <f>'8ª'!O31</f>
        <v>0</v>
      </c>
      <c r="V411" s="569">
        <f>'8ª'!P31</f>
        <v>0</v>
      </c>
      <c r="W411" s="569">
        <f>'8ª'!Q31</f>
        <v>0</v>
      </c>
      <c r="X411" s="569">
        <f>'8ª'!R31</f>
        <v>0</v>
      </c>
      <c r="Y411" s="569">
        <f>'8ª'!S31</f>
        <v>0</v>
      </c>
      <c r="Z411" s="570">
        <f>'8ª'!T30</f>
        <v>0</v>
      </c>
      <c r="AA411" s="570">
        <f>'8ª'!U30</f>
        <v>0</v>
      </c>
    </row>
    <row r="412" spans="1:27" ht="15.75" x14ac:dyDescent="0.25">
      <c r="A412" s="256" t="str">
        <f>RIGHT('[1]8ª'!$A$5:$D$5,12)</f>
        <v>8ª SÉRIE E.F</v>
      </c>
      <c r="B412" s="169">
        <v>26</v>
      </c>
      <c r="C412" s="264">
        <f>'8ª'!B31</f>
        <v>0</v>
      </c>
      <c r="D412" s="461">
        <f>'8ª'!C31</f>
        <v>0</v>
      </c>
      <c r="E412" s="265">
        <f>'8ª'!D31</f>
        <v>0</v>
      </c>
      <c r="F412" s="265" t="str">
        <f>'8ª'!E31</f>
        <v/>
      </c>
      <c r="G412" s="266">
        <f>'8ª'!F31</f>
        <v>0</v>
      </c>
      <c r="H412" s="461">
        <f>'8ª'!G31</f>
        <v>0</v>
      </c>
      <c r="I412" s="463">
        <f>'8ª'!H31</f>
        <v>0</v>
      </c>
      <c r="J412" s="461"/>
      <c r="K412" s="461">
        <f>'8ª'!I31</f>
        <v>0</v>
      </c>
      <c r="L412" s="461" t="str">
        <f ca="1">'8ª'!J31</f>
        <v/>
      </c>
      <c r="M412" s="461"/>
      <c r="N412" s="461" t="str">
        <f ca="1">'8ª'!K31</f>
        <v/>
      </c>
      <c r="O412" s="461"/>
      <c r="P412" s="19" t="s">
        <v>122</v>
      </c>
      <c r="Q412" s="275" t="s">
        <v>308</v>
      </c>
      <c r="R412" s="569">
        <f>'8ª'!L32</f>
        <v>0</v>
      </c>
      <c r="S412" s="569">
        <f>'8ª'!M32</f>
        <v>0</v>
      </c>
      <c r="T412" s="569">
        <f>'8ª'!N32</f>
        <v>0</v>
      </c>
      <c r="U412" s="569">
        <f>'8ª'!O32</f>
        <v>0</v>
      </c>
      <c r="V412" s="569">
        <f>'8ª'!P32</f>
        <v>0</v>
      </c>
      <c r="W412" s="569">
        <f>'8ª'!Q32</f>
        <v>0</v>
      </c>
      <c r="X412" s="569">
        <f>'8ª'!R32</f>
        <v>0</v>
      </c>
      <c r="Y412" s="569">
        <f>'8ª'!S32</f>
        <v>0</v>
      </c>
      <c r="Z412" s="570">
        <f>'8ª'!T31</f>
        <v>0</v>
      </c>
      <c r="AA412" s="570">
        <f>'8ª'!U31</f>
        <v>0</v>
      </c>
    </row>
    <row r="413" spans="1:27" ht="15.75" x14ac:dyDescent="0.25">
      <c r="A413" s="256" t="str">
        <f>RIGHT('[1]8ª'!$A$5:$D$5,12)</f>
        <v>8ª SÉRIE E.F</v>
      </c>
      <c r="B413" s="169">
        <v>27</v>
      </c>
      <c r="C413" s="264">
        <f>'8ª'!B32</f>
        <v>0</v>
      </c>
      <c r="D413" s="461">
        <f>'8ª'!C32</f>
        <v>0</v>
      </c>
      <c r="E413" s="265">
        <f>'8ª'!D32</f>
        <v>0</v>
      </c>
      <c r="F413" s="265" t="str">
        <f>'8ª'!E32</f>
        <v/>
      </c>
      <c r="G413" s="266">
        <f>'8ª'!F32</f>
        <v>0</v>
      </c>
      <c r="H413" s="461">
        <f>'8ª'!G32</f>
        <v>0</v>
      </c>
      <c r="I413" s="463">
        <f>'8ª'!H32</f>
        <v>0</v>
      </c>
      <c r="J413" s="461"/>
      <c r="K413" s="461">
        <f>'8ª'!I32</f>
        <v>0</v>
      </c>
      <c r="L413" s="461" t="str">
        <f ca="1">'8ª'!J32</f>
        <v/>
      </c>
      <c r="M413" s="461"/>
      <c r="N413" s="461" t="str">
        <f ca="1">'8ª'!K32</f>
        <v/>
      </c>
      <c r="O413" s="461"/>
      <c r="P413" s="19" t="s">
        <v>122</v>
      </c>
      <c r="Q413" s="275" t="s">
        <v>308</v>
      </c>
      <c r="R413" s="569">
        <f>'8ª'!L33</f>
        <v>0</v>
      </c>
      <c r="S413" s="569">
        <f>'8ª'!M33</f>
        <v>0</v>
      </c>
      <c r="T413" s="569">
        <f>'8ª'!N33</f>
        <v>0</v>
      </c>
      <c r="U413" s="569">
        <f>'8ª'!O33</f>
        <v>0</v>
      </c>
      <c r="V413" s="569">
        <f>'8ª'!P33</f>
        <v>0</v>
      </c>
      <c r="W413" s="569">
        <f>'8ª'!Q33</f>
        <v>0</v>
      </c>
      <c r="X413" s="569">
        <f>'8ª'!R33</f>
        <v>0</v>
      </c>
      <c r="Y413" s="569">
        <f>'8ª'!S33</f>
        <v>0</v>
      </c>
      <c r="Z413" s="570">
        <f>'8ª'!T32</f>
        <v>0</v>
      </c>
      <c r="AA413" s="570">
        <f>'8ª'!U32</f>
        <v>0</v>
      </c>
    </row>
    <row r="414" spans="1:27" ht="15.75" x14ac:dyDescent="0.25">
      <c r="A414" s="256" t="str">
        <f>RIGHT('[1]8ª'!$A$5:$D$5,12)</f>
        <v>8ª SÉRIE E.F</v>
      </c>
      <c r="B414" s="169">
        <v>28</v>
      </c>
      <c r="C414" s="264">
        <f>'8ª'!B33</f>
        <v>0</v>
      </c>
      <c r="D414" s="461">
        <f>'8ª'!C33</f>
        <v>0</v>
      </c>
      <c r="E414" s="265">
        <f>'8ª'!D33</f>
        <v>0</v>
      </c>
      <c r="F414" s="265" t="str">
        <f>'8ª'!E33</f>
        <v/>
      </c>
      <c r="G414" s="266">
        <f>'8ª'!F33</f>
        <v>0</v>
      </c>
      <c r="H414" s="461">
        <f>'8ª'!G33</f>
        <v>0</v>
      </c>
      <c r="I414" s="463">
        <f>'8ª'!H33</f>
        <v>0</v>
      </c>
      <c r="J414" s="461"/>
      <c r="K414" s="461">
        <f>'8ª'!I33</f>
        <v>0</v>
      </c>
      <c r="L414" s="461" t="str">
        <f ca="1">'8ª'!J33</f>
        <v/>
      </c>
      <c r="M414" s="461"/>
      <c r="N414" s="461" t="str">
        <f ca="1">'8ª'!K33</f>
        <v/>
      </c>
      <c r="O414" s="461"/>
      <c r="P414" s="19" t="s">
        <v>122</v>
      </c>
      <c r="Q414" s="275" t="s">
        <v>308</v>
      </c>
      <c r="R414" s="569">
        <f>'8ª'!L34</f>
        <v>0</v>
      </c>
      <c r="S414" s="569">
        <f>'8ª'!M34</f>
        <v>0</v>
      </c>
      <c r="T414" s="569">
        <f>'8ª'!N34</f>
        <v>0</v>
      </c>
      <c r="U414" s="569">
        <f>'8ª'!O34</f>
        <v>0</v>
      </c>
      <c r="V414" s="569">
        <f>'8ª'!P34</f>
        <v>0</v>
      </c>
      <c r="W414" s="569">
        <f>'8ª'!Q34</f>
        <v>0</v>
      </c>
      <c r="X414" s="569">
        <f>'8ª'!R34</f>
        <v>0</v>
      </c>
      <c r="Y414" s="569">
        <f>'8ª'!S34</f>
        <v>0</v>
      </c>
      <c r="Z414" s="570">
        <f>'8ª'!T33</f>
        <v>0</v>
      </c>
      <c r="AA414" s="570">
        <f>'8ª'!U33</f>
        <v>0</v>
      </c>
    </row>
    <row r="415" spans="1:27" ht="15.75" x14ac:dyDescent="0.25">
      <c r="A415" s="256" t="str">
        <f>RIGHT('[1]8ª'!$A$5:$D$5,12)</f>
        <v>8ª SÉRIE E.F</v>
      </c>
      <c r="B415" s="169">
        <v>29</v>
      </c>
      <c r="C415" s="264">
        <f>'8ª'!B34</f>
        <v>0</v>
      </c>
      <c r="D415" s="461">
        <f>'8ª'!C34</f>
        <v>0</v>
      </c>
      <c r="E415" s="265">
        <f>'8ª'!D34</f>
        <v>0</v>
      </c>
      <c r="F415" s="265" t="str">
        <f>'8ª'!E34</f>
        <v/>
      </c>
      <c r="G415" s="266">
        <f>'8ª'!F34</f>
        <v>0</v>
      </c>
      <c r="H415" s="461">
        <f>'8ª'!G34</f>
        <v>0</v>
      </c>
      <c r="I415" s="463">
        <f>'8ª'!H34</f>
        <v>0</v>
      </c>
      <c r="J415" s="461"/>
      <c r="K415" s="461">
        <f>'8ª'!I34</f>
        <v>0</v>
      </c>
      <c r="L415" s="461" t="str">
        <f ca="1">'8ª'!J34</f>
        <v/>
      </c>
      <c r="M415" s="461"/>
      <c r="N415" s="461" t="str">
        <f ca="1">'8ª'!K34</f>
        <v/>
      </c>
      <c r="O415" s="461"/>
      <c r="P415" s="19" t="s">
        <v>122</v>
      </c>
      <c r="Q415" s="275" t="s">
        <v>308</v>
      </c>
      <c r="R415" s="569">
        <f>'8ª'!L35</f>
        <v>0</v>
      </c>
      <c r="S415" s="569">
        <f>'8ª'!M35</f>
        <v>0</v>
      </c>
      <c r="T415" s="569">
        <f>'8ª'!N35</f>
        <v>0</v>
      </c>
      <c r="U415" s="569">
        <f>'8ª'!O35</f>
        <v>0</v>
      </c>
      <c r="V415" s="569">
        <f>'8ª'!P35</f>
        <v>0</v>
      </c>
      <c r="W415" s="569">
        <f>'8ª'!Q35</f>
        <v>0</v>
      </c>
      <c r="X415" s="569">
        <f>'8ª'!R35</f>
        <v>0</v>
      </c>
      <c r="Y415" s="569">
        <f>'8ª'!S35</f>
        <v>0</v>
      </c>
      <c r="Z415" s="570">
        <f>'8ª'!T34</f>
        <v>0</v>
      </c>
      <c r="AA415" s="570">
        <f>'8ª'!U34</f>
        <v>0</v>
      </c>
    </row>
    <row r="416" spans="1:27" ht="15.75" x14ac:dyDescent="0.25">
      <c r="A416" s="256" t="str">
        <f>RIGHT('[1]8ª'!$A$5:$D$5,12)</f>
        <v>8ª SÉRIE E.F</v>
      </c>
      <c r="B416" s="169">
        <v>30</v>
      </c>
      <c r="C416" s="264">
        <f>'8ª'!B35</f>
        <v>0</v>
      </c>
      <c r="D416" s="461">
        <f>'8ª'!C35</f>
        <v>0</v>
      </c>
      <c r="E416" s="265">
        <f>'8ª'!D35</f>
        <v>0</v>
      </c>
      <c r="F416" s="265" t="str">
        <f>'8ª'!E35</f>
        <v/>
      </c>
      <c r="G416" s="266">
        <f>'8ª'!F35</f>
        <v>0</v>
      </c>
      <c r="H416" s="461">
        <f>'8ª'!G35</f>
        <v>0</v>
      </c>
      <c r="I416" s="463">
        <f>'8ª'!H35</f>
        <v>0</v>
      </c>
      <c r="J416" s="461"/>
      <c r="K416" s="461">
        <f>'8ª'!I35</f>
        <v>0</v>
      </c>
      <c r="L416" s="461" t="str">
        <f ca="1">'8ª'!J35</f>
        <v/>
      </c>
      <c r="M416" s="461"/>
      <c r="N416" s="461" t="str">
        <f ca="1">'8ª'!K35</f>
        <v/>
      </c>
      <c r="O416" s="461"/>
      <c r="P416" s="19" t="s">
        <v>122</v>
      </c>
      <c r="Q416" s="275" t="s">
        <v>308</v>
      </c>
      <c r="R416" s="569">
        <f>'8ª'!L36</f>
        <v>0</v>
      </c>
      <c r="S416" s="569">
        <f>'8ª'!M36</f>
        <v>0</v>
      </c>
      <c r="T416" s="569">
        <f>'8ª'!N36</f>
        <v>0</v>
      </c>
      <c r="U416" s="569">
        <f>'8ª'!O36</f>
        <v>0</v>
      </c>
      <c r="V416" s="569">
        <f>'8ª'!P36</f>
        <v>0</v>
      </c>
      <c r="W416" s="569">
        <f>'8ª'!Q36</f>
        <v>0</v>
      </c>
      <c r="X416" s="569">
        <f>'8ª'!R36</f>
        <v>0</v>
      </c>
      <c r="Y416" s="569">
        <f>'8ª'!S36</f>
        <v>0</v>
      </c>
      <c r="Z416" s="570">
        <f>'8ª'!T35</f>
        <v>0</v>
      </c>
      <c r="AA416" s="570">
        <f>'8ª'!U35</f>
        <v>0</v>
      </c>
    </row>
    <row r="417" spans="1:27" ht="15.75" x14ac:dyDescent="0.25">
      <c r="A417" s="256" t="str">
        <f>RIGHT('[1]8ª'!$A$5:$D$5,12)</f>
        <v>8ª SÉRIE E.F</v>
      </c>
      <c r="B417" s="169">
        <v>31</v>
      </c>
      <c r="C417" s="264">
        <f>'8ª'!B36</f>
        <v>0</v>
      </c>
      <c r="D417" s="461">
        <f>'8ª'!C36</f>
        <v>0</v>
      </c>
      <c r="E417" s="265">
        <f>'8ª'!D36</f>
        <v>0</v>
      </c>
      <c r="F417" s="265" t="str">
        <f>'8ª'!E36</f>
        <v/>
      </c>
      <c r="G417" s="266">
        <f>'8ª'!F36</f>
        <v>0</v>
      </c>
      <c r="H417" s="461">
        <f>'8ª'!G36</f>
        <v>0</v>
      </c>
      <c r="I417" s="463">
        <f>'8ª'!H36</f>
        <v>0</v>
      </c>
      <c r="J417" s="461"/>
      <c r="K417" s="461">
        <f>'8ª'!I36</f>
        <v>0</v>
      </c>
      <c r="L417" s="461" t="str">
        <f ca="1">'8ª'!J36</f>
        <v/>
      </c>
      <c r="M417" s="461"/>
      <c r="N417" s="461" t="str">
        <f ca="1">'8ª'!K36</f>
        <v/>
      </c>
      <c r="O417" s="461"/>
      <c r="P417" s="19" t="s">
        <v>122</v>
      </c>
      <c r="Q417" s="275" t="s">
        <v>308</v>
      </c>
      <c r="R417" s="569">
        <f>'8ª'!L37</f>
        <v>0</v>
      </c>
      <c r="S417" s="569">
        <f>'8ª'!M37</f>
        <v>0</v>
      </c>
      <c r="T417" s="569">
        <f>'8ª'!N37</f>
        <v>0</v>
      </c>
      <c r="U417" s="569">
        <f>'8ª'!O37</f>
        <v>0</v>
      </c>
      <c r="V417" s="569">
        <f>'8ª'!P37</f>
        <v>0</v>
      </c>
      <c r="W417" s="569">
        <f>'8ª'!Q37</f>
        <v>0</v>
      </c>
      <c r="X417" s="569">
        <f>'8ª'!R37</f>
        <v>0</v>
      </c>
      <c r="Y417" s="569">
        <f>'8ª'!S37</f>
        <v>0</v>
      </c>
      <c r="Z417" s="570">
        <f>'8ª'!T36</f>
        <v>0</v>
      </c>
      <c r="AA417" s="570">
        <f>'8ª'!U36</f>
        <v>0</v>
      </c>
    </row>
    <row r="418" spans="1:27" ht="15.75" x14ac:dyDescent="0.25">
      <c r="A418" s="256" t="str">
        <f>RIGHT('[1]8ª'!$A$5:$D$5,12)</f>
        <v>8ª SÉRIE E.F</v>
      </c>
      <c r="B418" s="169">
        <v>32</v>
      </c>
      <c r="C418" s="264">
        <f>'8ª'!B37</f>
        <v>0</v>
      </c>
      <c r="D418" s="461">
        <f>'8ª'!C37</f>
        <v>0</v>
      </c>
      <c r="E418" s="265">
        <f>'8ª'!D37</f>
        <v>0</v>
      </c>
      <c r="F418" s="265" t="str">
        <f>'8ª'!E37</f>
        <v/>
      </c>
      <c r="G418" s="266">
        <f>'8ª'!F37</f>
        <v>0</v>
      </c>
      <c r="H418" s="461">
        <f>'8ª'!G37</f>
        <v>0</v>
      </c>
      <c r="I418" s="463">
        <f>'8ª'!H37</f>
        <v>0</v>
      </c>
      <c r="J418" s="461"/>
      <c r="K418" s="461">
        <f>'8ª'!I37</f>
        <v>0</v>
      </c>
      <c r="L418" s="461" t="str">
        <f ca="1">'8ª'!J37</f>
        <v/>
      </c>
      <c r="M418" s="461"/>
      <c r="N418" s="461" t="str">
        <f ca="1">'8ª'!K37</f>
        <v/>
      </c>
      <c r="O418" s="461"/>
      <c r="P418" s="19" t="s">
        <v>122</v>
      </c>
      <c r="Q418" s="275" t="s">
        <v>308</v>
      </c>
      <c r="R418" s="569">
        <f>'8ª'!L38</f>
        <v>0</v>
      </c>
      <c r="S418" s="569">
        <f>'8ª'!M38</f>
        <v>0</v>
      </c>
      <c r="T418" s="569">
        <f>'8ª'!N38</f>
        <v>0</v>
      </c>
      <c r="U418" s="569">
        <f>'8ª'!O38</f>
        <v>0</v>
      </c>
      <c r="V418" s="569">
        <f>'8ª'!P38</f>
        <v>0</v>
      </c>
      <c r="W418" s="569">
        <f>'8ª'!Q38</f>
        <v>0</v>
      </c>
      <c r="X418" s="569">
        <f>'8ª'!R38</f>
        <v>0</v>
      </c>
      <c r="Y418" s="569">
        <f>'8ª'!S38</f>
        <v>0</v>
      </c>
      <c r="Z418" s="570">
        <f>'8ª'!T37</f>
        <v>0</v>
      </c>
      <c r="AA418" s="570">
        <f>'8ª'!U37</f>
        <v>0</v>
      </c>
    </row>
    <row r="419" spans="1:27" ht="15.75" x14ac:dyDescent="0.25">
      <c r="A419" s="256" t="str">
        <f>RIGHT('[1]8ª'!$A$5:$D$5,12)</f>
        <v>8ª SÉRIE E.F</v>
      </c>
      <c r="B419" s="169">
        <v>33</v>
      </c>
      <c r="C419" s="264">
        <f>'8ª'!B38</f>
        <v>0</v>
      </c>
      <c r="D419" s="461">
        <f>'8ª'!C38</f>
        <v>0</v>
      </c>
      <c r="E419" s="265">
        <f>'8ª'!D38</f>
        <v>0</v>
      </c>
      <c r="F419" s="265" t="str">
        <f>'8ª'!E38</f>
        <v/>
      </c>
      <c r="G419" s="266">
        <f>'8ª'!F38</f>
        <v>0</v>
      </c>
      <c r="H419" s="461">
        <f>'8ª'!G38</f>
        <v>0</v>
      </c>
      <c r="I419" s="463">
        <f>'8ª'!H38</f>
        <v>0</v>
      </c>
      <c r="J419" s="461"/>
      <c r="K419" s="461">
        <f>'8ª'!I38</f>
        <v>0</v>
      </c>
      <c r="L419" s="461" t="str">
        <f ca="1">'8ª'!J38</f>
        <v/>
      </c>
      <c r="M419" s="461"/>
      <c r="N419" s="461" t="str">
        <f ca="1">'8ª'!K38</f>
        <v/>
      </c>
      <c r="O419" s="461"/>
      <c r="P419" s="19" t="s">
        <v>122</v>
      </c>
      <c r="Q419" s="275" t="s">
        <v>308</v>
      </c>
      <c r="R419" s="569">
        <f>'8ª'!L39</f>
        <v>0</v>
      </c>
      <c r="S419" s="569">
        <f>'8ª'!M39</f>
        <v>0</v>
      </c>
      <c r="T419" s="569">
        <f>'8ª'!N39</f>
        <v>0</v>
      </c>
      <c r="U419" s="569">
        <f>'8ª'!O39</f>
        <v>0</v>
      </c>
      <c r="V419" s="569">
        <f>'8ª'!P39</f>
        <v>0</v>
      </c>
      <c r="W419" s="569">
        <f>'8ª'!Q39</f>
        <v>0</v>
      </c>
      <c r="X419" s="569">
        <f>'8ª'!R39</f>
        <v>0</v>
      </c>
      <c r="Y419" s="569">
        <f>'8ª'!S39</f>
        <v>0</v>
      </c>
      <c r="Z419" s="570">
        <f>'8ª'!T38</f>
        <v>0</v>
      </c>
      <c r="AA419" s="570">
        <f>'8ª'!U38</f>
        <v>0</v>
      </c>
    </row>
    <row r="420" spans="1:27" ht="15.75" x14ac:dyDescent="0.25">
      <c r="A420" s="256" t="str">
        <f>RIGHT('[1]8ª'!$A$5:$D$5,12)</f>
        <v>8ª SÉRIE E.F</v>
      </c>
      <c r="B420" s="169">
        <v>34</v>
      </c>
      <c r="C420" s="264">
        <f>'8ª'!B39</f>
        <v>0</v>
      </c>
      <c r="D420" s="461">
        <f>'8ª'!C39</f>
        <v>0</v>
      </c>
      <c r="E420" s="265">
        <f>'8ª'!D39</f>
        <v>0</v>
      </c>
      <c r="F420" s="265" t="str">
        <f>'8ª'!E39</f>
        <v/>
      </c>
      <c r="G420" s="266">
        <f>'8ª'!F39</f>
        <v>0</v>
      </c>
      <c r="H420" s="461">
        <f>'8ª'!G39</f>
        <v>0</v>
      </c>
      <c r="I420" s="463">
        <f>'8ª'!H39</f>
        <v>0</v>
      </c>
      <c r="J420" s="461"/>
      <c r="K420" s="461">
        <f>'8ª'!I39</f>
        <v>0</v>
      </c>
      <c r="L420" s="461" t="str">
        <f ca="1">'8ª'!J39</f>
        <v/>
      </c>
      <c r="M420" s="461"/>
      <c r="N420" s="461" t="str">
        <f ca="1">'8ª'!K39</f>
        <v/>
      </c>
      <c r="O420" s="461"/>
      <c r="P420" s="19" t="s">
        <v>122</v>
      </c>
      <c r="Q420" s="275" t="s">
        <v>308</v>
      </c>
      <c r="R420" s="569">
        <f>'8ª'!L40</f>
        <v>0</v>
      </c>
      <c r="S420" s="569">
        <f>'8ª'!M40</f>
        <v>0</v>
      </c>
      <c r="T420" s="569">
        <f>'8ª'!N40</f>
        <v>0</v>
      </c>
      <c r="U420" s="569">
        <f>'8ª'!O40</f>
        <v>0</v>
      </c>
      <c r="V420" s="569">
        <f>'8ª'!P40</f>
        <v>0</v>
      </c>
      <c r="W420" s="569">
        <f>'8ª'!Q40</f>
        <v>0</v>
      </c>
      <c r="X420" s="569">
        <f>'8ª'!R40</f>
        <v>0</v>
      </c>
      <c r="Y420" s="569">
        <f>'8ª'!S40</f>
        <v>0</v>
      </c>
      <c r="Z420" s="570">
        <f>'8ª'!T39</f>
        <v>0</v>
      </c>
      <c r="AA420" s="570">
        <f>'8ª'!U39</f>
        <v>0</v>
      </c>
    </row>
    <row r="421" spans="1:27" ht="15.75" x14ac:dyDescent="0.25">
      <c r="A421" s="256" t="str">
        <f>RIGHT('[1]8ª'!$A$5:$D$5,12)</f>
        <v>8ª SÉRIE E.F</v>
      </c>
      <c r="B421" s="169">
        <v>35</v>
      </c>
      <c r="C421" s="264">
        <f>'8ª'!B40</f>
        <v>0</v>
      </c>
      <c r="D421" s="461">
        <f>'8ª'!C40</f>
        <v>0</v>
      </c>
      <c r="E421" s="265">
        <f>'8ª'!D40</f>
        <v>0</v>
      </c>
      <c r="F421" s="265" t="str">
        <f>'8ª'!E40</f>
        <v/>
      </c>
      <c r="G421" s="266">
        <f>'8ª'!F40</f>
        <v>0</v>
      </c>
      <c r="H421" s="461">
        <f>'8ª'!G40</f>
        <v>0</v>
      </c>
      <c r="I421" s="463">
        <f>'8ª'!H40</f>
        <v>0</v>
      </c>
      <c r="J421" s="461"/>
      <c r="K421" s="461">
        <f>'8ª'!I40</f>
        <v>0</v>
      </c>
      <c r="L421" s="461" t="str">
        <f ca="1">'8ª'!J40</f>
        <v/>
      </c>
      <c r="M421" s="461"/>
      <c r="N421" s="461" t="str">
        <f ca="1">'8ª'!K40</f>
        <v/>
      </c>
      <c r="O421" s="461"/>
      <c r="P421" s="19" t="s">
        <v>122</v>
      </c>
      <c r="Q421" s="275" t="s">
        <v>308</v>
      </c>
      <c r="R421" s="569">
        <f>'8ª'!L41</f>
        <v>0</v>
      </c>
      <c r="S421" s="569">
        <f>'8ª'!M41</f>
        <v>0</v>
      </c>
      <c r="T421" s="569">
        <f>'8ª'!N41</f>
        <v>0</v>
      </c>
      <c r="U421" s="569">
        <f>'8ª'!O41</f>
        <v>0</v>
      </c>
      <c r="V421" s="569">
        <f>'8ª'!P41</f>
        <v>0</v>
      </c>
      <c r="W421" s="569">
        <f>'8ª'!Q41</f>
        <v>0</v>
      </c>
      <c r="X421" s="569">
        <f>'8ª'!R41</f>
        <v>0</v>
      </c>
      <c r="Y421" s="569">
        <f>'8ª'!S41</f>
        <v>0</v>
      </c>
      <c r="Z421" s="570">
        <f>'8ª'!T40</f>
        <v>0</v>
      </c>
      <c r="AA421" s="570">
        <f>'8ª'!U40</f>
        <v>0</v>
      </c>
    </row>
    <row r="422" spans="1:27" ht="15.75" x14ac:dyDescent="0.25">
      <c r="A422" s="256" t="str">
        <f>RIGHT('[1]8ª'!$A$5:$D$5,12)</f>
        <v>8ª SÉRIE E.F</v>
      </c>
      <c r="B422" s="169">
        <v>36</v>
      </c>
      <c r="C422" s="264">
        <f>'8ª'!B41</f>
        <v>0</v>
      </c>
      <c r="D422" s="461">
        <f>'8ª'!C41</f>
        <v>0</v>
      </c>
      <c r="E422" s="265">
        <f>'8ª'!D41</f>
        <v>0</v>
      </c>
      <c r="F422" s="265" t="str">
        <f>'8ª'!E41</f>
        <v/>
      </c>
      <c r="G422" s="266">
        <f>'8ª'!F41</f>
        <v>0</v>
      </c>
      <c r="H422" s="461">
        <f>'8ª'!G41</f>
        <v>0</v>
      </c>
      <c r="I422" s="463">
        <f>'8ª'!H41</f>
        <v>0</v>
      </c>
      <c r="J422" s="461"/>
      <c r="K422" s="461">
        <f>'8ª'!I41</f>
        <v>0</v>
      </c>
      <c r="L422" s="461" t="str">
        <f ca="1">'8ª'!J41</f>
        <v/>
      </c>
      <c r="M422" s="461"/>
      <c r="N422" s="461" t="str">
        <f ca="1">'8ª'!K41</f>
        <v/>
      </c>
      <c r="O422" s="461"/>
      <c r="P422" s="19" t="s">
        <v>122</v>
      </c>
      <c r="Q422" s="275" t="s">
        <v>308</v>
      </c>
      <c r="R422" s="569">
        <f>'8ª'!L42</f>
        <v>0</v>
      </c>
      <c r="S422" s="569">
        <f>'8ª'!M42</f>
        <v>0</v>
      </c>
      <c r="T422" s="569">
        <f>'8ª'!N42</f>
        <v>0</v>
      </c>
      <c r="U422" s="569">
        <f>'8ª'!O42</f>
        <v>0</v>
      </c>
      <c r="V422" s="569">
        <f>'8ª'!P42</f>
        <v>0</v>
      </c>
      <c r="W422" s="569">
        <f>'8ª'!Q42</f>
        <v>0</v>
      </c>
      <c r="X422" s="569">
        <f>'8ª'!R42</f>
        <v>0</v>
      </c>
      <c r="Y422" s="569">
        <f>'8ª'!S42</f>
        <v>0</v>
      </c>
      <c r="Z422" s="570">
        <f>'8ª'!T41</f>
        <v>0</v>
      </c>
      <c r="AA422" s="570">
        <f>'8ª'!U41</f>
        <v>0</v>
      </c>
    </row>
    <row r="423" spans="1:27" ht="15.75" x14ac:dyDescent="0.25">
      <c r="A423" s="256" t="str">
        <f>RIGHT('[1]8ª'!$A$5:$D$5,12)</f>
        <v>8ª SÉRIE E.F</v>
      </c>
      <c r="B423" s="169">
        <v>37</v>
      </c>
      <c r="C423" s="264">
        <f>'8ª'!B42</f>
        <v>0</v>
      </c>
      <c r="D423" s="461">
        <f>'8ª'!C42</f>
        <v>0</v>
      </c>
      <c r="E423" s="265">
        <f>'8ª'!D42</f>
        <v>0</v>
      </c>
      <c r="F423" s="265" t="str">
        <f>'8ª'!E42</f>
        <v/>
      </c>
      <c r="G423" s="266">
        <f>'8ª'!F42</f>
        <v>0</v>
      </c>
      <c r="H423" s="461">
        <f>'8ª'!G42</f>
        <v>0</v>
      </c>
      <c r="I423" s="463">
        <f>'8ª'!H42</f>
        <v>0</v>
      </c>
      <c r="J423" s="461"/>
      <c r="K423" s="461">
        <f>'8ª'!I42</f>
        <v>0</v>
      </c>
      <c r="L423" s="461" t="str">
        <f ca="1">'8ª'!J42</f>
        <v/>
      </c>
      <c r="M423" s="461"/>
      <c r="N423" s="461" t="str">
        <f ca="1">'8ª'!K42</f>
        <v/>
      </c>
      <c r="O423" s="461"/>
      <c r="P423" s="19" t="s">
        <v>122</v>
      </c>
      <c r="Q423" s="275" t="s">
        <v>308</v>
      </c>
      <c r="R423" s="569">
        <f>'8ª'!L43</f>
        <v>0</v>
      </c>
      <c r="S423" s="569">
        <f>'8ª'!M43</f>
        <v>0</v>
      </c>
      <c r="T423" s="569">
        <f>'8ª'!N43</f>
        <v>0</v>
      </c>
      <c r="U423" s="569">
        <f>'8ª'!O43</f>
        <v>0</v>
      </c>
      <c r="V423" s="569">
        <f>'8ª'!P43</f>
        <v>0</v>
      </c>
      <c r="W423" s="569">
        <f>'8ª'!Q43</f>
        <v>0</v>
      </c>
      <c r="X423" s="569">
        <f>'8ª'!R43</f>
        <v>0</v>
      </c>
      <c r="Y423" s="569">
        <f>'8ª'!S43</f>
        <v>0</v>
      </c>
      <c r="Z423" s="570">
        <f>'8ª'!T42</f>
        <v>0</v>
      </c>
      <c r="AA423" s="570">
        <f>'8ª'!U42</f>
        <v>0</v>
      </c>
    </row>
    <row r="424" spans="1:27" ht="15.75" x14ac:dyDescent="0.25">
      <c r="A424" s="256" t="str">
        <f>RIGHT('[1]8ª'!$A$5:$D$5,12)</f>
        <v>8ª SÉRIE E.F</v>
      </c>
      <c r="B424" s="169">
        <v>38</v>
      </c>
      <c r="C424" s="264">
        <f>'8ª'!B43</f>
        <v>0</v>
      </c>
      <c r="D424" s="461">
        <f>'8ª'!C43</f>
        <v>0</v>
      </c>
      <c r="E424" s="265">
        <f>'8ª'!D43</f>
        <v>0</v>
      </c>
      <c r="F424" s="265" t="str">
        <f>'8ª'!E43</f>
        <v/>
      </c>
      <c r="G424" s="266">
        <f>'8ª'!F43</f>
        <v>0</v>
      </c>
      <c r="H424" s="461">
        <f>'8ª'!G43</f>
        <v>0</v>
      </c>
      <c r="I424" s="463">
        <f>'8ª'!H43</f>
        <v>0</v>
      </c>
      <c r="J424" s="461"/>
      <c r="K424" s="461">
        <f>'8ª'!I43</f>
        <v>0</v>
      </c>
      <c r="L424" s="461" t="str">
        <f ca="1">'8ª'!J43</f>
        <v/>
      </c>
      <c r="M424" s="461"/>
      <c r="N424" s="461" t="str">
        <f ca="1">'8ª'!K43</f>
        <v/>
      </c>
      <c r="O424" s="461"/>
      <c r="P424" s="19" t="s">
        <v>122</v>
      </c>
      <c r="Q424" s="275" t="s">
        <v>308</v>
      </c>
      <c r="R424" s="569">
        <f>'8ª'!L44</f>
        <v>0</v>
      </c>
      <c r="S424" s="569">
        <f>'8ª'!M44</f>
        <v>0</v>
      </c>
      <c r="T424" s="569">
        <f>'8ª'!N44</f>
        <v>0</v>
      </c>
      <c r="U424" s="569">
        <f>'8ª'!O44</f>
        <v>0</v>
      </c>
      <c r="V424" s="569">
        <f>'8ª'!P44</f>
        <v>0</v>
      </c>
      <c r="W424" s="569">
        <f>'8ª'!Q44</f>
        <v>0</v>
      </c>
      <c r="X424" s="569">
        <f>'8ª'!R44</f>
        <v>0</v>
      </c>
      <c r="Y424" s="569">
        <f>'8ª'!S44</f>
        <v>0</v>
      </c>
      <c r="Z424" s="570">
        <f>'8ª'!T43</f>
        <v>0</v>
      </c>
      <c r="AA424" s="570">
        <f>'8ª'!U43</f>
        <v>0</v>
      </c>
    </row>
    <row r="425" spans="1:27" ht="15.75" x14ac:dyDescent="0.25">
      <c r="A425" s="256" t="str">
        <f>RIGHT('[1]8ª'!$A$5:$D$5,12)</f>
        <v>8ª SÉRIE E.F</v>
      </c>
      <c r="B425" s="169">
        <v>39</v>
      </c>
      <c r="C425" s="264">
        <f>'8ª'!B44</f>
        <v>0</v>
      </c>
      <c r="D425" s="461">
        <f>'8ª'!C44</f>
        <v>0</v>
      </c>
      <c r="E425" s="265">
        <f>'8ª'!D44</f>
        <v>0</v>
      </c>
      <c r="F425" s="265" t="str">
        <f>'8ª'!E44</f>
        <v/>
      </c>
      <c r="G425" s="266">
        <f>'8ª'!F44</f>
        <v>0</v>
      </c>
      <c r="H425" s="461">
        <f>'8ª'!G44</f>
        <v>0</v>
      </c>
      <c r="I425" s="463">
        <f>'8ª'!H44</f>
        <v>0</v>
      </c>
      <c r="J425" s="461"/>
      <c r="K425" s="461">
        <f>'8ª'!I44</f>
        <v>0</v>
      </c>
      <c r="L425" s="461" t="str">
        <f ca="1">'8ª'!J44</f>
        <v/>
      </c>
      <c r="M425" s="461"/>
      <c r="N425" s="461" t="str">
        <f ca="1">'8ª'!K44</f>
        <v/>
      </c>
      <c r="O425" s="461"/>
      <c r="P425" s="19" t="s">
        <v>122</v>
      </c>
      <c r="Q425" s="275" t="s">
        <v>308</v>
      </c>
      <c r="R425" s="569">
        <f>'8ª'!L45</f>
        <v>0</v>
      </c>
      <c r="S425" s="569">
        <f>'8ª'!M45</f>
        <v>0</v>
      </c>
      <c r="T425" s="569">
        <f>'8ª'!N45</f>
        <v>0</v>
      </c>
      <c r="U425" s="569">
        <f>'8ª'!O45</f>
        <v>0</v>
      </c>
      <c r="V425" s="569">
        <f>'8ª'!P45</f>
        <v>0</v>
      </c>
      <c r="W425" s="569">
        <f>'8ª'!Q45</f>
        <v>0</v>
      </c>
      <c r="X425" s="569">
        <f>'8ª'!R45</f>
        <v>0</v>
      </c>
      <c r="Y425" s="569">
        <f>'8ª'!S45</f>
        <v>0</v>
      </c>
      <c r="Z425" s="570">
        <f>'8ª'!T44</f>
        <v>0</v>
      </c>
      <c r="AA425" s="570">
        <f>'8ª'!U44</f>
        <v>0</v>
      </c>
    </row>
    <row r="426" spans="1:27" ht="15.75" x14ac:dyDescent="0.25">
      <c r="A426" s="256" t="str">
        <f>RIGHT('[1]8ª'!$A$5:$D$5,12)</f>
        <v>8ª SÉRIE E.F</v>
      </c>
      <c r="B426" s="169">
        <v>40</v>
      </c>
      <c r="C426" s="264">
        <f>'8ª'!B45</f>
        <v>0</v>
      </c>
      <c r="D426" s="461">
        <f>'8ª'!C45</f>
        <v>0</v>
      </c>
      <c r="E426" s="265">
        <f>'8ª'!D45</f>
        <v>0</v>
      </c>
      <c r="F426" s="265">
        <f>'8ª'!E45</f>
        <v>0</v>
      </c>
      <c r="G426" s="266">
        <f>'8ª'!F45</f>
        <v>0</v>
      </c>
      <c r="H426" s="461">
        <f>'8ª'!G45</f>
        <v>0</v>
      </c>
      <c r="I426" s="463">
        <f>'8ª'!H45</f>
        <v>0</v>
      </c>
      <c r="J426" s="461"/>
      <c r="K426" s="461">
        <f>'8ª'!I45</f>
        <v>0</v>
      </c>
      <c r="L426" s="461" t="str">
        <f ca="1">'8ª'!J45</f>
        <v/>
      </c>
      <c r="M426" s="461"/>
      <c r="N426" s="461" t="str">
        <f ca="1">'8ª'!K45</f>
        <v/>
      </c>
      <c r="O426" s="461"/>
      <c r="P426" s="19" t="s">
        <v>122</v>
      </c>
      <c r="Q426" s="275" t="s">
        <v>308</v>
      </c>
      <c r="R426" s="569">
        <f>'8ª'!L46</f>
        <v>0</v>
      </c>
      <c r="S426" s="569">
        <f>'8ª'!M46</f>
        <v>0</v>
      </c>
      <c r="T426" s="569">
        <f>'8ª'!N46</f>
        <v>0</v>
      </c>
      <c r="U426" s="569">
        <f>'8ª'!O46</f>
        <v>0</v>
      </c>
      <c r="V426" s="569">
        <f>'8ª'!P46</f>
        <v>0</v>
      </c>
      <c r="W426" s="569">
        <f>'8ª'!Q46</f>
        <v>0</v>
      </c>
      <c r="X426" s="569">
        <f>'8ª'!R46</f>
        <v>0</v>
      </c>
      <c r="Y426" s="569">
        <f>'8ª'!S46</f>
        <v>0</v>
      </c>
      <c r="Z426" s="570">
        <f>'8ª'!T45</f>
        <v>0</v>
      </c>
      <c r="AA426" s="570">
        <f>'8ª'!U45</f>
        <v>0</v>
      </c>
    </row>
    <row r="427" spans="1:27" ht="15.75" x14ac:dyDescent="0.25">
      <c r="A427" s="256" t="str">
        <f>RIGHT('[1]8ª'!$A$5:$D$5,12)</f>
        <v>8ª SÉRIE E.F</v>
      </c>
      <c r="B427" s="169">
        <v>41</v>
      </c>
      <c r="C427" s="264">
        <f>'8ª'!B46</f>
        <v>0</v>
      </c>
      <c r="D427" s="461">
        <f>'8ª'!C46</f>
        <v>0</v>
      </c>
      <c r="E427" s="265">
        <f>'8ª'!D46</f>
        <v>0</v>
      </c>
      <c r="F427" s="265">
        <f>'8ª'!E46</f>
        <v>0</v>
      </c>
      <c r="G427" s="266">
        <f>'8ª'!F46</f>
        <v>0</v>
      </c>
      <c r="H427" s="461">
        <f>'8ª'!G46</f>
        <v>0</v>
      </c>
      <c r="I427" s="463">
        <f>'8ª'!H46</f>
        <v>0</v>
      </c>
      <c r="J427" s="461"/>
      <c r="K427" s="461">
        <f>'8ª'!I46</f>
        <v>0</v>
      </c>
      <c r="L427" s="461" t="str">
        <f ca="1">'8ª'!J46</f>
        <v/>
      </c>
      <c r="M427" s="461"/>
      <c r="N427" s="461" t="str">
        <f ca="1">'8ª'!K46</f>
        <v/>
      </c>
      <c r="O427" s="461"/>
      <c r="P427" s="19" t="s">
        <v>122</v>
      </c>
      <c r="Q427" s="275" t="s">
        <v>308</v>
      </c>
      <c r="R427" s="569">
        <f>'8ª'!L47</f>
        <v>0</v>
      </c>
      <c r="S427" s="569">
        <f>'8ª'!M47</f>
        <v>0</v>
      </c>
      <c r="T427" s="569">
        <f>'8ª'!N47</f>
        <v>0</v>
      </c>
      <c r="U427" s="569">
        <f>'8ª'!O47</f>
        <v>0</v>
      </c>
      <c r="V427" s="569">
        <f>'8ª'!P47</f>
        <v>0</v>
      </c>
      <c r="W427" s="569">
        <f>'8ª'!Q47</f>
        <v>0</v>
      </c>
      <c r="X427" s="569">
        <f>'8ª'!R47</f>
        <v>0</v>
      </c>
      <c r="Y427" s="569">
        <f>'8ª'!S47</f>
        <v>0</v>
      </c>
      <c r="Z427" s="570">
        <f>'8ª'!T46</f>
        <v>0</v>
      </c>
      <c r="AA427" s="570">
        <f>'8ª'!U46</f>
        <v>0</v>
      </c>
    </row>
    <row r="428" spans="1:27" ht="15.75" x14ac:dyDescent="0.25">
      <c r="A428" s="256" t="str">
        <f>RIGHT('[1]8ª'!$A$5:$D$5,12)</f>
        <v>8ª SÉRIE E.F</v>
      </c>
      <c r="B428" s="169">
        <v>42</v>
      </c>
      <c r="C428" s="264">
        <f>'8ª'!B47</f>
        <v>0</v>
      </c>
      <c r="D428" s="461">
        <f>'8ª'!C47</f>
        <v>0</v>
      </c>
      <c r="E428" s="265">
        <f>'8ª'!D47</f>
        <v>0</v>
      </c>
      <c r="F428" s="265">
        <f>'8ª'!E47</f>
        <v>0</v>
      </c>
      <c r="G428" s="266">
        <f>'8ª'!F47</f>
        <v>0</v>
      </c>
      <c r="H428" s="461">
        <f>'8ª'!G47</f>
        <v>0</v>
      </c>
      <c r="I428" s="463">
        <f>'8ª'!H47</f>
        <v>0</v>
      </c>
      <c r="J428" s="461"/>
      <c r="K428" s="461">
        <f>'8ª'!I47</f>
        <v>0</v>
      </c>
      <c r="L428" s="461" t="str">
        <f ca="1">'8ª'!J47</f>
        <v/>
      </c>
      <c r="M428" s="461"/>
      <c r="N428" s="461" t="str">
        <f ca="1">'8ª'!K47</f>
        <v/>
      </c>
      <c r="O428" s="461"/>
      <c r="P428" s="19" t="s">
        <v>122</v>
      </c>
      <c r="Q428" s="275" t="s">
        <v>308</v>
      </c>
      <c r="R428" s="569">
        <f>'8ª'!L48</f>
        <v>0</v>
      </c>
      <c r="S428" s="569">
        <f>'8ª'!M48</f>
        <v>0</v>
      </c>
      <c r="T428" s="569">
        <f>'8ª'!N48</f>
        <v>0</v>
      </c>
      <c r="U428" s="569">
        <f>'8ª'!O48</f>
        <v>0</v>
      </c>
      <c r="V428" s="569">
        <f>'8ª'!P48</f>
        <v>0</v>
      </c>
      <c r="W428" s="569">
        <f>'8ª'!Q48</f>
        <v>0</v>
      </c>
      <c r="X428" s="569">
        <f>'8ª'!R48</f>
        <v>0</v>
      </c>
      <c r="Y428" s="569">
        <f>'8ª'!S48</f>
        <v>0</v>
      </c>
      <c r="Z428" s="570">
        <f>'8ª'!T47</f>
        <v>0</v>
      </c>
      <c r="AA428" s="570">
        <f>'8ª'!U47</f>
        <v>0</v>
      </c>
    </row>
    <row r="429" spans="1:27" ht="15.75" x14ac:dyDescent="0.25">
      <c r="A429" s="256" t="str">
        <f>RIGHT('[1]8ª'!$A$5:$D$5,12)</f>
        <v>8ª SÉRIE E.F</v>
      </c>
      <c r="B429" s="169">
        <v>43</v>
      </c>
      <c r="C429" s="264">
        <f>'8ª'!B48</f>
        <v>0</v>
      </c>
      <c r="D429" s="461">
        <f>'8ª'!C48</f>
        <v>0</v>
      </c>
      <c r="E429" s="265">
        <f>'8ª'!D48</f>
        <v>0</v>
      </c>
      <c r="F429" s="265">
        <f>'8ª'!E48</f>
        <v>0</v>
      </c>
      <c r="G429" s="266">
        <f>'8ª'!F48</f>
        <v>0</v>
      </c>
      <c r="H429" s="461">
        <f>'8ª'!G48</f>
        <v>0</v>
      </c>
      <c r="I429" s="463">
        <f>'8ª'!H48</f>
        <v>0</v>
      </c>
      <c r="J429" s="461"/>
      <c r="K429" s="461">
        <f>'8ª'!I48</f>
        <v>0</v>
      </c>
      <c r="L429" s="461" t="str">
        <f ca="1">'8ª'!J48</f>
        <v/>
      </c>
      <c r="M429" s="461"/>
      <c r="N429" s="461" t="str">
        <f ca="1">'8ª'!K48</f>
        <v/>
      </c>
      <c r="O429" s="461"/>
      <c r="P429" s="19" t="s">
        <v>122</v>
      </c>
      <c r="Q429" s="275" t="s">
        <v>308</v>
      </c>
      <c r="R429" s="569">
        <f>'8ª'!L49</f>
        <v>0</v>
      </c>
      <c r="S429" s="569">
        <f>'8ª'!M49</f>
        <v>0</v>
      </c>
      <c r="T429" s="569">
        <f>'8ª'!N49</f>
        <v>0</v>
      </c>
      <c r="U429" s="569">
        <f>'8ª'!O49</f>
        <v>0</v>
      </c>
      <c r="V429" s="569">
        <f>'8ª'!P49</f>
        <v>0</v>
      </c>
      <c r="W429" s="569">
        <f>'8ª'!Q49</f>
        <v>0</v>
      </c>
      <c r="X429" s="569">
        <f>'8ª'!R49</f>
        <v>0</v>
      </c>
      <c r="Y429" s="569">
        <f>'8ª'!S49</f>
        <v>0</v>
      </c>
      <c r="Z429" s="570">
        <f>'8ª'!T48</f>
        <v>0</v>
      </c>
      <c r="AA429" s="570">
        <f>'8ª'!U48</f>
        <v>0</v>
      </c>
    </row>
    <row r="430" spans="1:27" ht="15.75" x14ac:dyDescent="0.25">
      <c r="A430" s="256" t="str">
        <f>RIGHT('[1]8ª'!$A$5:$D$5,12)</f>
        <v>8ª SÉRIE E.F</v>
      </c>
      <c r="B430" s="169">
        <v>44</v>
      </c>
      <c r="C430" s="264">
        <f>'8ª'!B49</f>
        <v>0</v>
      </c>
      <c r="D430" s="461">
        <f>'8ª'!C49</f>
        <v>0</v>
      </c>
      <c r="E430" s="265">
        <f>'8ª'!D49</f>
        <v>0</v>
      </c>
      <c r="F430" s="265">
        <f>'8ª'!E49</f>
        <v>0</v>
      </c>
      <c r="G430" s="266">
        <f>'8ª'!F49</f>
        <v>0</v>
      </c>
      <c r="H430" s="461">
        <f>'8ª'!G49</f>
        <v>0</v>
      </c>
      <c r="I430" s="463">
        <f>'8ª'!H49</f>
        <v>0</v>
      </c>
      <c r="J430" s="461"/>
      <c r="K430" s="461">
        <f>'8ª'!I49</f>
        <v>0</v>
      </c>
      <c r="L430" s="461" t="str">
        <f ca="1">'8ª'!J49</f>
        <v/>
      </c>
      <c r="M430" s="461"/>
      <c r="N430" s="461" t="str">
        <f ca="1">'8ª'!K49</f>
        <v/>
      </c>
      <c r="O430" s="461"/>
      <c r="P430" s="19" t="s">
        <v>122</v>
      </c>
      <c r="Q430" s="275" t="s">
        <v>308</v>
      </c>
      <c r="R430" s="569">
        <f>'8ª'!L50</f>
        <v>0</v>
      </c>
      <c r="S430" s="569">
        <f>'8ª'!M50</f>
        <v>0</v>
      </c>
      <c r="T430" s="569">
        <f>'8ª'!N50</f>
        <v>0</v>
      </c>
      <c r="U430" s="569">
        <f>'8ª'!O50</f>
        <v>0</v>
      </c>
      <c r="V430" s="569">
        <f>'8ª'!P50</f>
        <v>0</v>
      </c>
      <c r="W430" s="569">
        <f>'8ª'!Q50</f>
        <v>0</v>
      </c>
      <c r="X430" s="569">
        <f>'8ª'!R50</f>
        <v>0</v>
      </c>
      <c r="Y430" s="569">
        <f>'8ª'!S50</f>
        <v>0</v>
      </c>
      <c r="Z430" s="570">
        <f>'8ª'!T49</f>
        <v>0</v>
      </c>
      <c r="AA430" s="570">
        <f>'8ª'!U49</f>
        <v>0</v>
      </c>
    </row>
    <row r="431" spans="1:27" ht="15.75" x14ac:dyDescent="0.25">
      <c r="A431" s="256" t="str">
        <f>RIGHT('[1]8ª'!$A$5:$D$5,12)</f>
        <v>8ª SÉRIE E.F</v>
      </c>
      <c r="B431" s="169">
        <v>45</v>
      </c>
      <c r="C431" s="264">
        <f>'8ª'!B50</f>
        <v>0</v>
      </c>
      <c r="D431" s="461">
        <f>'8ª'!C50</f>
        <v>0</v>
      </c>
      <c r="E431" s="265">
        <f>'8ª'!D50</f>
        <v>0</v>
      </c>
      <c r="F431" s="265">
        <f>'8ª'!E50</f>
        <v>0</v>
      </c>
      <c r="G431" s="266">
        <f>'8ª'!F50</f>
        <v>0</v>
      </c>
      <c r="H431" s="461">
        <f>'8ª'!G50</f>
        <v>0</v>
      </c>
      <c r="I431" s="463">
        <f>'8ª'!H50</f>
        <v>0</v>
      </c>
      <c r="J431" s="461"/>
      <c r="K431" s="461">
        <f>'8ª'!I50</f>
        <v>0</v>
      </c>
      <c r="L431" s="461" t="str">
        <f ca="1">'8ª'!J50</f>
        <v/>
      </c>
      <c r="M431" s="461"/>
      <c r="N431" s="461" t="str">
        <f ca="1">'8ª'!K50</f>
        <v/>
      </c>
      <c r="O431" s="461"/>
      <c r="P431" s="19" t="s">
        <v>122</v>
      </c>
      <c r="Q431" s="275" t="s">
        <v>308</v>
      </c>
      <c r="R431" s="569">
        <f>'8ª'!L51</f>
        <v>0</v>
      </c>
      <c r="S431" s="569">
        <f>'8ª'!M51</f>
        <v>0</v>
      </c>
      <c r="T431" s="569">
        <f>'8ª'!N51</f>
        <v>0</v>
      </c>
      <c r="U431" s="569">
        <f>'8ª'!O51</f>
        <v>0</v>
      </c>
      <c r="V431" s="569">
        <f>'8ª'!P51</f>
        <v>0</v>
      </c>
      <c r="W431" s="569">
        <f>'8ª'!Q51</f>
        <v>0</v>
      </c>
      <c r="X431" s="569">
        <f>'8ª'!R51</f>
        <v>0</v>
      </c>
      <c r="Y431" s="569">
        <f>'8ª'!S51</f>
        <v>0</v>
      </c>
      <c r="Z431" s="570">
        <f>'8ª'!T50</f>
        <v>0</v>
      </c>
      <c r="AA431" s="570">
        <f>'8ª'!U50</f>
        <v>0</v>
      </c>
    </row>
    <row r="432" spans="1:27" ht="15.75" x14ac:dyDescent="0.25">
      <c r="A432" s="256" t="str">
        <f>RIGHT('[1]8ª'!$A$5:$D$5,12)</f>
        <v>8ª SÉRIE E.F</v>
      </c>
      <c r="B432" s="169">
        <v>46</v>
      </c>
      <c r="C432" s="264">
        <f>'8ª'!B51</f>
        <v>0</v>
      </c>
      <c r="D432" s="461">
        <f>'8ª'!C51</f>
        <v>0</v>
      </c>
      <c r="E432" s="265">
        <f>'8ª'!D51</f>
        <v>0</v>
      </c>
      <c r="F432" s="265">
        <f>'8ª'!E51</f>
        <v>0</v>
      </c>
      <c r="G432" s="266">
        <f>'8ª'!F51</f>
        <v>0</v>
      </c>
      <c r="H432" s="461">
        <f>'8ª'!G51</f>
        <v>0</v>
      </c>
      <c r="I432" s="463">
        <f>'8ª'!H51</f>
        <v>0</v>
      </c>
      <c r="J432" s="461"/>
      <c r="K432" s="461">
        <f>'8ª'!I51</f>
        <v>0</v>
      </c>
      <c r="L432" s="461" t="str">
        <f ca="1">'8ª'!J51</f>
        <v/>
      </c>
      <c r="M432" s="461"/>
      <c r="N432" s="461" t="str">
        <f ca="1">'8ª'!K51</f>
        <v/>
      </c>
      <c r="O432" s="461"/>
      <c r="P432" s="19" t="s">
        <v>122</v>
      </c>
      <c r="Q432" s="275" t="s">
        <v>308</v>
      </c>
      <c r="R432" s="569">
        <f>'8ª'!L52</f>
        <v>0</v>
      </c>
      <c r="S432" s="569">
        <f>'8ª'!M52</f>
        <v>0</v>
      </c>
      <c r="T432" s="569">
        <f>'8ª'!N52</f>
        <v>0</v>
      </c>
      <c r="U432" s="569">
        <f>'8ª'!O52</f>
        <v>0</v>
      </c>
      <c r="V432" s="569">
        <f>'8ª'!P52</f>
        <v>0</v>
      </c>
      <c r="W432" s="569">
        <f>'8ª'!Q52</f>
        <v>0</v>
      </c>
      <c r="X432" s="569">
        <f>'8ª'!R52</f>
        <v>0</v>
      </c>
      <c r="Y432" s="569">
        <f>'8ª'!S52</f>
        <v>0</v>
      </c>
      <c r="Z432" s="570">
        <f>'8ª'!T51</f>
        <v>0</v>
      </c>
      <c r="AA432" s="570">
        <f>'8ª'!U51</f>
        <v>0</v>
      </c>
    </row>
    <row r="433" spans="1:27" ht="15.75" x14ac:dyDescent="0.25">
      <c r="A433" s="256" t="str">
        <f>RIGHT('[1]8ª'!$A$5:$D$5,12)</f>
        <v>8ª SÉRIE E.F</v>
      </c>
      <c r="B433" s="169">
        <v>47</v>
      </c>
      <c r="C433" s="264">
        <f>'8ª'!B52</f>
        <v>0</v>
      </c>
      <c r="D433" s="461">
        <f>'8ª'!C52</f>
        <v>0</v>
      </c>
      <c r="E433" s="265">
        <f>'8ª'!D52</f>
        <v>0</v>
      </c>
      <c r="F433" s="265">
        <f>'8ª'!E52</f>
        <v>0</v>
      </c>
      <c r="G433" s="266">
        <f>'8ª'!F52</f>
        <v>0</v>
      </c>
      <c r="H433" s="461">
        <f>'8ª'!G52</f>
        <v>0</v>
      </c>
      <c r="I433" s="463">
        <f>'8ª'!H52</f>
        <v>0</v>
      </c>
      <c r="J433" s="461"/>
      <c r="K433" s="461">
        <f>'8ª'!I52</f>
        <v>0</v>
      </c>
      <c r="L433" s="461" t="str">
        <f ca="1">'8ª'!J52</f>
        <v/>
      </c>
      <c r="M433" s="461"/>
      <c r="N433" s="461" t="str">
        <f ca="1">'8ª'!K52</f>
        <v/>
      </c>
      <c r="O433" s="461"/>
      <c r="P433" s="19" t="s">
        <v>122</v>
      </c>
      <c r="Q433" s="275" t="s">
        <v>308</v>
      </c>
      <c r="R433" s="569">
        <f>'8ª'!L53</f>
        <v>0</v>
      </c>
      <c r="S433" s="569">
        <f>'8ª'!M53</f>
        <v>0</v>
      </c>
      <c r="T433" s="569">
        <f>'8ª'!N53</f>
        <v>0</v>
      </c>
      <c r="U433" s="569">
        <f>'8ª'!O53</f>
        <v>0</v>
      </c>
      <c r="V433" s="569">
        <f>'8ª'!P53</f>
        <v>0</v>
      </c>
      <c r="W433" s="569">
        <f>'8ª'!Q53</f>
        <v>0</v>
      </c>
      <c r="X433" s="569">
        <f>'8ª'!R53</f>
        <v>0</v>
      </c>
      <c r="Y433" s="569">
        <f>'8ª'!S53</f>
        <v>0</v>
      </c>
      <c r="Z433" s="570">
        <f>'8ª'!T52</f>
        <v>0</v>
      </c>
      <c r="AA433" s="570">
        <f>'8ª'!U52</f>
        <v>0</v>
      </c>
    </row>
    <row r="434" spans="1:27" ht="15.75" x14ac:dyDescent="0.25">
      <c r="A434" s="256" t="str">
        <f>RIGHT('[1]8ª'!$A$5:$D$5,12)</f>
        <v>8ª SÉRIE E.F</v>
      </c>
      <c r="B434" s="169">
        <v>48</v>
      </c>
      <c r="C434" s="264">
        <f>'8ª'!B53</f>
        <v>0</v>
      </c>
      <c r="D434" s="461">
        <f>'8ª'!C53</f>
        <v>0</v>
      </c>
      <c r="E434" s="265">
        <f>'8ª'!D53</f>
        <v>0</v>
      </c>
      <c r="F434" s="265">
        <f>'8ª'!E53</f>
        <v>0</v>
      </c>
      <c r="G434" s="266">
        <f>'8ª'!F53</f>
        <v>0</v>
      </c>
      <c r="H434" s="461">
        <f>'8ª'!G53</f>
        <v>0</v>
      </c>
      <c r="I434" s="463">
        <f>'8ª'!H53</f>
        <v>0</v>
      </c>
      <c r="J434" s="461"/>
      <c r="K434" s="461">
        <f>'8ª'!I53</f>
        <v>0</v>
      </c>
      <c r="L434" s="461" t="str">
        <f ca="1">'8ª'!J53</f>
        <v/>
      </c>
      <c r="M434" s="461"/>
      <c r="N434" s="461" t="str">
        <f ca="1">'8ª'!K53</f>
        <v/>
      </c>
      <c r="O434" s="461"/>
      <c r="P434" s="19" t="s">
        <v>122</v>
      </c>
      <c r="Q434" s="275" t="s">
        <v>308</v>
      </c>
      <c r="R434" s="569">
        <f>'8ª'!L54</f>
        <v>0</v>
      </c>
      <c r="S434" s="569">
        <f>'8ª'!M54</f>
        <v>0</v>
      </c>
      <c r="T434" s="569">
        <f>'8ª'!N54</f>
        <v>0</v>
      </c>
      <c r="U434" s="569">
        <f>'8ª'!O54</f>
        <v>0</v>
      </c>
      <c r="V434" s="569">
        <f>'8ª'!P54</f>
        <v>0</v>
      </c>
      <c r="W434" s="569">
        <f>'8ª'!Q54</f>
        <v>0</v>
      </c>
      <c r="X434" s="569">
        <f>'8ª'!R54</f>
        <v>0</v>
      </c>
      <c r="Y434" s="569">
        <f>'8ª'!S54</f>
        <v>0</v>
      </c>
      <c r="Z434" s="570">
        <f>'8ª'!T53</f>
        <v>0</v>
      </c>
      <c r="AA434" s="570">
        <f>'8ª'!U53</f>
        <v>0</v>
      </c>
    </row>
    <row r="435" spans="1:27" ht="15.75" x14ac:dyDescent="0.25">
      <c r="A435" s="256" t="str">
        <f>RIGHT('[1]8ª'!$A$5:$D$5,12)</f>
        <v>8ª SÉRIE E.F</v>
      </c>
      <c r="B435" s="169">
        <v>49</v>
      </c>
      <c r="C435" s="264">
        <f>'8ª'!B54</f>
        <v>0</v>
      </c>
      <c r="D435" s="461">
        <f>'8ª'!C54</f>
        <v>0</v>
      </c>
      <c r="E435" s="265">
        <f>'8ª'!D54</f>
        <v>0</v>
      </c>
      <c r="F435" s="265">
        <f>'8ª'!E54</f>
        <v>0</v>
      </c>
      <c r="G435" s="266">
        <f>'8ª'!F54</f>
        <v>0</v>
      </c>
      <c r="H435" s="461">
        <f>'8ª'!G54</f>
        <v>0</v>
      </c>
      <c r="I435" s="463">
        <f>'8ª'!H54</f>
        <v>0</v>
      </c>
      <c r="J435" s="461"/>
      <c r="K435" s="461">
        <f>'8ª'!I54</f>
        <v>0</v>
      </c>
      <c r="L435" s="461" t="str">
        <f ca="1">'8ª'!J54</f>
        <v/>
      </c>
      <c r="M435" s="461"/>
      <c r="N435" s="461" t="str">
        <f ca="1">'8ª'!K54</f>
        <v/>
      </c>
      <c r="O435" s="461"/>
      <c r="P435" s="19" t="s">
        <v>122</v>
      </c>
      <c r="Q435" s="275" t="s">
        <v>308</v>
      </c>
      <c r="R435" s="569">
        <f>'8ª'!L55</f>
        <v>0</v>
      </c>
      <c r="S435" s="569">
        <f>'8ª'!M55</f>
        <v>0</v>
      </c>
      <c r="T435" s="569">
        <f>'8ª'!N55</f>
        <v>0</v>
      </c>
      <c r="U435" s="569">
        <f>'8ª'!O55</f>
        <v>0</v>
      </c>
      <c r="V435" s="569">
        <f>'8ª'!P55</f>
        <v>0</v>
      </c>
      <c r="W435" s="569">
        <f>'8ª'!Q55</f>
        <v>0</v>
      </c>
      <c r="X435" s="569">
        <f>'8ª'!R55</f>
        <v>0</v>
      </c>
      <c r="Y435" s="569">
        <f>'8ª'!S55</f>
        <v>0</v>
      </c>
      <c r="Z435" s="570">
        <f>'8ª'!T54</f>
        <v>0</v>
      </c>
      <c r="AA435" s="570">
        <f>'8ª'!U54</f>
        <v>0</v>
      </c>
    </row>
    <row r="436" spans="1:27" ht="15.75" x14ac:dyDescent="0.25">
      <c r="A436" s="256" t="str">
        <f>RIGHT('[1]8ª'!$A$5:$D$5,12)</f>
        <v>8ª SÉRIE E.F</v>
      </c>
      <c r="B436" s="169">
        <v>50</v>
      </c>
      <c r="C436" s="264">
        <f>'8ª'!B55</f>
        <v>0</v>
      </c>
      <c r="D436" s="461">
        <f>'8ª'!C55</f>
        <v>0</v>
      </c>
      <c r="E436" s="265">
        <f>'8ª'!D55</f>
        <v>0</v>
      </c>
      <c r="F436" s="265">
        <f>'8ª'!E55</f>
        <v>0</v>
      </c>
      <c r="G436" s="266">
        <f>'8ª'!F55</f>
        <v>0</v>
      </c>
      <c r="H436" s="461">
        <f>'8ª'!G55</f>
        <v>0</v>
      </c>
      <c r="I436" s="463">
        <f>'8ª'!H55</f>
        <v>0</v>
      </c>
      <c r="J436" s="461"/>
      <c r="K436" s="461">
        <f>'8ª'!I55</f>
        <v>0</v>
      </c>
      <c r="L436" s="461" t="str">
        <f ca="1">'8ª'!J55</f>
        <v/>
      </c>
      <c r="M436" s="461"/>
      <c r="N436" s="461" t="str">
        <f ca="1">'8ª'!K55</f>
        <v/>
      </c>
      <c r="O436" s="461"/>
      <c r="P436" s="19" t="s">
        <v>122</v>
      </c>
      <c r="Q436" s="275" t="s">
        <v>308</v>
      </c>
      <c r="R436" s="569">
        <f>'8ª'!L56</f>
        <v>0</v>
      </c>
      <c r="S436" s="569">
        <f>'8ª'!M56</f>
        <v>0</v>
      </c>
      <c r="T436" s="569">
        <f>'8ª'!N56</f>
        <v>0</v>
      </c>
      <c r="U436" s="569">
        <f>'8ª'!O56</f>
        <v>0</v>
      </c>
      <c r="V436" s="569">
        <f>'8ª'!P56</f>
        <v>0</v>
      </c>
      <c r="W436" s="569">
        <f>'8ª'!Q56</f>
        <v>0</v>
      </c>
      <c r="X436" s="569">
        <f>'8ª'!R56</f>
        <v>0</v>
      </c>
      <c r="Y436" s="569">
        <f>'8ª'!S56</f>
        <v>0</v>
      </c>
      <c r="Z436" s="570">
        <f>'8ª'!T55</f>
        <v>0</v>
      </c>
      <c r="AA436" s="570">
        <f>'8ª'!U55</f>
        <v>0</v>
      </c>
    </row>
    <row r="437" spans="1:27" ht="15.75" x14ac:dyDescent="0.25">
      <c r="A437" s="256" t="str">
        <f>RIGHT('[1]8ª'!$A$5:$D$5,12)</f>
        <v>8ª SÉRIE E.F</v>
      </c>
      <c r="B437" s="169">
        <v>51</v>
      </c>
      <c r="C437" s="264">
        <f>'8ª'!B56</f>
        <v>0</v>
      </c>
      <c r="D437" s="461">
        <f>'8ª'!C56</f>
        <v>0</v>
      </c>
      <c r="E437" s="265">
        <f>'8ª'!D56</f>
        <v>0</v>
      </c>
      <c r="F437" s="265">
        <f>'8ª'!E56</f>
        <v>0</v>
      </c>
      <c r="G437" s="266">
        <f>'8ª'!F56</f>
        <v>0</v>
      </c>
      <c r="H437" s="461">
        <f>'8ª'!G56</f>
        <v>0</v>
      </c>
      <c r="I437" s="463">
        <f>'8ª'!H56</f>
        <v>0</v>
      </c>
      <c r="J437" s="461"/>
      <c r="K437" s="461">
        <f>'8ª'!I56</f>
        <v>0</v>
      </c>
      <c r="L437" s="461" t="str">
        <f ca="1">'8ª'!J56</f>
        <v/>
      </c>
      <c r="M437" s="461"/>
      <c r="N437" s="461" t="str">
        <f ca="1">'8ª'!K56</f>
        <v/>
      </c>
      <c r="O437" s="461"/>
      <c r="P437" s="19" t="s">
        <v>122</v>
      </c>
      <c r="Q437" s="275" t="s">
        <v>308</v>
      </c>
      <c r="R437" s="569">
        <f>'8ª'!L57</f>
        <v>0</v>
      </c>
      <c r="S437" s="569">
        <f>'8ª'!M57</f>
        <v>0</v>
      </c>
      <c r="T437" s="569">
        <f>'8ª'!N57</f>
        <v>0</v>
      </c>
      <c r="U437" s="569">
        <f>'8ª'!O57</f>
        <v>0</v>
      </c>
      <c r="V437" s="569">
        <f>'8ª'!P57</f>
        <v>0</v>
      </c>
      <c r="W437" s="569">
        <f>'8ª'!Q57</f>
        <v>0</v>
      </c>
      <c r="X437" s="569">
        <f>'8ª'!R57</f>
        <v>0</v>
      </c>
      <c r="Y437" s="569">
        <f>'8ª'!S57</f>
        <v>0</v>
      </c>
      <c r="Z437" s="570">
        <f>'8ª'!T56</f>
        <v>0</v>
      </c>
      <c r="AA437" s="570">
        <f>'8ª'!U56</f>
        <v>0</v>
      </c>
    </row>
    <row r="438" spans="1:27" ht="15.75" x14ac:dyDescent="0.25">
      <c r="A438" s="256" t="str">
        <f>RIGHT('[1]8ª'!$A$5:$D$5,12)</f>
        <v>8ª SÉRIE E.F</v>
      </c>
      <c r="B438" s="169">
        <v>52</v>
      </c>
      <c r="C438" s="264">
        <f>'8ª'!B57</f>
        <v>0</v>
      </c>
      <c r="D438" s="461">
        <f>'8ª'!C57</f>
        <v>0</v>
      </c>
      <c r="E438" s="265">
        <f>'8ª'!D57</f>
        <v>0</v>
      </c>
      <c r="F438" s="265">
        <f>'8ª'!E57</f>
        <v>0</v>
      </c>
      <c r="G438" s="266">
        <f>'8ª'!F57</f>
        <v>0</v>
      </c>
      <c r="H438" s="461">
        <f>'8ª'!G57</f>
        <v>0</v>
      </c>
      <c r="I438" s="463">
        <f>'8ª'!H57</f>
        <v>0</v>
      </c>
      <c r="J438" s="461"/>
      <c r="K438" s="461">
        <f>'8ª'!I57</f>
        <v>0</v>
      </c>
      <c r="L438" s="461" t="str">
        <f>'8ª'!J57</f>
        <v/>
      </c>
      <c r="M438" s="461"/>
      <c r="N438" s="461">
        <f>'8ª'!K57</f>
        <v>0</v>
      </c>
      <c r="O438" s="461"/>
      <c r="P438" s="19" t="s">
        <v>122</v>
      </c>
      <c r="Q438" s="275" t="s">
        <v>308</v>
      </c>
      <c r="R438" s="569">
        <f>'8ª'!L58</f>
        <v>0</v>
      </c>
      <c r="S438" s="569">
        <f>'8ª'!M58</f>
        <v>0</v>
      </c>
      <c r="T438" s="569">
        <f>'8ª'!N58</f>
        <v>0</v>
      </c>
      <c r="U438" s="569">
        <f>'8ª'!O58</f>
        <v>0</v>
      </c>
      <c r="V438" s="569">
        <f>'8ª'!P58</f>
        <v>0</v>
      </c>
      <c r="W438" s="569">
        <f>'8ª'!Q58</f>
        <v>0</v>
      </c>
      <c r="X438" s="569">
        <f>'8ª'!R58</f>
        <v>0</v>
      </c>
      <c r="Y438" s="569">
        <f>'8ª'!S58</f>
        <v>0</v>
      </c>
      <c r="Z438" s="570">
        <f>'8ª'!T57</f>
        <v>0</v>
      </c>
      <c r="AA438" s="570">
        <f>'8ª'!U57</f>
        <v>0</v>
      </c>
    </row>
    <row r="439" spans="1:27" ht="15.75" x14ac:dyDescent="0.25">
      <c r="A439" s="256" t="str">
        <f>RIGHT('[1]8ª'!$A$5:$D$5,12)</f>
        <v>8ª SÉRIE E.F</v>
      </c>
      <c r="B439" s="169">
        <v>53</v>
      </c>
      <c r="C439" s="264">
        <f>'8ª'!B58</f>
        <v>0</v>
      </c>
      <c r="D439" s="461">
        <f>'8ª'!C58</f>
        <v>0</v>
      </c>
      <c r="E439" s="265">
        <f>'8ª'!D58</f>
        <v>0</v>
      </c>
      <c r="F439" s="265">
        <f>'8ª'!E58</f>
        <v>0</v>
      </c>
      <c r="G439" s="266">
        <f>'8ª'!F58</f>
        <v>0</v>
      </c>
      <c r="H439" s="461">
        <f>'8ª'!G58</f>
        <v>0</v>
      </c>
      <c r="I439" s="463">
        <f>'8ª'!H58</f>
        <v>0</v>
      </c>
      <c r="J439" s="461"/>
      <c r="K439" s="461">
        <f>'8ª'!I58</f>
        <v>0</v>
      </c>
      <c r="L439" s="461" t="str">
        <f>'8ª'!J58</f>
        <v/>
      </c>
      <c r="M439" s="461"/>
      <c r="N439" s="461">
        <f>'8ª'!K58</f>
        <v>0</v>
      </c>
      <c r="O439" s="461"/>
      <c r="P439" s="19" t="s">
        <v>122</v>
      </c>
      <c r="Q439" s="275" t="s">
        <v>308</v>
      </c>
      <c r="R439" s="569">
        <f>'8ª'!L59</f>
        <v>0</v>
      </c>
      <c r="S439" s="569">
        <f>'8ª'!M59</f>
        <v>0</v>
      </c>
      <c r="T439" s="569">
        <f>'8ª'!N59</f>
        <v>0</v>
      </c>
      <c r="U439" s="569">
        <f>'8ª'!O59</f>
        <v>0</v>
      </c>
      <c r="V439" s="569">
        <f>'8ª'!P59</f>
        <v>0</v>
      </c>
      <c r="W439" s="569">
        <f>'8ª'!Q59</f>
        <v>0</v>
      </c>
      <c r="X439" s="569">
        <f>'8ª'!R59</f>
        <v>0</v>
      </c>
      <c r="Y439" s="569">
        <f>'8ª'!S59</f>
        <v>0</v>
      </c>
      <c r="Z439" s="570">
        <f>'8ª'!T58</f>
        <v>0</v>
      </c>
      <c r="AA439" s="570">
        <f>'8ª'!U58</f>
        <v>0</v>
      </c>
    </row>
    <row r="440" spans="1:27" ht="15.75" x14ac:dyDescent="0.25">
      <c r="A440" s="256" t="str">
        <f>RIGHT('[1]8ª'!$A$5:$D$5,12)</f>
        <v>8ª SÉRIE E.F</v>
      </c>
      <c r="B440" s="169">
        <v>54</v>
      </c>
      <c r="C440" s="264">
        <f>'8ª'!B59</f>
        <v>0</v>
      </c>
      <c r="D440" s="461">
        <f>'8ª'!C59</f>
        <v>0</v>
      </c>
      <c r="E440" s="265">
        <f>'8ª'!D59</f>
        <v>0</v>
      </c>
      <c r="F440" s="265">
        <f>'8ª'!E59</f>
        <v>0</v>
      </c>
      <c r="G440" s="266">
        <f>'8ª'!F59</f>
        <v>0</v>
      </c>
      <c r="H440" s="461">
        <f>'8ª'!G59</f>
        <v>0</v>
      </c>
      <c r="I440" s="463">
        <f>'8ª'!H59</f>
        <v>0</v>
      </c>
      <c r="J440" s="461"/>
      <c r="K440" s="461">
        <f>'8ª'!I59</f>
        <v>0</v>
      </c>
      <c r="L440" s="461" t="str">
        <f>'8ª'!J59</f>
        <v/>
      </c>
      <c r="M440" s="461"/>
      <c r="N440" s="461">
        <f>'8ª'!K59</f>
        <v>0</v>
      </c>
      <c r="O440" s="461"/>
      <c r="P440" s="19" t="s">
        <v>122</v>
      </c>
      <c r="Q440" s="275" t="s">
        <v>308</v>
      </c>
      <c r="R440" s="569">
        <f>'8ª'!L60</f>
        <v>0</v>
      </c>
      <c r="S440" s="569">
        <f>'8ª'!M60</f>
        <v>0</v>
      </c>
      <c r="T440" s="569">
        <f>'8ª'!N60</f>
        <v>0</v>
      </c>
      <c r="U440" s="569">
        <f>'8ª'!O60</f>
        <v>0</v>
      </c>
      <c r="V440" s="569">
        <f>'8ª'!P60</f>
        <v>0</v>
      </c>
      <c r="W440" s="569">
        <f>'8ª'!Q60</f>
        <v>0</v>
      </c>
      <c r="X440" s="569">
        <f>'8ª'!R60</f>
        <v>0</v>
      </c>
      <c r="Y440" s="569">
        <f>'8ª'!S60</f>
        <v>0</v>
      </c>
      <c r="Z440" s="570">
        <f>'8ª'!T59</f>
        <v>0</v>
      </c>
      <c r="AA440" s="570">
        <f>'8ª'!U59</f>
        <v>0</v>
      </c>
    </row>
    <row r="441" spans="1:27" ht="15.75" x14ac:dyDescent="0.25">
      <c r="A441" s="256" t="str">
        <f>RIGHT('[1]8ª'!$A$5:$D$5,12)</f>
        <v>8ª SÉRIE E.F</v>
      </c>
      <c r="B441" s="169">
        <v>55</v>
      </c>
      <c r="C441" s="264">
        <f>'8ª'!B60</f>
        <v>0</v>
      </c>
      <c r="D441" s="461">
        <f>'8ª'!C60</f>
        <v>0</v>
      </c>
      <c r="E441" s="265">
        <f>'8ª'!D60</f>
        <v>0</v>
      </c>
      <c r="F441" s="265">
        <f>'8ª'!E60</f>
        <v>0</v>
      </c>
      <c r="G441" s="266">
        <f>'8ª'!F60</f>
        <v>0</v>
      </c>
      <c r="H441" s="461">
        <f>'8ª'!G60</f>
        <v>0</v>
      </c>
      <c r="I441" s="463">
        <f>'8ª'!H60</f>
        <v>0</v>
      </c>
      <c r="J441" s="461"/>
      <c r="K441" s="461">
        <f>'8ª'!I60</f>
        <v>0</v>
      </c>
      <c r="L441" s="461" t="str">
        <f>'8ª'!J60</f>
        <v/>
      </c>
      <c r="M441" s="461"/>
      <c r="N441" s="461">
        <f>'8ª'!K60</f>
        <v>0</v>
      </c>
      <c r="O441" s="461"/>
      <c r="P441" s="19" t="s">
        <v>122</v>
      </c>
      <c r="Q441" s="275" t="s">
        <v>308</v>
      </c>
      <c r="R441" s="569">
        <f>'8ª'!L61</f>
        <v>0</v>
      </c>
      <c r="S441" s="569">
        <f>'8ª'!M61</f>
        <v>0</v>
      </c>
      <c r="T441" s="569">
        <f>'8ª'!N61</f>
        <v>0</v>
      </c>
      <c r="U441" s="569">
        <f>'8ª'!O61</f>
        <v>0</v>
      </c>
      <c r="V441" s="569">
        <f>'8ª'!P61</f>
        <v>0</v>
      </c>
      <c r="W441" s="569">
        <f>'8ª'!Q61</f>
        <v>0</v>
      </c>
      <c r="X441" s="569">
        <f>'8ª'!R61</f>
        <v>0</v>
      </c>
      <c r="Y441" s="569">
        <f>'8ª'!S61</f>
        <v>0</v>
      </c>
      <c r="Z441" s="570">
        <f>'8ª'!T60</f>
        <v>0</v>
      </c>
      <c r="AA441" s="570">
        <f>'8ª'!U60</f>
        <v>0</v>
      </c>
    </row>
    <row r="442" spans="1:27" s="263" customFormat="1" ht="15.75" x14ac:dyDescent="0.25">
      <c r="A442" s="256" t="str">
        <f>RIGHT('[1]1ª EM'!$A$5:$D$5,12)</f>
        <v>1ª SÉRIE E.M</v>
      </c>
      <c r="B442" s="257">
        <v>1</v>
      </c>
      <c r="C442" s="258">
        <f>'1ª EM'!B7</f>
        <v>18812</v>
      </c>
      <c r="D442" s="460" t="str">
        <f>'1ª EM'!C7</f>
        <v>ANA PAULA MARTOS MELO</v>
      </c>
      <c r="E442" s="259" t="str">
        <f>'1ª EM'!D7</f>
        <v>F</v>
      </c>
      <c r="F442" s="259" t="str">
        <f>'1ª EM'!E7</f>
        <v>MA</v>
      </c>
      <c r="G442" s="260">
        <f>'1ª EM'!F7</f>
        <v>27423</v>
      </c>
      <c r="H442" s="460">
        <f>'1ª EM'!G7</f>
        <v>0</v>
      </c>
      <c r="I442" s="462">
        <f>'1ª EM'!H7</f>
        <v>0</v>
      </c>
      <c r="J442" s="460"/>
      <c r="K442" s="460" t="str">
        <f>'1ª EM'!I7</f>
        <v>TR 20/02</v>
      </c>
      <c r="L442" s="460" t="str">
        <f ca="1">'1ª EM'!J7</f>
        <v>DISP.IDADE</v>
      </c>
      <c r="M442" s="460"/>
      <c r="N442" s="460">
        <f ca="1">'1ª EM'!K7</f>
        <v>50</v>
      </c>
      <c r="O442" s="460"/>
      <c r="P442" s="273" t="s">
        <v>122</v>
      </c>
      <c r="Q442" s="275" t="s">
        <v>309</v>
      </c>
      <c r="R442" s="569" t="str">
        <f>'1ª EM'!L7</f>
        <v>Não</v>
      </c>
      <c r="S442" s="569" t="str">
        <f>'1ª EM'!M7</f>
        <v>-</v>
      </c>
      <c r="T442" s="569" t="str">
        <f>'1ª EM'!N7</f>
        <v>-</v>
      </c>
      <c r="U442" s="569" t="str">
        <f>'1ª EM'!O7</f>
        <v>-</v>
      </c>
      <c r="V442" s="569" t="str">
        <f>'1ª EM'!P7</f>
        <v>-</v>
      </c>
      <c r="W442" s="569" t="str">
        <f>'1ª EM'!Q7</f>
        <v>-</v>
      </c>
      <c r="X442" s="569" t="str">
        <f>'1ª EM'!R7</f>
        <v>-</v>
      </c>
      <c r="Y442" s="569" t="str">
        <f>'1ª EM'!S7</f>
        <v>-</v>
      </c>
      <c r="Z442" s="570"/>
      <c r="AA442" s="570"/>
    </row>
    <row r="443" spans="1:27" ht="15.75" x14ac:dyDescent="0.25">
      <c r="A443" s="256" t="str">
        <f>RIGHT('[1]1ª EM'!$A$5:$D$5,12)</f>
        <v>1ª SÉRIE E.M</v>
      </c>
      <c r="B443" s="169">
        <v>2</v>
      </c>
      <c r="C443" s="264">
        <f>'1ª EM'!B8</f>
        <v>18762</v>
      </c>
      <c r="D443" s="461" t="str">
        <f>'1ª EM'!C8</f>
        <v>BIANCA SILVA DO ESPIRITO SANTO</v>
      </c>
      <c r="E443" s="265" t="str">
        <f>'1ª EM'!D8</f>
        <v>F</v>
      </c>
      <c r="F443" s="265" t="str">
        <f>'1ª EM'!E8</f>
        <v>MA</v>
      </c>
      <c r="G443" s="266">
        <f>'1ª EM'!F8</f>
        <v>36277</v>
      </c>
      <c r="H443" s="461">
        <f>'1ª EM'!G8</f>
        <v>0</v>
      </c>
      <c r="I443" s="463" t="str">
        <f>'1ª EM'!H8</f>
        <v>57665254-4</v>
      </c>
      <c r="J443" s="461"/>
      <c r="K443" s="461" t="str">
        <f>'1ª EM'!I8</f>
        <v>TR 03/02</v>
      </c>
      <c r="L443" s="461" t="str">
        <f ca="1">'1ª EM'!J8</f>
        <v/>
      </c>
      <c r="M443" s="461"/>
      <c r="N443" s="461">
        <f ca="1">'1ª EM'!K8</f>
        <v>25</v>
      </c>
      <c r="O443" s="461"/>
      <c r="P443" s="19" t="s">
        <v>122</v>
      </c>
      <c r="Q443" s="275" t="s">
        <v>309</v>
      </c>
      <c r="R443" s="569" t="str">
        <f>'1ª EM'!L8</f>
        <v>Não</v>
      </c>
      <c r="S443" s="569" t="str">
        <f>'1ª EM'!M8</f>
        <v>-</v>
      </c>
      <c r="T443" s="569" t="str">
        <f>'1ª EM'!N8</f>
        <v>-</v>
      </c>
      <c r="U443" s="569" t="str">
        <f>'1ª EM'!O8</f>
        <v>-</v>
      </c>
      <c r="V443" s="569" t="str">
        <f>'1ª EM'!P8</f>
        <v>-</v>
      </c>
      <c r="W443" s="569" t="str">
        <f>'1ª EM'!Q8</f>
        <v>-</v>
      </c>
      <c r="X443" s="569" t="str">
        <f>'1ª EM'!R8</f>
        <v>-</v>
      </c>
      <c r="Y443" s="569" t="str">
        <f>'1ª EM'!S8</f>
        <v>-</v>
      </c>
      <c r="Z443" s="570"/>
      <c r="AA443" s="570"/>
    </row>
    <row r="444" spans="1:27" ht="15.75" x14ac:dyDescent="0.25">
      <c r="A444" s="256" t="str">
        <f>RIGHT('[1]1ª EM'!$A$5:$D$5,12)</f>
        <v>1ª SÉRIE E.M</v>
      </c>
      <c r="B444" s="169">
        <v>3</v>
      </c>
      <c r="C444" s="264">
        <f>'1ª EM'!B9</f>
        <v>17680</v>
      </c>
      <c r="D444" s="461" t="str">
        <f>'1ª EM'!C9</f>
        <v>BRUNO JORGE FONSECA ALEGRET FREIRE</v>
      </c>
      <c r="E444" s="265" t="str">
        <f>'1ª EM'!D9</f>
        <v>M</v>
      </c>
      <c r="F444" s="265" t="str">
        <f>'1ª EM'!E9</f>
        <v>MA</v>
      </c>
      <c r="G444" s="266">
        <f>'1ª EM'!F9</f>
        <v>33444</v>
      </c>
      <c r="H444" s="461" t="str">
        <f>'1ª EM'!G9</f>
        <v>49616164-7</v>
      </c>
      <c r="I444" s="463" t="str">
        <f>'1ª EM'!H9</f>
        <v>36754521-4</v>
      </c>
      <c r="J444" s="461"/>
      <c r="K444" s="461" t="str">
        <f>'1ª EM'!I9</f>
        <v>INCLUSÃO</v>
      </c>
      <c r="L444" s="461" t="str">
        <f ca="1">'1ª EM'!J9</f>
        <v>DISP.IDADE</v>
      </c>
      <c r="M444" s="461"/>
      <c r="N444" s="461">
        <f ca="1">'1ª EM'!K9</f>
        <v>33</v>
      </c>
      <c r="O444" s="461"/>
      <c r="P444" s="19" t="s">
        <v>122</v>
      </c>
      <c r="Q444" s="275" t="s">
        <v>309</v>
      </c>
      <c r="R444" s="569" t="str">
        <f>'1ª EM'!L9</f>
        <v>Sim</v>
      </c>
      <c r="S444" s="569" t="str">
        <f>'1ª EM'!M9</f>
        <v>-</v>
      </c>
      <c r="T444" s="569" t="str">
        <f>'1ª EM'!N9</f>
        <v>-</v>
      </c>
      <c r="U444" s="569" t="str">
        <f>'1ª EM'!O9</f>
        <v>Encaminhado</v>
      </c>
      <c r="V444" s="569" t="str">
        <f>'1ª EM'!P9</f>
        <v>-</v>
      </c>
      <c r="W444" s="569" t="str">
        <f>'1ª EM'!Q9</f>
        <v>-</v>
      </c>
      <c r="X444" s="569" t="str">
        <f>'1ª EM'!R9</f>
        <v>Não</v>
      </c>
      <c r="Y444" s="569" t="str">
        <f>'1ª EM'!S9</f>
        <v>NEN</v>
      </c>
      <c r="Z444" s="570"/>
      <c r="AA444" s="570"/>
    </row>
    <row r="445" spans="1:27" ht="15.75" x14ac:dyDescent="0.25">
      <c r="A445" s="256" t="str">
        <f>RIGHT('[1]1ª EM'!$A$5:$D$5,12)</f>
        <v>1ª SÉRIE E.M</v>
      </c>
      <c r="B445" s="169">
        <v>4</v>
      </c>
      <c r="C445" s="264">
        <f>'1ª EM'!B10</f>
        <v>10691</v>
      </c>
      <c r="D445" s="461" t="str">
        <f>'1ª EM'!C10</f>
        <v>DANILO FERREIRA DA SILVA</v>
      </c>
      <c r="E445" s="265" t="str">
        <f>'1ª EM'!D10</f>
        <v>M</v>
      </c>
      <c r="F445" s="265" t="str">
        <f>'1ª EM'!E10</f>
        <v>MA</v>
      </c>
      <c r="G445" s="266">
        <f>'1ª EM'!F10</f>
        <v>32987</v>
      </c>
      <c r="H445" s="461" t="str">
        <f>'1ª EM'!G10</f>
        <v>46758338-9</v>
      </c>
      <c r="I445" s="463">
        <f>'1ª EM'!H10</f>
        <v>0</v>
      </c>
      <c r="J445" s="461"/>
      <c r="K445" s="461">
        <f>'1ª EM'!I10</f>
        <v>0</v>
      </c>
      <c r="L445" s="461" t="str">
        <f ca="1">'1ª EM'!J10</f>
        <v>DISP.IDADE</v>
      </c>
      <c r="M445" s="461"/>
      <c r="N445" s="461">
        <f ca="1">'1ª EM'!K10</f>
        <v>34</v>
      </c>
      <c r="O445" s="461"/>
      <c r="P445" s="19" t="s">
        <v>122</v>
      </c>
      <c r="Q445" s="275" t="s">
        <v>309</v>
      </c>
      <c r="R445" s="569" t="str">
        <f>'1ª EM'!L10</f>
        <v>Não</v>
      </c>
      <c r="S445" s="569" t="str">
        <f>'1ª EM'!M10</f>
        <v>-</v>
      </c>
      <c r="T445" s="569" t="str">
        <f>'1ª EM'!N10</f>
        <v>-</v>
      </c>
      <c r="U445" s="569" t="str">
        <f>'1ª EM'!O10</f>
        <v>-</v>
      </c>
      <c r="V445" s="569" t="str">
        <f>'1ª EM'!P10</f>
        <v>-</v>
      </c>
      <c r="W445" s="569" t="str">
        <f>'1ª EM'!Q10</f>
        <v>-</v>
      </c>
      <c r="X445" s="569" t="str">
        <f>'1ª EM'!R10</f>
        <v>-</v>
      </c>
      <c r="Y445" s="569" t="str">
        <f>'1ª EM'!S10</f>
        <v>-</v>
      </c>
      <c r="Z445" s="570"/>
      <c r="AA445" s="570"/>
    </row>
    <row r="446" spans="1:27" ht="15.75" x14ac:dyDescent="0.25">
      <c r="A446" s="256" t="str">
        <f>RIGHT('[1]1ª EM'!$A$5:$D$5,12)</f>
        <v>1ª SÉRIE E.M</v>
      </c>
      <c r="B446" s="169">
        <v>5</v>
      </c>
      <c r="C446" s="264" t="e">
        <f>'1ª EM'!#REF!</f>
        <v>#REF!</v>
      </c>
      <c r="D446" s="461" t="e">
        <f>'1ª EM'!#REF!</f>
        <v>#REF!</v>
      </c>
      <c r="E446" s="265" t="e">
        <f>'1ª EM'!#REF!</f>
        <v>#REF!</v>
      </c>
      <c r="F446" s="265" t="e">
        <f>'1ª EM'!#REF!</f>
        <v>#REF!</v>
      </c>
      <c r="G446" s="266" t="e">
        <f>'1ª EM'!#REF!</f>
        <v>#REF!</v>
      </c>
      <c r="H446" s="461" t="e">
        <f>'1ª EM'!#REF!</f>
        <v>#REF!</v>
      </c>
      <c r="I446" s="463" t="e">
        <f>'1ª EM'!#REF!</f>
        <v>#REF!</v>
      </c>
      <c r="J446" s="461"/>
      <c r="K446" s="461" t="e">
        <f>'1ª EM'!#REF!</f>
        <v>#REF!</v>
      </c>
      <c r="L446" s="461" t="e">
        <f>'1ª EM'!#REF!</f>
        <v>#REF!</v>
      </c>
      <c r="M446" s="461"/>
      <c r="N446" s="461" t="e">
        <f>'1ª EM'!#REF!</f>
        <v>#REF!</v>
      </c>
      <c r="O446" s="461"/>
      <c r="P446" s="19" t="s">
        <v>122</v>
      </c>
      <c r="Q446" s="275" t="s">
        <v>309</v>
      </c>
      <c r="R446" s="569" t="str">
        <f>'1ª EM'!L11</f>
        <v>Não</v>
      </c>
      <c r="S446" s="569" t="str">
        <f>'1ª EM'!M11</f>
        <v>-</v>
      </c>
      <c r="T446" s="569" t="str">
        <f>'1ª EM'!N11</f>
        <v>-</v>
      </c>
      <c r="U446" s="569" t="str">
        <f>'1ª EM'!O11</f>
        <v>-</v>
      </c>
      <c r="V446" s="569" t="str">
        <f>'1ª EM'!P11</f>
        <v>-</v>
      </c>
      <c r="W446" s="569" t="str">
        <f>'1ª EM'!Q11</f>
        <v>-</v>
      </c>
      <c r="X446" s="569" t="str">
        <f>'1ª EM'!R11</f>
        <v>-</v>
      </c>
      <c r="Y446" s="569" t="str">
        <f>'1ª EM'!S11</f>
        <v>-</v>
      </c>
      <c r="Z446" s="570"/>
      <c r="AA446" s="570"/>
    </row>
    <row r="447" spans="1:27" ht="15.75" x14ac:dyDescent="0.25">
      <c r="A447" s="256" t="str">
        <f>RIGHT('[1]1ª EM'!$A$5:$D$5,12)</f>
        <v>1ª SÉRIE E.M</v>
      </c>
      <c r="B447" s="169">
        <v>6</v>
      </c>
      <c r="C447" s="264">
        <f>'1ª EM'!B14</f>
        <v>18772</v>
      </c>
      <c r="D447" s="461" t="str">
        <f>'1ª EM'!C14</f>
        <v>KAWAN HENRIQUE SANTOS NOBRE</v>
      </c>
      <c r="E447" s="265" t="str">
        <f>'1ª EM'!D14</f>
        <v>M</v>
      </c>
      <c r="F447" s="265" t="str">
        <f>'1ª EM'!E14</f>
        <v>MA</v>
      </c>
      <c r="G447" s="266">
        <f>'1ª EM'!F14</f>
        <v>38941</v>
      </c>
      <c r="H447" s="461">
        <f>'1ª EM'!G14</f>
        <v>0</v>
      </c>
      <c r="I447" s="463">
        <f>'1ª EM'!H14</f>
        <v>0</v>
      </c>
      <c r="J447" s="461"/>
      <c r="K447" s="461" t="str">
        <f>'1ª EM'!I14</f>
        <v>TR 04/02</v>
      </c>
      <c r="L447" s="461" t="str">
        <f>'1ª EM'!J14</f>
        <v/>
      </c>
      <c r="M447" s="461"/>
      <c r="N447" s="461">
        <f>'1ª EM'!K14</f>
        <v>0</v>
      </c>
      <c r="O447" s="461"/>
      <c r="P447" s="19" t="s">
        <v>122</v>
      </c>
      <c r="Q447" s="275" t="s">
        <v>309</v>
      </c>
      <c r="R447" s="569" t="str">
        <f>'1ª EM'!L12</f>
        <v>Não</v>
      </c>
      <c r="S447" s="569" t="str">
        <f>'1ª EM'!M12</f>
        <v>-</v>
      </c>
      <c r="T447" s="569" t="str">
        <f>'1ª EM'!N12</f>
        <v>-</v>
      </c>
      <c r="U447" s="569" t="str">
        <f>'1ª EM'!O12</f>
        <v>-</v>
      </c>
      <c r="V447" s="569" t="str">
        <f>'1ª EM'!P12</f>
        <v>-</v>
      </c>
      <c r="W447" s="569" t="str">
        <f>'1ª EM'!Q12</f>
        <v>-</v>
      </c>
      <c r="X447" s="569" t="str">
        <f>'1ª EM'!R12</f>
        <v>-</v>
      </c>
      <c r="Y447" s="569" t="str">
        <f>'1ª EM'!S12</f>
        <v>-</v>
      </c>
      <c r="Z447" s="570"/>
      <c r="AA447" s="570"/>
    </row>
    <row r="448" spans="1:27" ht="15.75" x14ac:dyDescent="0.25">
      <c r="A448" s="256" t="str">
        <f>RIGHT('[1]1ª EM'!$A$5:$D$5,12)</f>
        <v>1ª SÉRIE E.M</v>
      </c>
      <c r="B448" s="169">
        <v>7</v>
      </c>
      <c r="C448" s="264">
        <f>'1ª EM'!B15</f>
        <v>18835</v>
      </c>
      <c r="D448" s="461" t="str">
        <f>'1ª EM'!C15</f>
        <v>KAYKI FELIPY BERNARDO SILVA</v>
      </c>
      <c r="E448" s="265" t="str">
        <f>'1ª EM'!D15</f>
        <v>M</v>
      </c>
      <c r="F448" s="265" t="str">
        <f>'1ª EM'!E15</f>
        <v>MA</v>
      </c>
      <c r="G448" s="266">
        <f>'1ª EM'!F15</f>
        <v>39112</v>
      </c>
      <c r="H448" s="461">
        <f>'1ª EM'!G15</f>
        <v>1227437542</v>
      </c>
      <c r="I448" s="463">
        <f>'1ª EM'!H15</f>
        <v>0</v>
      </c>
      <c r="J448" s="461"/>
      <c r="K448" s="461" t="str">
        <f>'1ª EM'!I15</f>
        <v>TR 26/02</v>
      </c>
      <c r="L448" s="461" t="str">
        <f ca="1">'1ª EM'!J15</f>
        <v/>
      </c>
      <c r="M448" s="461"/>
      <c r="N448" s="461">
        <f ca="1">'1ª EM'!K15</f>
        <v>18</v>
      </c>
      <c r="O448" s="461"/>
      <c r="P448" s="19" t="s">
        <v>122</v>
      </c>
      <c r="Q448" s="275" t="s">
        <v>309</v>
      </c>
      <c r="R448" s="569" t="str">
        <f>'1ª EM'!L13</f>
        <v>Não</v>
      </c>
      <c r="S448" s="569" t="str">
        <f>'1ª EM'!M13</f>
        <v>-</v>
      </c>
      <c r="T448" s="569" t="str">
        <f>'1ª EM'!N13</f>
        <v>-</v>
      </c>
      <c r="U448" s="569" t="str">
        <f>'1ª EM'!O13</f>
        <v>-</v>
      </c>
      <c r="V448" s="569" t="str">
        <f>'1ª EM'!P13</f>
        <v>-</v>
      </c>
      <c r="W448" s="569" t="str">
        <f>'1ª EM'!Q13</f>
        <v>-</v>
      </c>
      <c r="X448" s="569" t="str">
        <f>'1ª EM'!R13</f>
        <v>-</v>
      </c>
      <c r="Y448" s="569" t="str">
        <f>'1ª EM'!S13</f>
        <v>-</v>
      </c>
      <c r="Z448" s="570"/>
      <c r="AA448" s="570"/>
    </row>
    <row r="449" spans="1:27" ht="15.75" x14ac:dyDescent="0.25">
      <c r="A449" s="256" t="str">
        <f>RIGHT('[1]1ª EM'!$A$5:$D$5,12)</f>
        <v>1ª SÉRIE E.M</v>
      </c>
      <c r="B449" s="169">
        <v>8</v>
      </c>
      <c r="C449" s="264" t="e">
        <f>'1ª EM'!#REF!</f>
        <v>#REF!</v>
      </c>
      <c r="D449" s="461" t="e">
        <f>'1ª EM'!#REF!</f>
        <v>#REF!</v>
      </c>
      <c r="E449" s="265" t="e">
        <f>'1ª EM'!#REF!</f>
        <v>#REF!</v>
      </c>
      <c r="F449" s="265" t="e">
        <f>'1ª EM'!#REF!</f>
        <v>#REF!</v>
      </c>
      <c r="G449" s="266" t="e">
        <f>'1ª EM'!#REF!</f>
        <v>#REF!</v>
      </c>
      <c r="H449" s="461" t="e">
        <f>'1ª EM'!#REF!</f>
        <v>#REF!</v>
      </c>
      <c r="I449" s="463" t="e">
        <f>'1ª EM'!#REF!</f>
        <v>#REF!</v>
      </c>
      <c r="J449" s="461"/>
      <c r="K449" s="461" t="e">
        <f>'1ª EM'!#REF!</f>
        <v>#REF!</v>
      </c>
      <c r="L449" s="461" t="e">
        <f>'1ª EM'!#REF!</f>
        <v>#REF!</v>
      </c>
      <c r="M449" s="461"/>
      <c r="N449" s="461" t="e">
        <f>'1ª EM'!#REF!</f>
        <v>#REF!</v>
      </c>
      <c r="O449" s="461"/>
      <c r="P449" s="19" t="s">
        <v>122</v>
      </c>
      <c r="Q449" s="275" t="s">
        <v>309</v>
      </c>
      <c r="R449" s="569" t="str">
        <f>'1ª EM'!L14</f>
        <v>Não</v>
      </c>
      <c r="S449" s="569" t="str">
        <f>'1ª EM'!M14</f>
        <v>-</v>
      </c>
      <c r="T449" s="569" t="str">
        <f>'1ª EM'!N14</f>
        <v>-</v>
      </c>
      <c r="U449" s="569" t="str">
        <f>'1ª EM'!O14</f>
        <v>-</v>
      </c>
      <c r="V449" s="569" t="str">
        <f>'1ª EM'!P14</f>
        <v>-</v>
      </c>
      <c r="W449" s="569" t="str">
        <f>'1ª EM'!Q14</f>
        <v>-</v>
      </c>
      <c r="X449" s="569" t="str">
        <f>'1ª EM'!R14</f>
        <v>-</v>
      </c>
      <c r="Y449" s="569" t="str">
        <f>'1ª EM'!S14</f>
        <v>-</v>
      </c>
      <c r="Z449" s="570"/>
      <c r="AA449" s="570"/>
    </row>
    <row r="450" spans="1:27" ht="15.75" x14ac:dyDescent="0.25">
      <c r="A450" s="256" t="str">
        <f>RIGHT('[1]1ª EM'!$A$5:$D$5,12)</f>
        <v>1ª SÉRIE E.M</v>
      </c>
      <c r="B450" s="169">
        <v>9</v>
      </c>
      <c r="C450" s="264">
        <f>'1ª EM'!B17</f>
        <v>18855</v>
      </c>
      <c r="D450" s="461" t="str">
        <f>'1ª EM'!C17</f>
        <v>MARIA LUIZA DA SILVA DE OLIVEIRA</v>
      </c>
      <c r="E450" s="265" t="str">
        <f>'1ª EM'!D17</f>
        <v>F</v>
      </c>
      <c r="F450" s="265" t="str">
        <f>'1ª EM'!E17</f>
        <v>MA</v>
      </c>
      <c r="G450" s="266">
        <f>'1ª EM'!F17</f>
        <v>39017</v>
      </c>
      <c r="H450" s="461">
        <f>'1ª EM'!G17</f>
        <v>0</v>
      </c>
      <c r="I450" s="463">
        <f>'1ª EM'!H17</f>
        <v>0</v>
      </c>
      <c r="J450" s="461"/>
      <c r="K450" s="461" t="str">
        <f>'1ª EM'!I17</f>
        <v>TR 28/02</v>
      </c>
      <c r="L450" s="461" t="str">
        <f ca="1">'1ª EM'!J17</f>
        <v/>
      </c>
      <c r="M450" s="461"/>
      <c r="N450" s="461">
        <f ca="1">'1ª EM'!K17</f>
        <v>18</v>
      </c>
      <c r="O450" s="461"/>
      <c r="P450" s="19" t="s">
        <v>122</v>
      </c>
      <c r="Q450" s="275" t="s">
        <v>309</v>
      </c>
      <c r="R450" s="569" t="str">
        <f>'1ª EM'!L15</f>
        <v>Não</v>
      </c>
      <c r="S450" s="569" t="str">
        <f>'1ª EM'!M15</f>
        <v>-</v>
      </c>
      <c r="T450" s="569" t="str">
        <f>'1ª EM'!N15</f>
        <v>-</v>
      </c>
      <c r="U450" s="569" t="str">
        <f>'1ª EM'!O15</f>
        <v>-</v>
      </c>
      <c r="V450" s="569" t="str">
        <f>'1ª EM'!P15</f>
        <v>-</v>
      </c>
      <c r="W450" s="569" t="str">
        <f>'1ª EM'!Q15</f>
        <v>-</v>
      </c>
      <c r="X450" s="569" t="str">
        <f>'1ª EM'!R15</f>
        <v>-</v>
      </c>
      <c r="Y450" s="569" t="str">
        <f>'1ª EM'!S15</f>
        <v>-</v>
      </c>
      <c r="Z450" s="570"/>
      <c r="AA450" s="570"/>
    </row>
    <row r="451" spans="1:27" ht="15.75" x14ac:dyDescent="0.25">
      <c r="A451" s="256" t="str">
        <f>RIGHT('[1]1ª EM'!$A$5:$D$5,12)</f>
        <v>1ª SÉRIE E.M</v>
      </c>
      <c r="B451" s="169">
        <v>10</v>
      </c>
      <c r="C451" s="264">
        <f>'1ª EM'!B18</f>
        <v>18536</v>
      </c>
      <c r="D451" s="461" t="str">
        <f>'1ª EM'!C18</f>
        <v>MARIA ZILMAR DOS SANTOS ALVES</v>
      </c>
      <c r="E451" s="265" t="str">
        <f>'1ª EM'!D18</f>
        <v>F</v>
      </c>
      <c r="F451" s="265" t="str">
        <f>'1ª EM'!E18</f>
        <v>MA</v>
      </c>
      <c r="G451" s="266">
        <f>'1ª EM'!F18</f>
        <v>20584</v>
      </c>
      <c r="H451" s="461">
        <f>'1ª EM'!G18</f>
        <v>0</v>
      </c>
      <c r="I451" s="463" t="str">
        <f>'1ª EM'!H18</f>
        <v>13887102-4</v>
      </c>
      <c r="J451" s="461"/>
      <c r="K451" s="461">
        <f>'1ª EM'!I18</f>
        <v>0</v>
      </c>
      <c r="L451" s="461" t="str">
        <f ca="1">'1ª EM'!J18</f>
        <v>DISP.IDADE</v>
      </c>
      <c r="M451" s="461"/>
      <c r="N451" s="461">
        <f ca="1">'1ª EM'!K18</f>
        <v>68</v>
      </c>
      <c r="O451" s="461"/>
      <c r="P451" s="19" t="s">
        <v>122</v>
      </c>
      <c r="Q451" s="275" t="s">
        <v>309</v>
      </c>
      <c r="R451" s="569" t="str">
        <f>'1ª EM'!L16</f>
        <v>Não</v>
      </c>
      <c r="S451" s="569" t="str">
        <f>'1ª EM'!M16</f>
        <v>-</v>
      </c>
      <c r="T451" s="569" t="str">
        <f>'1ª EM'!N16</f>
        <v>-</v>
      </c>
      <c r="U451" s="569" t="str">
        <f>'1ª EM'!O16</f>
        <v>-</v>
      </c>
      <c r="V451" s="569" t="str">
        <f>'1ª EM'!P16</f>
        <v>-</v>
      </c>
      <c r="W451" s="569" t="str">
        <f>'1ª EM'!Q16</f>
        <v>-</v>
      </c>
      <c r="X451" s="569" t="str">
        <f>'1ª EM'!R16</f>
        <v>-</v>
      </c>
      <c r="Y451" s="569" t="str">
        <f>'1ª EM'!S16</f>
        <v>-</v>
      </c>
      <c r="Z451" s="570"/>
      <c r="AA451" s="570"/>
    </row>
    <row r="452" spans="1:27" ht="15.75" x14ac:dyDescent="0.25">
      <c r="A452" s="256" t="str">
        <f>RIGHT('[1]1ª EM'!$A$5:$D$5,12)</f>
        <v>1ª SÉRIE E.M</v>
      </c>
      <c r="B452" s="169">
        <v>11</v>
      </c>
      <c r="C452" s="264">
        <f>'1ª EM'!B19</f>
        <v>7720</v>
      </c>
      <c r="D452" s="461" t="str">
        <f>'1ª EM'!C19</f>
        <v>NILSON ARMANDO</v>
      </c>
      <c r="E452" s="265" t="str">
        <f>'1ª EM'!D19</f>
        <v>M</v>
      </c>
      <c r="F452" s="265" t="str">
        <f>'1ª EM'!E19</f>
        <v>MA</v>
      </c>
      <c r="G452" s="266">
        <f>'1ª EM'!F19</f>
        <v>27778</v>
      </c>
      <c r="H452" s="461">
        <f>'1ª EM'!G19</f>
        <v>0</v>
      </c>
      <c r="I452" s="463">
        <f>'1ª EM'!H19</f>
        <v>0</v>
      </c>
      <c r="J452" s="461"/>
      <c r="K452" s="461" t="str">
        <f>'1ª EM'!I19</f>
        <v>TR 06/02</v>
      </c>
      <c r="L452" s="461" t="str">
        <f>'1ª EM'!J19</f>
        <v/>
      </c>
      <c r="M452" s="461"/>
      <c r="N452" s="461">
        <f>'1ª EM'!K19</f>
        <v>0</v>
      </c>
      <c r="O452" s="461"/>
      <c r="P452" s="19" t="s">
        <v>122</v>
      </c>
      <c r="Q452" s="275" t="s">
        <v>309</v>
      </c>
      <c r="R452" s="569" t="str">
        <f>'1ª EM'!L17</f>
        <v>Não</v>
      </c>
      <c r="S452" s="569" t="str">
        <f>'1ª EM'!M17</f>
        <v>-</v>
      </c>
      <c r="T452" s="569" t="str">
        <f>'1ª EM'!N17</f>
        <v>-</v>
      </c>
      <c r="U452" s="569" t="str">
        <f>'1ª EM'!O17</f>
        <v>-</v>
      </c>
      <c r="V452" s="569" t="str">
        <f>'1ª EM'!P17</f>
        <v>-</v>
      </c>
      <c r="W452" s="569" t="str">
        <f>'1ª EM'!Q17</f>
        <v>-</v>
      </c>
      <c r="X452" s="569" t="str">
        <f>'1ª EM'!R17</f>
        <v>-</v>
      </c>
      <c r="Y452" s="569" t="str">
        <f>'1ª EM'!S17</f>
        <v>-</v>
      </c>
      <c r="Z452" s="570"/>
      <c r="AA452" s="570"/>
    </row>
    <row r="453" spans="1:27" ht="15.75" x14ac:dyDescent="0.25">
      <c r="A453" s="256" t="str">
        <f>RIGHT('[1]1ª EM'!$A$5:$D$5,12)</f>
        <v>1ª SÉRIE E.M</v>
      </c>
      <c r="B453" s="169">
        <v>12</v>
      </c>
      <c r="C453" s="264">
        <f>'1ª EM'!B20</f>
        <v>18858</v>
      </c>
      <c r="D453" s="461" t="str">
        <f>'1ª EM'!C20</f>
        <v>REBECCA CADONI EMILIO DE ANDRADE</v>
      </c>
      <c r="E453" s="265" t="str">
        <f>'1ª EM'!D20</f>
        <v>F</v>
      </c>
      <c r="F453" s="265" t="str">
        <f>'1ª EM'!E20</f>
        <v>MA</v>
      </c>
      <c r="G453" s="266">
        <f>'1ª EM'!F20</f>
        <v>38694</v>
      </c>
      <c r="H453" s="461" t="str">
        <f>'1ª EM'!G20</f>
        <v>110289924-0</v>
      </c>
      <c r="I453" s="463">
        <f>'1ª EM'!H20</f>
        <v>0</v>
      </c>
      <c r="J453" s="461"/>
      <c r="K453" s="461" t="str">
        <f>'1ª EM'!I20</f>
        <v>TR 28/02</v>
      </c>
      <c r="L453" s="461" t="str">
        <f ca="1">'1ª EM'!J20</f>
        <v/>
      </c>
      <c r="M453" s="461"/>
      <c r="N453" s="461">
        <f ca="1">'1ª EM'!K20</f>
        <v>19</v>
      </c>
      <c r="O453" s="461"/>
      <c r="P453" s="19" t="s">
        <v>122</v>
      </c>
      <c r="Q453" s="275" t="s">
        <v>309</v>
      </c>
      <c r="R453" s="569" t="str">
        <f>'1ª EM'!L18</f>
        <v>Não</v>
      </c>
      <c r="S453" s="569" t="str">
        <f>'1ª EM'!M18</f>
        <v>-</v>
      </c>
      <c r="T453" s="569" t="str">
        <f>'1ª EM'!N18</f>
        <v>-</v>
      </c>
      <c r="U453" s="569" t="str">
        <f>'1ª EM'!O18</f>
        <v>-</v>
      </c>
      <c r="V453" s="569" t="str">
        <f>'1ª EM'!P18</f>
        <v>-</v>
      </c>
      <c r="W453" s="569" t="str">
        <f>'1ª EM'!Q18</f>
        <v>-</v>
      </c>
      <c r="X453" s="569" t="str">
        <f>'1ª EM'!R18</f>
        <v>-</v>
      </c>
      <c r="Y453" s="569" t="str">
        <f>'1ª EM'!S18</f>
        <v>-</v>
      </c>
      <c r="Z453" s="570"/>
      <c r="AA453" s="570"/>
    </row>
    <row r="454" spans="1:27" ht="15.75" x14ac:dyDescent="0.25">
      <c r="A454" s="256" t="str">
        <f>RIGHT('[1]1ª EM'!$A$5:$D$5,12)</f>
        <v>1ª SÉRIE E.M</v>
      </c>
      <c r="B454" s="169">
        <v>13</v>
      </c>
      <c r="C454" s="264">
        <f>'1ª EM'!B21</f>
        <v>18850</v>
      </c>
      <c r="D454" s="461" t="str">
        <f>'1ª EM'!C21</f>
        <v>RYQUELMI LUIS SERRANO JOSE</v>
      </c>
      <c r="E454" s="265" t="str">
        <f>'1ª EM'!D21</f>
        <v>M</v>
      </c>
      <c r="F454" s="265" t="str">
        <f>'1ª EM'!E21</f>
        <v>MA</v>
      </c>
      <c r="G454" s="266">
        <f>'1ª EM'!F21</f>
        <v>39092</v>
      </c>
      <c r="H454" s="461" t="str">
        <f>'1ª EM'!G21</f>
        <v xml:space="preserve">1109415035
</v>
      </c>
      <c r="I454" s="463">
        <f>'1ª EM'!H21</f>
        <v>0</v>
      </c>
      <c r="J454" s="461"/>
      <c r="K454" s="461" t="str">
        <f>'1ª EM'!I21</f>
        <v>TR 28/02</v>
      </c>
      <c r="L454" s="461" t="str">
        <f ca="1">'1ª EM'!J21</f>
        <v/>
      </c>
      <c r="M454" s="461"/>
      <c r="N454" s="461">
        <f ca="1">'1ª EM'!K21</f>
        <v>18</v>
      </c>
      <c r="O454" s="461"/>
      <c r="P454" s="19" t="s">
        <v>122</v>
      </c>
      <c r="Q454" s="275" t="s">
        <v>309</v>
      </c>
      <c r="R454" s="569" t="str">
        <f>'1ª EM'!L19</f>
        <v>Não</v>
      </c>
      <c r="S454" s="569" t="str">
        <f>'1ª EM'!M19</f>
        <v>-</v>
      </c>
      <c r="T454" s="569" t="str">
        <f>'1ª EM'!N19</f>
        <v>-</v>
      </c>
      <c r="U454" s="569" t="str">
        <f>'1ª EM'!O19</f>
        <v>-</v>
      </c>
      <c r="V454" s="569" t="str">
        <f>'1ª EM'!P19</f>
        <v>-</v>
      </c>
      <c r="W454" s="569" t="str">
        <f>'1ª EM'!Q19</f>
        <v>-</v>
      </c>
      <c r="X454" s="569" t="str">
        <f>'1ª EM'!R19</f>
        <v>-</v>
      </c>
      <c r="Y454" s="569" t="str">
        <f>'1ª EM'!S19</f>
        <v>-</v>
      </c>
      <c r="Z454" s="570"/>
      <c r="AA454" s="570"/>
    </row>
    <row r="455" spans="1:27" ht="15.75" x14ac:dyDescent="0.25">
      <c r="A455" s="256" t="str">
        <f>RIGHT('[1]1ª EM'!$A$5:$D$5,12)</f>
        <v>1ª SÉRIE E.M</v>
      </c>
      <c r="B455" s="169">
        <v>14</v>
      </c>
      <c r="C455" s="264">
        <f>'1ª EM'!B22</f>
        <v>18850</v>
      </c>
      <c r="D455" s="461" t="str">
        <f>'1ª EM'!C22</f>
        <v>RYQUELMI LUIS SERRANO JOSE</v>
      </c>
      <c r="E455" s="265" t="str">
        <f>'1ª EM'!D22</f>
        <v>M</v>
      </c>
      <c r="F455" s="265" t="str">
        <f>'1ª EM'!E22</f>
        <v>MA</v>
      </c>
      <c r="G455" s="266">
        <f>'1ª EM'!F22</f>
        <v>39092</v>
      </c>
      <c r="H455" s="461" t="str">
        <f>'1ª EM'!G22</f>
        <v>110941503-5</v>
      </c>
      <c r="I455" s="463">
        <f>'1ª EM'!H22</f>
        <v>0</v>
      </c>
      <c r="J455" s="461"/>
      <c r="K455" s="461" t="str">
        <f>'1ª EM'!I22</f>
        <v>TR 28/02</v>
      </c>
      <c r="L455" s="461" t="str">
        <f ca="1">'1ª EM'!J22</f>
        <v/>
      </c>
      <c r="M455" s="461"/>
      <c r="N455" s="461">
        <f ca="1">'1ª EM'!K22</f>
        <v>18</v>
      </c>
      <c r="O455" s="461"/>
      <c r="P455" s="19" t="s">
        <v>122</v>
      </c>
      <c r="Q455" s="275" t="s">
        <v>309</v>
      </c>
      <c r="R455" s="569" t="str">
        <f>'1ª EM'!L20</f>
        <v>Não</v>
      </c>
      <c r="S455" s="569" t="str">
        <f>'1ª EM'!M20</f>
        <v>-</v>
      </c>
      <c r="T455" s="569" t="str">
        <f>'1ª EM'!N20</f>
        <v>-</v>
      </c>
      <c r="U455" s="569" t="str">
        <f>'1ª EM'!O20</f>
        <v>-</v>
      </c>
      <c r="V455" s="569" t="str">
        <f>'1ª EM'!P20</f>
        <v>-</v>
      </c>
      <c r="W455" s="569" t="str">
        <f>'1ª EM'!Q20</f>
        <v>-</v>
      </c>
      <c r="X455" s="569" t="str">
        <f>'1ª EM'!R20</f>
        <v>-</v>
      </c>
      <c r="Y455" s="569" t="str">
        <f>'1ª EM'!S20</f>
        <v>-</v>
      </c>
      <c r="Z455" s="570"/>
      <c r="AA455" s="570"/>
    </row>
    <row r="456" spans="1:27" ht="15.75" x14ac:dyDescent="0.25">
      <c r="A456" s="256" t="str">
        <f>RIGHT('[1]1ª EM'!$A$5:$D$5,12)</f>
        <v>1ª SÉRIE E.M</v>
      </c>
      <c r="B456" s="169">
        <v>15</v>
      </c>
      <c r="C456" s="264">
        <f>'1ª EM'!B23</f>
        <v>15119</v>
      </c>
      <c r="D456" s="461" t="str">
        <f>'1ª EM'!C23</f>
        <v>STEFANI DE MATTOS</v>
      </c>
      <c r="E456" s="265" t="str">
        <f>'1ª EM'!D23</f>
        <v>F</v>
      </c>
      <c r="F456" s="265" t="str">
        <f>'1ª EM'!E23</f>
        <v>MA</v>
      </c>
      <c r="G456" s="266">
        <f>'1ª EM'!F23</f>
        <v>35486</v>
      </c>
      <c r="H456" s="461">
        <f>'1ª EM'!G23</f>
        <v>0</v>
      </c>
      <c r="I456" s="463" t="str">
        <f>'1ª EM'!H23</f>
        <v>39262817-X</v>
      </c>
      <c r="J456" s="461"/>
      <c r="K456" s="461" t="str">
        <f>'1ª EM'!I23</f>
        <v>TR 03/02</v>
      </c>
      <c r="L456" s="461" t="str">
        <f ca="1">'1ª EM'!J23</f>
        <v/>
      </c>
      <c r="M456" s="461"/>
      <c r="N456" s="461">
        <f ca="1">'1ª EM'!K23</f>
        <v>28</v>
      </c>
      <c r="O456" s="461"/>
      <c r="P456" s="19" t="s">
        <v>122</v>
      </c>
      <c r="Q456" s="275" t="s">
        <v>309</v>
      </c>
      <c r="R456" s="569" t="str">
        <f>'1ª EM'!L21</f>
        <v>Não</v>
      </c>
      <c r="S456" s="569" t="str">
        <f>'1ª EM'!M21</f>
        <v>-</v>
      </c>
      <c r="T456" s="569" t="str">
        <f>'1ª EM'!N21</f>
        <v>-</v>
      </c>
      <c r="U456" s="569" t="str">
        <f>'1ª EM'!O21</f>
        <v>-</v>
      </c>
      <c r="V456" s="569" t="str">
        <f>'1ª EM'!P21</f>
        <v>-</v>
      </c>
      <c r="W456" s="569" t="str">
        <f>'1ª EM'!Q21</f>
        <v>-</v>
      </c>
      <c r="X456" s="569" t="str">
        <f>'1ª EM'!R21</f>
        <v>-</v>
      </c>
      <c r="Y456" s="569" t="str">
        <f>'1ª EM'!S21</f>
        <v>-</v>
      </c>
      <c r="Z456" s="570"/>
      <c r="AA456" s="570"/>
    </row>
    <row r="457" spans="1:27" ht="15.75" x14ac:dyDescent="0.25">
      <c r="A457" s="256" t="str">
        <f>RIGHT('[1]1ª EM'!$A$5:$D$5,12)</f>
        <v>1ª SÉRIE E.M</v>
      </c>
      <c r="B457" s="169">
        <v>16</v>
      </c>
      <c r="C457" s="264">
        <f>'1ª EM'!B24</f>
        <v>15860</v>
      </c>
      <c r="D457" s="461" t="str">
        <f>'1ª EM'!C24</f>
        <v>VANDERLEI SILVESTRE</v>
      </c>
      <c r="E457" s="265" t="str">
        <f>'1ª EM'!D24</f>
        <v>M</v>
      </c>
      <c r="F457" s="265" t="str">
        <f>'1ª EM'!E24</f>
        <v>MA</v>
      </c>
      <c r="G457" s="266">
        <f>'1ª EM'!F24</f>
        <v>28232</v>
      </c>
      <c r="H457" s="461" t="str">
        <f>'1ª EM'!G24</f>
        <v>120736194-X</v>
      </c>
      <c r="I457" s="463" t="str">
        <f>'1ª EM'!H24</f>
        <v>29358534-9</v>
      </c>
      <c r="J457" s="461"/>
      <c r="K457" s="461">
        <f>'1ª EM'!I24</f>
        <v>0</v>
      </c>
      <c r="L457" s="461" t="str">
        <f ca="1">'1ª EM'!J24</f>
        <v>DISP.IDADE</v>
      </c>
      <c r="M457" s="461"/>
      <c r="N457" s="461">
        <f ca="1">'1ª EM'!K24</f>
        <v>47</v>
      </c>
      <c r="O457" s="461"/>
      <c r="P457" s="19" t="s">
        <v>122</v>
      </c>
      <c r="Q457" s="275" t="s">
        <v>309</v>
      </c>
      <c r="R457" s="569" t="str">
        <f>'1ª EM'!L22</f>
        <v>Não</v>
      </c>
      <c r="S457" s="569" t="str">
        <f>'1ª EM'!M22</f>
        <v>-</v>
      </c>
      <c r="T457" s="569" t="str">
        <f>'1ª EM'!N22</f>
        <v>-</v>
      </c>
      <c r="U457" s="569" t="str">
        <f>'1ª EM'!O22</f>
        <v>-</v>
      </c>
      <c r="V457" s="569" t="str">
        <f>'1ª EM'!P22</f>
        <v>-</v>
      </c>
      <c r="W457" s="569" t="str">
        <f>'1ª EM'!Q22</f>
        <v>-</v>
      </c>
      <c r="X457" s="569" t="str">
        <f>'1ª EM'!R22</f>
        <v>-</v>
      </c>
      <c r="Y457" s="569" t="str">
        <f>'1ª EM'!S22</f>
        <v>-</v>
      </c>
      <c r="Z457" s="570"/>
      <c r="AA457" s="570"/>
    </row>
    <row r="458" spans="1:27" ht="15.75" x14ac:dyDescent="0.25">
      <c r="A458" s="256" t="str">
        <f>RIGHT('[1]1ª EM'!$A$5:$D$5,12)</f>
        <v>1ª SÉRIE E.M</v>
      </c>
      <c r="B458" s="169">
        <v>17</v>
      </c>
      <c r="C458" s="264">
        <f>'1ª EM'!B25</f>
        <v>17549</v>
      </c>
      <c r="D458" s="461" t="str">
        <f>'1ª EM'!C25</f>
        <v>YAZABELLI GONCALO ROCHA DA SILVA</v>
      </c>
      <c r="E458" s="265" t="str">
        <f>'1ª EM'!D25</f>
        <v>F</v>
      </c>
      <c r="F458" s="265" t="str">
        <f>'1ª EM'!E25</f>
        <v>MA</v>
      </c>
      <c r="G458" s="266">
        <f>'1ª EM'!F25</f>
        <v>36908</v>
      </c>
      <c r="H458" s="461" t="str">
        <f>'1ª EM'!G25</f>
        <v>107337297-2</v>
      </c>
      <c r="I458" s="463" t="str">
        <f>'1ª EM'!H25</f>
        <v>54615091-3</v>
      </c>
      <c r="J458" s="461"/>
      <c r="K458" s="461" t="str">
        <f>'1ª EM'!I25</f>
        <v>TR 07/02</v>
      </c>
      <c r="L458" s="461" t="str">
        <f ca="1">'1ª EM'!J25</f>
        <v/>
      </c>
      <c r="M458" s="461"/>
      <c r="N458" s="461">
        <f ca="1">'1ª EM'!K25</f>
        <v>24</v>
      </c>
      <c r="O458" s="461"/>
      <c r="P458" s="19" t="s">
        <v>122</v>
      </c>
      <c r="Q458" s="275" t="s">
        <v>309</v>
      </c>
      <c r="R458" s="569" t="str">
        <f>'1ª EM'!L23</f>
        <v>Não</v>
      </c>
      <c r="S458" s="569" t="str">
        <f>'1ª EM'!M23</f>
        <v>-</v>
      </c>
      <c r="T458" s="569" t="str">
        <f>'1ª EM'!N23</f>
        <v>-</v>
      </c>
      <c r="U458" s="569" t="str">
        <f>'1ª EM'!O23</f>
        <v>-</v>
      </c>
      <c r="V458" s="569" t="str">
        <f>'1ª EM'!P23</f>
        <v>-</v>
      </c>
      <c r="W458" s="569" t="str">
        <f>'1ª EM'!Q23</f>
        <v>-</v>
      </c>
      <c r="X458" s="569" t="str">
        <f>'1ª EM'!R23</f>
        <v>-</v>
      </c>
      <c r="Y458" s="569" t="str">
        <f>'1ª EM'!S23</f>
        <v>-</v>
      </c>
      <c r="Z458" s="570"/>
      <c r="AA458" s="570"/>
    </row>
    <row r="459" spans="1:27" ht="15.75" x14ac:dyDescent="0.25">
      <c r="A459" s="256" t="str">
        <f>RIGHT('[1]1ª EM'!$A$5:$D$5,12)</f>
        <v>1ª SÉRIE E.M</v>
      </c>
      <c r="B459" s="169">
        <v>18</v>
      </c>
      <c r="C459" s="264">
        <f>'1ª EM'!B26</f>
        <v>0</v>
      </c>
      <c r="D459" s="461">
        <f>'1ª EM'!C26</f>
        <v>0</v>
      </c>
      <c r="E459" s="265">
        <f>'1ª EM'!D26</f>
        <v>0</v>
      </c>
      <c r="F459" s="265" t="str">
        <f>'1ª EM'!E26</f>
        <v/>
      </c>
      <c r="G459" s="266">
        <f>'1ª EM'!F26</f>
        <v>0</v>
      </c>
      <c r="H459" s="461">
        <f>'1ª EM'!G26</f>
        <v>0</v>
      </c>
      <c r="I459" s="463">
        <f>'1ª EM'!H26</f>
        <v>0</v>
      </c>
      <c r="J459" s="461"/>
      <c r="K459" s="461">
        <f>'1ª EM'!I26</f>
        <v>0</v>
      </c>
      <c r="L459" s="461" t="str">
        <f ca="1">'1ª EM'!J26</f>
        <v/>
      </c>
      <c r="M459" s="461"/>
      <c r="N459" s="461" t="str">
        <f ca="1">'1ª EM'!K26</f>
        <v/>
      </c>
      <c r="O459" s="461"/>
      <c r="P459" s="19" t="s">
        <v>122</v>
      </c>
      <c r="Q459" s="275" t="s">
        <v>309</v>
      </c>
      <c r="R459" s="569" t="str">
        <f>'1ª EM'!L24</f>
        <v>Não</v>
      </c>
      <c r="S459" s="569" t="str">
        <f>'1ª EM'!M24</f>
        <v>-</v>
      </c>
      <c r="T459" s="569" t="str">
        <f>'1ª EM'!N24</f>
        <v>-</v>
      </c>
      <c r="U459" s="569" t="str">
        <f>'1ª EM'!O24</f>
        <v>-</v>
      </c>
      <c r="V459" s="569" t="str">
        <f>'1ª EM'!P24</f>
        <v>-</v>
      </c>
      <c r="W459" s="569" t="str">
        <f>'1ª EM'!Q24</f>
        <v>-</v>
      </c>
      <c r="X459" s="569" t="str">
        <f>'1ª EM'!R24</f>
        <v>-</v>
      </c>
      <c r="Y459" s="569" t="str">
        <f>'1ª EM'!S24</f>
        <v>-</v>
      </c>
      <c r="Z459" s="570"/>
      <c r="AA459" s="570"/>
    </row>
    <row r="460" spans="1:27" ht="15.75" x14ac:dyDescent="0.25">
      <c r="A460" s="256" t="str">
        <f>RIGHT('[1]1ª EM'!$A$5:$D$5,12)</f>
        <v>1ª SÉRIE E.M</v>
      </c>
      <c r="B460" s="169">
        <v>19</v>
      </c>
      <c r="C460" s="264">
        <f>'1ª EM'!B27</f>
        <v>0</v>
      </c>
      <c r="D460" s="461">
        <f>'1ª EM'!C27</f>
        <v>0</v>
      </c>
      <c r="E460" s="265">
        <f>'1ª EM'!D27</f>
        <v>0</v>
      </c>
      <c r="F460" s="265" t="str">
        <f>'1ª EM'!E27</f>
        <v/>
      </c>
      <c r="G460" s="266">
        <f>'1ª EM'!F27</f>
        <v>0</v>
      </c>
      <c r="H460" s="461">
        <f>'1ª EM'!G27</f>
        <v>0</v>
      </c>
      <c r="I460" s="463">
        <f>'1ª EM'!H27</f>
        <v>0</v>
      </c>
      <c r="J460" s="461"/>
      <c r="K460" s="461">
        <f>'1ª EM'!I27</f>
        <v>0</v>
      </c>
      <c r="L460" s="461" t="str">
        <f ca="1">'1ª EM'!J27</f>
        <v/>
      </c>
      <c r="M460" s="461"/>
      <c r="N460" s="461" t="str">
        <f ca="1">'1ª EM'!K27</f>
        <v/>
      </c>
      <c r="O460" s="461"/>
      <c r="P460" s="19" t="s">
        <v>122</v>
      </c>
      <c r="Q460" s="275" t="s">
        <v>309</v>
      </c>
      <c r="R460" s="569" t="str">
        <f>'1ª EM'!L25</f>
        <v>Não</v>
      </c>
      <c r="S460" s="569" t="str">
        <f>'1ª EM'!M25</f>
        <v>-</v>
      </c>
      <c r="T460" s="569" t="str">
        <f>'1ª EM'!N25</f>
        <v>-</v>
      </c>
      <c r="U460" s="569" t="str">
        <f>'1ª EM'!O25</f>
        <v>-</v>
      </c>
      <c r="V460" s="569" t="str">
        <f>'1ª EM'!P25</f>
        <v>-</v>
      </c>
      <c r="W460" s="569" t="str">
        <f>'1ª EM'!Q25</f>
        <v>-</v>
      </c>
      <c r="X460" s="569" t="str">
        <f>'1ª EM'!R25</f>
        <v>-</v>
      </c>
      <c r="Y460" s="569" t="str">
        <f>'1ª EM'!S25</f>
        <v>-</v>
      </c>
      <c r="Z460" s="570"/>
      <c r="AA460" s="570"/>
    </row>
    <row r="461" spans="1:27" ht="15.75" x14ac:dyDescent="0.25">
      <c r="A461" s="256" t="str">
        <f>RIGHT('[1]1ª EM'!$A$5:$D$5,12)</f>
        <v>1ª SÉRIE E.M</v>
      </c>
      <c r="B461" s="169">
        <v>20</v>
      </c>
      <c r="C461" s="264">
        <f>'1ª EM'!B28</f>
        <v>0</v>
      </c>
      <c r="D461" s="461">
        <f>'1ª EM'!C28</f>
        <v>0</v>
      </c>
      <c r="E461" s="265">
        <f>'1ª EM'!D28</f>
        <v>0</v>
      </c>
      <c r="F461" s="265" t="str">
        <f>'1ª EM'!E28</f>
        <v/>
      </c>
      <c r="G461" s="266">
        <f>'1ª EM'!F28</f>
        <v>0</v>
      </c>
      <c r="H461" s="461">
        <f>'1ª EM'!G28</f>
        <v>0</v>
      </c>
      <c r="I461" s="463">
        <f>'1ª EM'!H28</f>
        <v>0</v>
      </c>
      <c r="J461" s="461"/>
      <c r="K461" s="461">
        <f>'1ª EM'!I28</f>
        <v>0</v>
      </c>
      <c r="L461" s="461" t="str">
        <f ca="1">'1ª EM'!J28</f>
        <v/>
      </c>
      <c r="M461" s="461"/>
      <c r="N461" s="461" t="str">
        <f ca="1">'1ª EM'!K28</f>
        <v/>
      </c>
      <c r="O461" s="461"/>
      <c r="P461" s="19" t="s">
        <v>122</v>
      </c>
      <c r="Q461" s="275" t="s">
        <v>309</v>
      </c>
      <c r="R461" s="569">
        <f>'1ª EM'!L26</f>
        <v>0</v>
      </c>
      <c r="S461" s="569">
        <f>'1ª EM'!M26</f>
        <v>0</v>
      </c>
      <c r="T461" s="569">
        <f>'1ª EM'!N26</f>
        <v>0</v>
      </c>
      <c r="U461" s="569">
        <f>'1ª EM'!O26</f>
        <v>0</v>
      </c>
      <c r="V461" s="569">
        <f>'1ª EM'!P26</f>
        <v>0</v>
      </c>
      <c r="W461" s="569">
        <f>'1ª EM'!Q26</f>
        <v>0</v>
      </c>
      <c r="X461" s="569">
        <f>'1ª EM'!R26</f>
        <v>0</v>
      </c>
      <c r="Y461" s="569">
        <f>'1ª EM'!S26</f>
        <v>0</v>
      </c>
      <c r="Z461" s="570"/>
      <c r="AA461" s="570"/>
    </row>
    <row r="462" spans="1:27" ht="15.75" x14ac:dyDescent="0.25">
      <c r="A462" s="256" t="str">
        <f>RIGHT('[1]1ª EM'!$A$5:$D$5,12)</f>
        <v>1ª SÉRIE E.M</v>
      </c>
      <c r="B462" s="169">
        <v>21</v>
      </c>
      <c r="C462" s="264">
        <f>'1ª EM'!B29</f>
        <v>0</v>
      </c>
      <c r="D462" s="461">
        <f>'1ª EM'!C29</f>
        <v>0</v>
      </c>
      <c r="E462" s="265">
        <f>'1ª EM'!D29</f>
        <v>0</v>
      </c>
      <c r="F462" s="265" t="str">
        <f>'1ª EM'!E29</f>
        <v/>
      </c>
      <c r="G462" s="266">
        <f>'1ª EM'!F29</f>
        <v>0</v>
      </c>
      <c r="H462" s="461">
        <f>'1ª EM'!G29</f>
        <v>0</v>
      </c>
      <c r="I462" s="463">
        <f>'1ª EM'!H29</f>
        <v>0</v>
      </c>
      <c r="J462" s="461"/>
      <c r="K462" s="461">
        <f>'1ª EM'!I29</f>
        <v>0</v>
      </c>
      <c r="L462" s="461" t="str">
        <f ca="1">'1ª EM'!J29</f>
        <v/>
      </c>
      <c r="M462" s="461"/>
      <c r="N462" s="461" t="str">
        <f ca="1">'1ª EM'!K29</f>
        <v/>
      </c>
      <c r="O462" s="461"/>
      <c r="P462" s="19" t="s">
        <v>122</v>
      </c>
      <c r="Q462" s="275" t="s">
        <v>309</v>
      </c>
      <c r="R462" s="569">
        <f>'1ª EM'!L27</f>
        <v>0</v>
      </c>
      <c r="S462" s="569">
        <f>'1ª EM'!M27</f>
        <v>0</v>
      </c>
      <c r="T462" s="569">
        <f>'1ª EM'!N27</f>
        <v>0</v>
      </c>
      <c r="U462" s="569">
        <f>'1ª EM'!O27</f>
        <v>0</v>
      </c>
      <c r="V462" s="569">
        <f>'1ª EM'!P27</f>
        <v>0</v>
      </c>
      <c r="W462" s="569">
        <f>'1ª EM'!Q27</f>
        <v>0</v>
      </c>
      <c r="X462" s="569">
        <f>'1ª EM'!R27</f>
        <v>0</v>
      </c>
      <c r="Y462" s="569">
        <f>'1ª EM'!S27</f>
        <v>0</v>
      </c>
      <c r="Z462" s="570"/>
      <c r="AA462" s="570"/>
    </row>
    <row r="463" spans="1:27" ht="15.75" x14ac:dyDescent="0.25">
      <c r="A463" s="256" t="str">
        <f>RIGHT('[1]1ª EM'!$A$5:$D$5,12)</f>
        <v>1ª SÉRIE E.M</v>
      </c>
      <c r="B463" s="169">
        <v>22</v>
      </c>
      <c r="C463" s="264">
        <f>'1ª EM'!B30</f>
        <v>0</v>
      </c>
      <c r="D463" s="461">
        <f>'1ª EM'!C30</f>
        <v>0</v>
      </c>
      <c r="E463" s="265">
        <f>'1ª EM'!D30</f>
        <v>0</v>
      </c>
      <c r="F463" s="265" t="str">
        <f>'1ª EM'!E30</f>
        <v/>
      </c>
      <c r="G463" s="266">
        <f>'1ª EM'!F30</f>
        <v>0</v>
      </c>
      <c r="H463" s="461">
        <f>'1ª EM'!G30</f>
        <v>0</v>
      </c>
      <c r="I463" s="463">
        <f>'1ª EM'!H30</f>
        <v>0</v>
      </c>
      <c r="J463" s="461"/>
      <c r="K463" s="461">
        <f>'1ª EM'!I30</f>
        <v>0</v>
      </c>
      <c r="L463" s="461" t="str">
        <f ca="1">'1ª EM'!J30</f>
        <v/>
      </c>
      <c r="M463" s="461"/>
      <c r="N463" s="461" t="str">
        <f ca="1">'1ª EM'!K30</f>
        <v/>
      </c>
      <c r="O463" s="461"/>
      <c r="P463" s="19" t="s">
        <v>122</v>
      </c>
      <c r="Q463" s="275" t="s">
        <v>309</v>
      </c>
      <c r="R463" s="569">
        <f>'1ª EM'!L28</f>
        <v>0</v>
      </c>
      <c r="S463" s="569">
        <f>'1ª EM'!M28</f>
        <v>0</v>
      </c>
      <c r="T463" s="569">
        <f>'1ª EM'!N28</f>
        <v>0</v>
      </c>
      <c r="U463" s="569">
        <f>'1ª EM'!O28</f>
        <v>0</v>
      </c>
      <c r="V463" s="569">
        <f>'1ª EM'!P28</f>
        <v>0</v>
      </c>
      <c r="W463" s="569">
        <f>'1ª EM'!Q28</f>
        <v>0</v>
      </c>
      <c r="X463" s="569">
        <f>'1ª EM'!R28</f>
        <v>0</v>
      </c>
      <c r="Y463" s="569">
        <f>'1ª EM'!S28</f>
        <v>0</v>
      </c>
      <c r="Z463" s="570"/>
      <c r="AA463" s="570"/>
    </row>
    <row r="464" spans="1:27" ht="15.75" x14ac:dyDescent="0.25">
      <c r="A464" s="256" t="str">
        <f>RIGHT('[1]1ª EM'!$A$5:$D$5,12)</f>
        <v>1ª SÉRIE E.M</v>
      </c>
      <c r="B464" s="169">
        <v>23</v>
      </c>
      <c r="C464" s="264">
        <f>'1ª EM'!B31</f>
        <v>0</v>
      </c>
      <c r="D464" s="461">
        <f>'1ª EM'!C31</f>
        <v>0</v>
      </c>
      <c r="E464" s="265">
        <f>'1ª EM'!D31</f>
        <v>0</v>
      </c>
      <c r="F464" s="265" t="str">
        <f>'1ª EM'!E31</f>
        <v/>
      </c>
      <c r="G464" s="266">
        <f>'1ª EM'!F31</f>
        <v>0</v>
      </c>
      <c r="H464" s="461">
        <f>'1ª EM'!G31</f>
        <v>0</v>
      </c>
      <c r="I464" s="463">
        <f>'1ª EM'!H31</f>
        <v>0</v>
      </c>
      <c r="J464" s="461"/>
      <c r="K464" s="461">
        <f>'1ª EM'!I31</f>
        <v>0</v>
      </c>
      <c r="L464" s="461" t="str">
        <f ca="1">'1ª EM'!J31</f>
        <v/>
      </c>
      <c r="M464" s="461"/>
      <c r="N464" s="461" t="str">
        <f ca="1">'1ª EM'!K31</f>
        <v/>
      </c>
      <c r="O464" s="461"/>
      <c r="P464" s="19" t="s">
        <v>122</v>
      </c>
      <c r="Q464" s="275" t="s">
        <v>309</v>
      </c>
      <c r="R464" s="569">
        <f>'1ª EM'!L29</f>
        <v>0</v>
      </c>
      <c r="S464" s="569">
        <f>'1ª EM'!M29</f>
        <v>0</v>
      </c>
      <c r="T464" s="569">
        <f>'1ª EM'!N29</f>
        <v>0</v>
      </c>
      <c r="U464" s="569">
        <f>'1ª EM'!O29</f>
        <v>0</v>
      </c>
      <c r="V464" s="569">
        <f>'1ª EM'!P29</f>
        <v>0</v>
      </c>
      <c r="W464" s="569">
        <f>'1ª EM'!Q29</f>
        <v>0</v>
      </c>
      <c r="X464" s="569">
        <f>'1ª EM'!R29</f>
        <v>0</v>
      </c>
      <c r="Y464" s="569">
        <f>'1ª EM'!S29</f>
        <v>0</v>
      </c>
      <c r="Z464" s="570"/>
      <c r="AA464" s="570"/>
    </row>
    <row r="465" spans="1:27" ht="15.75" x14ac:dyDescent="0.25">
      <c r="A465" s="256" t="str">
        <f>RIGHT('[1]1ª EM'!$A$5:$D$5,12)</f>
        <v>1ª SÉRIE E.M</v>
      </c>
      <c r="B465" s="169">
        <v>24</v>
      </c>
      <c r="C465" s="264">
        <f>'1ª EM'!B32</f>
        <v>0</v>
      </c>
      <c r="D465" s="461">
        <f>'1ª EM'!C32</f>
        <v>0</v>
      </c>
      <c r="E465" s="265">
        <f>'1ª EM'!D32</f>
        <v>0</v>
      </c>
      <c r="F465" s="265" t="str">
        <f>'1ª EM'!E32</f>
        <v/>
      </c>
      <c r="G465" s="266">
        <f>'1ª EM'!F32</f>
        <v>0</v>
      </c>
      <c r="H465" s="461">
        <f>'1ª EM'!G32</f>
        <v>0</v>
      </c>
      <c r="I465" s="463">
        <f>'1ª EM'!H32</f>
        <v>0</v>
      </c>
      <c r="J465" s="461"/>
      <c r="K465" s="461">
        <f>'1ª EM'!I32</f>
        <v>0</v>
      </c>
      <c r="L465" s="461" t="str">
        <f ca="1">'1ª EM'!J32</f>
        <v/>
      </c>
      <c r="M465" s="461"/>
      <c r="N465" s="461" t="str">
        <f ca="1">'1ª EM'!K32</f>
        <v/>
      </c>
      <c r="O465" s="461"/>
      <c r="P465" s="19" t="s">
        <v>122</v>
      </c>
      <c r="Q465" s="275" t="s">
        <v>309</v>
      </c>
      <c r="R465" s="569">
        <f>'1ª EM'!L30</f>
        <v>0</v>
      </c>
      <c r="S465" s="569">
        <f>'1ª EM'!M30</f>
        <v>0</v>
      </c>
      <c r="T465" s="569">
        <f>'1ª EM'!N30</f>
        <v>0</v>
      </c>
      <c r="U465" s="569">
        <f>'1ª EM'!O30</f>
        <v>0</v>
      </c>
      <c r="V465" s="569">
        <f>'1ª EM'!P30</f>
        <v>0</v>
      </c>
      <c r="W465" s="569">
        <f>'1ª EM'!Q30</f>
        <v>0</v>
      </c>
      <c r="X465" s="569">
        <f>'1ª EM'!R30</f>
        <v>0</v>
      </c>
      <c r="Y465" s="569">
        <f>'1ª EM'!S30</f>
        <v>0</v>
      </c>
      <c r="Z465" s="570"/>
      <c r="AA465" s="570"/>
    </row>
    <row r="466" spans="1:27" ht="15.75" x14ac:dyDescent="0.25">
      <c r="A466" s="256" t="str">
        <f>RIGHT('[1]1ª EM'!$A$5:$D$5,12)</f>
        <v>1ª SÉRIE E.M</v>
      </c>
      <c r="B466" s="169">
        <v>25</v>
      </c>
      <c r="C466" s="264">
        <f>'1ª EM'!B33</f>
        <v>0</v>
      </c>
      <c r="D466" s="461">
        <f>'1ª EM'!C33</f>
        <v>0</v>
      </c>
      <c r="E466" s="265">
        <f>'1ª EM'!D33</f>
        <v>0</v>
      </c>
      <c r="F466" s="265" t="str">
        <f>'1ª EM'!E33</f>
        <v/>
      </c>
      <c r="G466" s="266">
        <f>'1ª EM'!F33</f>
        <v>0</v>
      </c>
      <c r="H466" s="461">
        <f>'1ª EM'!G33</f>
        <v>0</v>
      </c>
      <c r="I466" s="463">
        <f>'1ª EM'!H33</f>
        <v>0</v>
      </c>
      <c r="J466" s="461"/>
      <c r="K466" s="461">
        <f>'1ª EM'!I33</f>
        <v>0</v>
      </c>
      <c r="L466" s="461" t="str">
        <f ca="1">'1ª EM'!J33</f>
        <v/>
      </c>
      <c r="M466" s="461"/>
      <c r="N466" s="461" t="str">
        <f ca="1">'1ª EM'!K33</f>
        <v/>
      </c>
      <c r="O466" s="461"/>
      <c r="P466" s="19" t="s">
        <v>122</v>
      </c>
      <c r="Q466" s="275" t="s">
        <v>309</v>
      </c>
      <c r="R466" s="569">
        <f>'1ª EM'!L31</f>
        <v>0</v>
      </c>
      <c r="S466" s="569">
        <f>'1ª EM'!M31</f>
        <v>0</v>
      </c>
      <c r="T466" s="569">
        <f>'1ª EM'!N31</f>
        <v>0</v>
      </c>
      <c r="U466" s="569">
        <f>'1ª EM'!O31</f>
        <v>0</v>
      </c>
      <c r="V466" s="569">
        <f>'1ª EM'!P31</f>
        <v>0</v>
      </c>
      <c r="W466" s="569">
        <f>'1ª EM'!Q31</f>
        <v>0</v>
      </c>
      <c r="X466" s="569">
        <f>'1ª EM'!R31</f>
        <v>0</v>
      </c>
      <c r="Y466" s="569">
        <f>'1ª EM'!S31</f>
        <v>0</v>
      </c>
      <c r="Z466" s="570"/>
      <c r="AA466" s="570"/>
    </row>
    <row r="467" spans="1:27" ht="15.75" x14ac:dyDescent="0.25">
      <c r="A467" s="256" t="str">
        <f>RIGHT('[1]1ª EM'!$A$5:$D$5,12)</f>
        <v>1ª SÉRIE E.M</v>
      </c>
      <c r="B467" s="169">
        <v>26</v>
      </c>
      <c r="C467" s="264">
        <f>'1ª EM'!B34</f>
        <v>0</v>
      </c>
      <c r="D467" s="461">
        <f>'1ª EM'!C34</f>
        <v>0</v>
      </c>
      <c r="E467" s="265">
        <f>'1ª EM'!D34</f>
        <v>0</v>
      </c>
      <c r="F467" s="265" t="str">
        <f>'1ª EM'!E34</f>
        <v/>
      </c>
      <c r="G467" s="266">
        <f>'1ª EM'!F34</f>
        <v>0</v>
      </c>
      <c r="H467" s="461">
        <f>'1ª EM'!G34</f>
        <v>0</v>
      </c>
      <c r="I467" s="463">
        <f>'1ª EM'!H34</f>
        <v>0</v>
      </c>
      <c r="J467" s="461"/>
      <c r="K467" s="461">
        <f>'1ª EM'!I34</f>
        <v>0</v>
      </c>
      <c r="L467" s="461" t="str">
        <f ca="1">'1ª EM'!J34</f>
        <v/>
      </c>
      <c r="M467" s="461"/>
      <c r="N467" s="461" t="str">
        <f ca="1">'1ª EM'!K34</f>
        <v/>
      </c>
      <c r="O467" s="461"/>
      <c r="P467" s="19" t="s">
        <v>122</v>
      </c>
      <c r="Q467" s="275" t="s">
        <v>309</v>
      </c>
      <c r="R467" s="569">
        <f>'1ª EM'!L32</f>
        <v>0</v>
      </c>
      <c r="S467" s="569">
        <f>'1ª EM'!M32</f>
        <v>0</v>
      </c>
      <c r="T467" s="569">
        <f>'1ª EM'!N32</f>
        <v>0</v>
      </c>
      <c r="U467" s="569">
        <f>'1ª EM'!O32</f>
        <v>0</v>
      </c>
      <c r="V467" s="569">
        <f>'1ª EM'!P32</f>
        <v>0</v>
      </c>
      <c r="W467" s="569">
        <f>'1ª EM'!Q32</f>
        <v>0</v>
      </c>
      <c r="X467" s="569">
        <f>'1ª EM'!R32</f>
        <v>0</v>
      </c>
      <c r="Y467" s="569">
        <f>'1ª EM'!S32</f>
        <v>0</v>
      </c>
      <c r="Z467" s="570"/>
      <c r="AA467" s="570"/>
    </row>
    <row r="468" spans="1:27" ht="15.75" x14ac:dyDescent="0.25">
      <c r="A468" s="256" t="str">
        <f>RIGHT('[1]1ª EM'!$A$5:$D$5,12)</f>
        <v>1ª SÉRIE E.M</v>
      </c>
      <c r="B468" s="169">
        <v>27</v>
      </c>
      <c r="C468" s="264">
        <f>'1ª EM'!B35</f>
        <v>0</v>
      </c>
      <c r="D468" s="461">
        <f>'1ª EM'!C35</f>
        <v>0</v>
      </c>
      <c r="E468" s="265">
        <f>'1ª EM'!D35</f>
        <v>0</v>
      </c>
      <c r="F468" s="265" t="str">
        <f>'1ª EM'!E35</f>
        <v/>
      </c>
      <c r="G468" s="266">
        <f>'1ª EM'!F35</f>
        <v>0</v>
      </c>
      <c r="H468" s="461">
        <f>'1ª EM'!G35</f>
        <v>0</v>
      </c>
      <c r="I468" s="463">
        <f>'1ª EM'!H35</f>
        <v>0</v>
      </c>
      <c r="J468" s="461"/>
      <c r="K468" s="461">
        <f>'1ª EM'!I35</f>
        <v>0</v>
      </c>
      <c r="L468" s="461" t="str">
        <f ca="1">'1ª EM'!J35</f>
        <v/>
      </c>
      <c r="M468" s="461"/>
      <c r="N468" s="461" t="str">
        <f ca="1">'1ª EM'!K35</f>
        <v/>
      </c>
      <c r="O468" s="461"/>
      <c r="P468" s="19" t="s">
        <v>122</v>
      </c>
      <c r="Q468" s="275" t="s">
        <v>309</v>
      </c>
      <c r="R468" s="569">
        <f>'1ª EM'!L33</f>
        <v>0</v>
      </c>
      <c r="S468" s="569">
        <f>'1ª EM'!M33</f>
        <v>0</v>
      </c>
      <c r="T468" s="569">
        <f>'1ª EM'!N33</f>
        <v>0</v>
      </c>
      <c r="U468" s="569">
        <f>'1ª EM'!O33</f>
        <v>0</v>
      </c>
      <c r="V468" s="569">
        <f>'1ª EM'!P33</f>
        <v>0</v>
      </c>
      <c r="W468" s="569">
        <f>'1ª EM'!Q33</f>
        <v>0</v>
      </c>
      <c r="X468" s="569">
        <f>'1ª EM'!R33</f>
        <v>0</v>
      </c>
      <c r="Y468" s="569">
        <f>'1ª EM'!S33</f>
        <v>0</v>
      </c>
      <c r="Z468" s="570"/>
      <c r="AA468" s="570"/>
    </row>
    <row r="469" spans="1:27" ht="15.75" x14ac:dyDescent="0.25">
      <c r="A469" s="256" t="str">
        <f>RIGHT('[1]1ª EM'!$A$5:$D$5,12)</f>
        <v>1ª SÉRIE E.M</v>
      </c>
      <c r="B469" s="169">
        <v>28</v>
      </c>
      <c r="C469" s="264">
        <f>'1ª EM'!B36</f>
        <v>0</v>
      </c>
      <c r="D469" s="461">
        <f>'1ª EM'!C36</f>
        <v>0</v>
      </c>
      <c r="E469" s="265">
        <f>'1ª EM'!D36</f>
        <v>0</v>
      </c>
      <c r="F469" s="265" t="str">
        <f>'1ª EM'!E36</f>
        <v/>
      </c>
      <c r="G469" s="266">
        <f>'1ª EM'!F36</f>
        <v>0</v>
      </c>
      <c r="H469" s="461">
        <f>'1ª EM'!G36</f>
        <v>0</v>
      </c>
      <c r="I469" s="463">
        <f>'1ª EM'!H36</f>
        <v>0</v>
      </c>
      <c r="J469" s="461"/>
      <c r="K469" s="461">
        <f>'1ª EM'!I36</f>
        <v>0</v>
      </c>
      <c r="L469" s="461" t="str">
        <f ca="1">'1ª EM'!J36</f>
        <v/>
      </c>
      <c r="M469" s="461"/>
      <c r="N469" s="461" t="str">
        <f ca="1">'1ª EM'!K36</f>
        <v/>
      </c>
      <c r="O469" s="461"/>
      <c r="P469" s="19" t="s">
        <v>122</v>
      </c>
      <c r="Q469" s="275" t="s">
        <v>309</v>
      </c>
      <c r="R469" s="569">
        <f>'1ª EM'!L34</f>
        <v>0</v>
      </c>
      <c r="S469" s="569">
        <f>'1ª EM'!M34</f>
        <v>0</v>
      </c>
      <c r="T469" s="569">
        <f>'1ª EM'!N34</f>
        <v>0</v>
      </c>
      <c r="U469" s="569">
        <f>'1ª EM'!O34</f>
        <v>0</v>
      </c>
      <c r="V469" s="569">
        <f>'1ª EM'!P34</f>
        <v>0</v>
      </c>
      <c r="W469" s="569">
        <f>'1ª EM'!Q34</f>
        <v>0</v>
      </c>
      <c r="X469" s="569">
        <f>'1ª EM'!R34</f>
        <v>0</v>
      </c>
      <c r="Y469" s="569">
        <f>'1ª EM'!S34</f>
        <v>0</v>
      </c>
      <c r="Z469" s="570"/>
      <c r="AA469" s="570"/>
    </row>
    <row r="470" spans="1:27" ht="15.75" x14ac:dyDescent="0.25">
      <c r="A470" s="256" t="str">
        <f>RIGHT('[1]1ª EM'!$A$5:$D$5,12)</f>
        <v>1ª SÉRIE E.M</v>
      </c>
      <c r="B470" s="169">
        <v>29</v>
      </c>
      <c r="C470" s="264">
        <f>'1ª EM'!B37</f>
        <v>0</v>
      </c>
      <c r="D470" s="461">
        <f>'1ª EM'!C37</f>
        <v>0</v>
      </c>
      <c r="E470" s="265">
        <f>'1ª EM'!D37</f>
        <v>0</v>
      </c>
      <c r="F470" s="265" t="str">
        <f>'1ª EM'!E37</f>
        <v/>
      </c>
      <c r="G470" s="266">
        <f>'1ª EM'!F37</f>
        <v>0</v>
      </c>
      <c r="H470" s="461">
        <f>'1ª EM'!G37</f>
        <v>0</v>
      </c>
      <c r="I470" s="463">
        <f>'1ª EM'!H37</f>
        <v>0</v>
      </c>
      <c r="J470" s="461"/>
      <c r="K470" s="461">
        <f>'1ª EM'!I37</f>
        <v>0</v>
      </c>
      <c r="L470" s="461" t="str">
        <f ca="1">'1ª EM'!J37</f>
        <v/>
      </c>
      <c r="M470" s="461"/>
      <c r="N470" s="461" t="str">
        <f ca="1">'1ª EM'!K37</f>
        <v/>
      </c>
      <c r="O470" s="461"/>
      <c r="P470" s="19" t="s">
        <v>122</v>
      </c>
      <c r="Q470" s="275" t="s">
        <v>309</v>
      </c>
      <c r="R470" s="569">
        <f>'1ª EM'!L35</f>
        <v>0</v>
      </c>
      <c r="S470" s="569">
        <f>'1ª EM'!M35</f>
        <v>0</v>
      </c>
      <c r="T470" s="569">
        <f>'1ª EM'!N35</f>
        <v>0</v>
      </c>
      <c r="U470" s="569">
        <f>'1ª EM'!O35</f>
        <v>0</v>
      </c>
      <c r="V470" s="569">
        <f>'1ª EM'!P35</f>
        <v>0</v>
      </c>
      <c r="W470" s="569">
        <f>'1ª EM'!Q35</f>
        <v>0</v>
      </c>
      <c r="X470" s="569">
        <f>'1ª EM'!R35</f>
        <v>0</v>
      </c>
      <c r="Y470" s="569">
        <f>'1ª EM'!S35</f>
        <v>0</v>
      </c>
      <c r="Z470" s="570"/>
      <c r="AA470" s="570"/>
    </row>
    <row r="471" spans="1:27" ht="15.75" x14ac:dyDescent="0.25">
      <c r="A471" s="256" t="str">
        <f>RIGHT('[1]1ª EM'!$A$5:$D$5,12)</f>
        <v>1ª SÉRIE E.M</v>
      </c>
      <c r="B471" s="169">
        <v>30</v>
      </c>
      <c r="C471" s="264">
        <f>'1ª EM'!B38</f>
        <v>0</v>
      </c>
      <c r="D471" s="461">
        <f>'1ª EM'!C38</f>
        <v>0</v>
      </c>
      <c r="E471" s="265">
        <f>'1ª EM'!D38</f>
        <v>0</v>
      </c>
      <c r="F471" s="265" t="str">
        <f>'1ª EM'!E38</f>
        <v/>
      </c>
      <c r="G471" s="266">
        <f>'1ª EM'!F38</f>
        <v>0</v>
      </c>
      <c r="H471" s="461">
        <f>'1ª EM'!G38</f>
        <v>0</v>
      </c>
      <c r="I471" s="463">
        <f>'1ª EM'!H38</f>
        <v>0</v>
      </c>
      <c r="J471" s="461"/>
      <c r="K471" s="461">
        <f>'1ª EM'!I38</f>
        <v>0</v>
      </c>
      <c r="L471" s="461" t="str">
        <f ca="1">'1ª EM'!J38</f>
        <v/>
      </c>
      <c r="M471" s="461"/>
      <c r="N471" s="461" t="str">
        <f ca="1">'1ª EM'!K38</f>
        <v/>
      </c>
      <c r="O471" s="461"/>
      <c r="P471" s="19" t="s">
        <v>122</v>
      </c>
      <c r="Q471" s="275" t="s">
        <v>309</v>
      </c>
      <c r="R471" s="569">
        <f>'1ª EM'!L36</f>
        <v>0</v>
      </c>
      <c r="S471" s="569">
        <f>'1ª EM'!M36</f>
        <v>0</v>
      </c>
      <c r="T471" s="569">
        <f>'1ª EM'!N36</f>
        <v>0</v>
      </c>
      <c r="U471" s="569">
        <f>'1ª EM'!O36</f>
        <v>0</v>
      </c>
      <c r="V471" s="569">
        <f>'1ª EM'!P36</f>
        <v>0</v>
      </c>
      <c r="W471" s="569">
        <f>'1ª EM'!Q36</f>
        <v>0</v>
      </c>
      <c r="X471" s="569">
        <f>'1ª EM'!R36</f>
        <v>0</v>
      </c>
      <c r="Y471" s="569">
        <f>'1ª EM'!S36</f>
        <v>0</v>
      </c>
      <c r="Z471" s="570"/>
      <c r="AA471" s="570"/>
    </row>
    <row r="472" spans="1:27" ht="15.75" x14ac:dyDescent="0.25">
      <c r="A472" s="256" t="str">
        <f>RIGHT('[1]1ª EM'!$A$5:$D$5,12)</f>
        <v>1ª SÉRIE E.M</v>
      </c>
      <c r="B472" s="169">
        <v>31</v>
      </c>
      <c r="C472" s="264">
        <f>'1ª EM'!B39</f>
        <v>0</v>
      </c>
      <c r="D472" s="461">
        <f>'1ª EM'!C39</f>
        <v>0</v>
      </c>
      <c r="E472" s="265">
        <f>'1ª EM'!D39</f>
        <v>0</v>
      </c>
      <c r="F472" s="265" t="str">
        <f>'1ª EM'!E39</f>
        <v/>
      </c>
      <c r="G472" s="266">
        <f>'1ª EM'!F39</f>
        <v>0</v>
      </c>
      <c r="H472" s="461">
        <f>'1ª EM'!G39</f>
        <v>0</v>
      </c>
      <c r="I472" s="463">
        <f>'1ª EM'!H39</f>
        <v>0</v>
      </c>
      <c r="J472" s="461"/>
      <c r="K472" s="461">
        <f>'1ª EM'!I39</f>
        <v>0</v>
      </c>
      <c r="L472" s="461" t="str">
        <f ca="1">'1ª EM'!J39</f>
        <v/>
      </c>
      <c r="M472" s="461"/>
      <c r="N472" s="461" t="str">
        <f ca="1">'1ª EM'!K39</f>
        <v/>
      </c>
      <c r="O472" s="461"/>
      <c r="P472" s="19" t="s">
        <v>122</v>
      </c>
      <c r="Q472" s="275" t="s">
        <v>309</v>
      </c>
      <c r="R472" s="569">
        <f>'1ª EM'!L37</f>
        <v>0</v>
      </c>
      <c r="S472" s="569">
        <f>'1ª EM'!M37</f>
        <v>0</v>
      </c>
      <c r="T472" s="569">
        <f>'1ª EM'!N37</f>
        <v>0</v>
      </c>
      <c r="U472" s="569">
        <f>'1ª EM'!O37</f>
        <v>0</v>
      </c>
      <c r="V472" s="569">
        <f>'1ª EM'!P37</f>
        <v>0</v>
      </c>
      <c r="W472" s="569">
        <f>'1ª EM'!Q37</f>
        <v>0</v>
      </c>
      <c r="X472" s="569">
        <f>'1ª EM'!R37</f>
        <v>0</v>
      </c>
      <c r="Y472" s="569">
        <f>'1ª EM'!S37</f>
        <v>0</v>
      </c>
      <c r="Z472" s="570"/>
      <c r="AA472" s="570"/>
    </row>
    <row r="473" spans="1:27" ht="15.75" x14ac:dyDescent="0.25">
      <c r="A473" s="256" t="str">
        <f>RIGHT('[1]1ª EM'!$A$5:$D$5,12)</f>
        <v>1ª SÉRIE E.M</v>
      </c>
      <c r="B473" s="169">
        <v>32</v>
      </c>
      <c r="C473" s="264">
        <f>'1ª EM'!B40</f>
        <v>0</v>
      </c>
      <c r="D473" s="461">
        <f>'1ª EM'!C40</f>
        <v>0</v>
      </c>
      <c r="E473" s="265">
        <f>'1ª EM'!D40</f>
        <v>0</v>
      </c>
      <c r="F473" s="265" t="str">
        <f>'1ª EM'!E40</f>
        <v/>
      </c>
      <c r="G473" s="266">
        <f>'1ª EM'!F40</f>
        <v>0</v>
      </c>
      <c r="H473" s="461">
        <f>'1ª EM'!G40</f>
        <v>0</v>
      </c>
      <c r="I473" s="463">
        <f>'1ª EM'!H40</f>
        <v>0</v>
      </c>
      <c r="J473" s="461"/>
      <c r="K473" s="461">
        <f>'1ª EM'!I40</f>
        <v>0</v>
      </c>
      <c r="L473" s="461" t="str">
        <f ca="1">'1ª EM'!J40</f>
        <v/>
      </c>
      <c r="M473" s="461"/>
      <c r="N473" s="461" t="str">
        <f ca="1">'1ª EM'!K40</f>
        <v/>
      </c>
      <c r="O473" s="461"/>
      <c r="P473" s="19" t="s">
        <v>122</v>
      </c>
      <c r="Q473" s="275" t="s">
        <v>309</v>
      </c>
      <c r="R473" s="569">
        <f>'1ª EM'!L38</f>
        <v>0</v>
      </c>
      <c r="S473" s="569">
        <f>'1ª EM'!M38</f>
        <v>0</v>
      </c>
      <c r="T473" s="569">
        <f>'1ª EM'!N38</f>
        <v>0</v>
      </c>
      <c r="U473" s="569">
        <f>'1ª EM'!O38</f>
        <v>0</v>
      </c>
      <c r="V473" s="569">
        <f>'1ª EM'!P38</f>
        <v>0</v>
      </c>
      <c r="W473" s="569">
        <f>'1ª EM'!Q38</f>
        <v>0</v>
      </c>
      <c r="X473" s="569">
        <f>'1ª EM'!R38</f>
        <v>0</v>
      </c>
      <c r="Y473" s="569">
        <f>'1ª EM'!S38</f>
        <v>0</v>
      </c>
      <c r="Z473" s="570"/>
      <c r="AA473" s="570"/>
    </row>
    <row r="474" spans="1:27" ht="15.75" x14ac:dyDescent="0.25">
      <c r="A474" s="256" t="str">
        <f>RIGHT('[1]1ª EM'!$A$5:$D$5,12)</f>
        <v>1ª SÉRIE E.M</v>
      </c>
      <c r="B474" s="169">
        <v>33</v>
      </c>
      <c r="C474" s="264">
        <f>'1ª EM'!B41</f>
        <v>0</v>
      </c>
      <c r="D474" s="461">
        <f>'1ª EM'!C41</f>
        <v>0</v>
      </c>
      <c r="E474" s="265">
        <f>'1ª EM'!D41</f>
        <v>0</v>
      </c>
      <c r="F474" s="265" t="str">
        <f>'1ª EM'!E41</f>
        <v/>
      </c>
      <c r="G474" s="266">
        <f>'1ª EM'!F41</f>
        <v>0</v>
      </c>
      <c r="H474" s="461">
        <f>'1ª EM'!G41</f>
        <v>0</v>
      </c>
      <c r="I474" s="463">
        <f>'1ª EM'!H41</f>
        <v>0</v>
      </c>
      <c r="J474" s="461"/>
      <c r="K474" s="461">
        <f>'1ª EM'!I41</f>
        <v>0</v>
      </c>
      <c r="L474" s="461" t="str">
        <f ca="1">'1ª EM'!J41</f>
        <v/>
      </c>
      <c r="M474" s="461"/>
      <c r="N474" s="461" t="str">
        <f ca="1">'1ª EM'!K41</f>
        <v/>
      </c>
      <c r="O474" s="461"/>
      <c r="P474" s="19" t="s">
        <v>122</v>
      </c>
      <c r="Q474" s="275" t="s">
        <v>309</v>
      </c>
      <c r="R474" s="569">
        <f>'1ª EM'!L39</f>
        <v>0</v>
      </c>
      <c r="S474" s="569">
        <f>'1ª EM'!M39</f>
        <v>0</v>
      </c>
      <c r="T474" s="569">
        <f>'1ª EM'!N39</f>
        <v>0</v>
      </c>
      <c r="U474" s="569">
        <f>'1ª EM'!O39</f>
        <v>0</v>
      </c>
      <c r="V474" s="569">
        <f>'1ª EM'!P39</f>
        <v>0</v>
      </c>
      <c r="W474" s="569">
        <f>'1ª EM'!Q39</f>
        <v>0</v>
      </c>
      <c r="X474" s="569">
        <f>'1ª EM'!R39</f>
        <v>0</v>
      </c>
      <c r="Y474" s="569">
        <f>'1ª EM'!S39</f>
        <v>0</v>
      </c>
      <c r="Z474" s="570"/>
      <c r="AA474" s="570"/>
    </row>
    <row r="475" spans="1:27" ht="15.75" x14ac:dyDescent="0.25">
      <c r="A475" s="256" t="str">
        <f>RIGHT('[1]1ª EM'!$A$5:$D$5,12)</f>
        <v>1ª SÉRIE E.M</v>
      </c>
      <c r="B475" s="169">
        <v>34</v>
      </c>
      <c r="C475" s="264">
        <f>'1ª EM'!B42</f>
        <v>0</v>
      </c>
      <c r="D475" s="461">
        <f>'1ª EM'!C42</f>
        <v>0</v>
      </c>
      <c r="E475" s="265">
        <f>'1ª EM'!D42</f>
        <v>0</v>
      </c>
      <c r="F475" s="265" t="str">
        <f>'1ª EM'!E42</f>
        <v/>
      </c>
      <c r="G475" s="266">
        <f>'1ª EM'!F42</f>
        <v>0</v>
      </c>
      <c r="H475" s="461">
        <f>'1ª EM'!G42</f>
        <v>0</v>
      </c>
      <c r="I475" s="463">
        <f>'1ª EM'!H42</f>
        <v>0</v>
      </c>
      <c r="J475" s="461"/>
      <c r="K475" s="461">
        <f>'1ª EM'!I42</f>
        <v>0</v>
      </c>
      <c r="L475" s="461" t="str">
        <f ca="1">'1ª EM'!J42</f>
        <v/>
      </c>
      <c r="M475" s="461"/>
      <c r="N475" s="461" t="str">
        <f ca="1">'1ª EM'!K42</f>
        <v/>
      </c>
      <c r="O475" s="461"/>
      <c r="P475" s="19" t="s">
        <v>122</v>
      </c>
      <c r="Q475" s="275" t="s">
        <v>309</v>
      </c>
      <c r="R475" s="569">
        <f>'1ª EM'!L40</f>
        <v>0</v>
      </c>
      <c r="S475" s="569">
        <f>'1ª EM'!M40</f>
        <v>0</v>
      </c>
      <c r="T475" s="569">
        <f>'1ª EM'!N40</f>
        <v>0</v>
      </c>
      <c r="U475" s="569">
        <f>'1ª EM'!O40</f>
        <v>0</v>
      </c>
      <c r="V475" s="569">
        <f>'1ª EM'!P40</f>
        <v>0</v>
      </c>
      <c r="W475" s="569">
        <f>'1ª EM'!Q40</f>
        <v>0</v>
      </c>
      <c r="X475" s="569">
        <f>'1ª EM'!R40</f>
        <v>0</v>
      </c>
      <c r="Y475" s="569">
        <f>'1ª EM'!S40</f>
        <v>0</v>
      </c>
      <c r="Z475" s="570"/>
      <c r="AA475" s="570"/>
    </row>
    <row r="476" spans="1:27" ht="15.75" x14ac:dyDescent="0.25">
      <c r="A476" s="256" t="str">
        <f>RIGHT('[1]1ª EM'!$A$5:$D$5,12)</f>
        <v>1ª SÉRIE E.M</v>
      </c>
      <c r="B476" s="169">
        <v>35</v>
      </c>
      <c r="C476" s="264">
        <f>'1ª EM'!B43</f>
        <v>0</v>
      </c>
      <c r="D476" s="461">
        <f>'1ª EM'!C43</f>
        <v>0</v>
      </c>
      <c r="E476" s="265">
        <f>'1ª EM'!D43</f>
        <v>0</v>
      </c>
      <c r="F476" s="265" t="str">
        <f>'1ª EM'!E43</f>
        <v/>
      </c>
      <c r="G476" s="266">
        <f>'1ª EM'!F43</f>
        <v>0</v>
      </c>
      <c r="H476" s="461">
        <f>'1ª EM'!G43</f>
        <v>0</v>
      </c>
      <c r="I476" s="463">
        <f>'1ª EM'!H43</f>
        <v>0</v>
      </c>
      <c r="J476" s="461"/>
      <c r="K476" s="461">
        <f>'1ª EM'!I43</f>
        <v>0</v>
      </c>
      <c r="L476" s="461" t="str">
        <f ca="1">'1ª EM'!J43</f>
        <v/>
      </c>
      <c r="M476" s="461"/>
      <c r="N476" s="461" t="str">
        <f ca="1">'1ª EM'!K43</f>
        <v/>
      </c>
      <c r="O476" s="461"/>
      <c r="P476" s="19" t="s">
        <v>122</v>
      </c>
      <c r="Q476" s="275" t="s">
        <v>309</v>
      </c>
      <c r="R476" s="569">
        <f>'1ª EM'!L41</f>
        <v>0</v>
      </c>
      <c r="S476" s="569">
        <f>'1ª EM'!M41</f>
        <v>0</v>
      </c>
      <c r="T476" s="569">
        <f>'1ª EM'!N41</f>
        <v>0</v>
      </c>
      <c r="U476" s="569">
        <f>'1ª EM'!O41</f>
        <v>0</v>
      </c>
      <c r="V476" s="569">
        <f>'1ª EM'!P41</f>
        <v>0</v>
      </c>
      <c r="W476" s="569">
        <f>'1ª EM'!Q41</f>
        <v>0</v>
      </c>
      <c r="X476" s="569">
        <f>'1ª EM'!R41</f>
        <v>0</v>
      </c>
      <c r="Y476" s="569">
        <f>'1ª EM'!S41</f>
        <v>0</v>
      </c>
      <c r="Z476" s="570"/>
      <c r="AA476" s="570"/>
    </row>
    <row r="477" spans="1:27" ht="15.75" x14ac:dyDescent="0.25">
      <c r="A477" s="256" t="str">
        <f>RIGHT('[1]1ª EM'!$A$5:$D$5,12)</f>
        <v>1ª SÉRIE E.M</v>
      </c>
      <c r="B477" s="169">
        <v>36</v>
      </c>
      <c r="C477" s="264">
        <f>'1ª EM'!B44</f>
        <v>0</v>
      </c>
      <c r="D477" s="461">
        <f>'1ª EM'!C44</f>
        <v>0</v>
      </c>
      <c r="E477" s="265">
        <f>'1ª EM'!D44</f>
        <v>0</v>
      </c>
      <c r="F477" s="265" t="str">
        <f>'1ª EM'!E44</f>
        <v/>
      </c>
      <c r="G477" s="266">
        <f>'1ª EM'!F44</f>
        <v>0</v>
      </c>
      <c r="H477" s="461">
        <f>'1ª EM'!G44</f>
        <v>0</v>
      </c>
      <c r="I477" s="463">
        <f>'1ª EM'!H44</f>
        <v>0</v>
      </c>
      <c r="J477" s="461"/>
      <c r="K477" s="461">
        <f>'1ª EM'!I44</f>
        <v>0</v>
      </c>
      <c r="L477" s="461" t="str">
        <f ca="1">'1ª EM'!J44</f>
        <v/>
      </c>
      <c r="M477" s="461"/>
      <c r="N477" s="461" t="str">
        <f ca="1">'1ª EM'!K44</f>
        <v/>
      </c>
      <c r="O477" s="461"/>
      <c r="P477" s="19" t="s">
        <v>122</v>
      </c>
      <c r="Q477" s="275" t="s">
        <v>309</v>
      </c>
      <c r="R477" s="569">
        <f>'1ª EM'!L42</f>
        <v>0</v>
      </c>
      <c r="S477" s="569">
        <f>'1ª EM'!M42</f>
        <v>0</v>
      </c>
      <c r="T477" s="569">
        <f>'1ª EM'!N42</f>
        <v>0</v>
      </c>
      <c r="U477" s="569">
        <f>'1ª EM'!O42</f>
        <v>0</v>
      </c>
      <c r="V477" s="569">
        <f>'1ª EM'!P42</f>
        <v>0</v>
      </c>
      <c r="W477" s="569">
        <f>'1ª EM'!Q42</f>
        <v>0</v>
      </c>
      <c r="X477" s="569">
        <f>'1ª EM'!R42</f>
        <v>0</v>
      </c>
      <c r="Y477" s="569">
        <f>'1ª EM'!S42</f>
        <v>0</v>
      </c>
      <c r="Z477" s="570"/>
      <c r="AA477" s="570"/>
    </row>
    <row r="478" spans="1:27" ht="15.75" x14ac:dyDescent="0.25">
      <c r="A478" s="256" t="str">
        <f>RIGHT('[1]1ª EM'!$A$5:$D$5,12)</f>
        <v>1ª SÉRIE E.M</v>
      </c>
      <c r="B478" s="169">
        <v>37</v>
      </c>
      <c r="C478" s="264">
        <f>'1ª EM'!B45</f>
        <v>0</v>
      </c>
      <c r="D478" s="461">
        <f>'1ª EM'!C45</f>
        <v>0</v>
      </c>
      <c r="E478" s="265">
        <f>'1ª EM'!D45</f>
        <v>0</v>
      </c>
      <c r="F478" s="265" t="str">
        <f>'1ª EM'!E45</f>
        <v/>
      </c>
      <c r="G478" s="266">
        <f>'1ª EM'!F45</f>
        <v>0</v>
      </c>
      <c r="H478" s="461">
        <f>'1ª EM'!G45</f>
        <v>0</v>
      </c>
      <c r="I478" s="463">
        <f>'1ª EM'!H45</f>
        <v>0</v>
      </c>
      <c r="J478" s="461"/>
      <c r="K478" s="461">
        <f>'1ª EM'!I45</f>
        <v>0</v>
      </c>
      <c r="L478" s="461" t="str">
        <f ca="1">'1ª EM'!J45</f>
        <v/>
      </c>
      <c r="M478" s="461"/>
      <c r="N478" s="461" t="str">
        <f ca="1">'1ª EM'!K45</f>
        <v/>
      </c>
      <c r="O478" s="461"/>
      <c r="P478" s="19" t="s">
        <v>122</v>
      </c>
      <c r="Q478" s="275" t="s">
        <v>309</v>
      </c>
      <c r="R478" s="569">
        <f>'1ª EM'!L43</f>
        <v>0</v>
      </c>
      <c r="S478" s="569">
        <f>'1ª EM'!M43</f>
        <v>0</v>
      </c>
      <c r="T478" s="569">
        <f>'1ª EM'!N43</f>
        <v>0</v>
      </c>
      <c r="U478" s="569">
        <f>'1ª EM'!O43</f>
        <v>0</v>
      </c>
      <c r="V478" s="569">
        <f>'1ª EM'!P43</f>
        <v>0</v>
      </c>
      <c r="W478" s="569">
        <f>'1ª EM'!Q43</f>
        <v>0</v>
      </c>
      <c r="X478" s="569">
        <f>'1ª EM'!R43</f>
        <v>0</v>
      </c>
      <c r="Y478" s="569">
        <f>'1ª EM'!S43</f>
        <v>0</v>
      </c>
      <c r="Z478" s="570"/>
      <c r="AA478" s="570"/>
    </row>
    <row r="479" spans="1:27" ht="15.75" x14ac:dyDescent="0.25">
      <c r="A479" s="256" t="str">
        <f>RIGHT('[1]1ª EM'!$A$5:$D$5,12)</f>
        <v>1ª SÉRIE E.M</v>
      </c>
      <c r="B479" s="169">
        <v>38</v>
      </c>
      <c r="C479" s="264">
        <f>'1ª EM'!B46</f>
        <v>0</v>
      </c>
      <c r="D479" s="461">
        <f>'1ª EM'!C46</f>
        <v>0</v>
      </c>
      <c r="E479" s="265">
        <f>'1ª EM'!D46</f>
        <v>0</v>
      </c>
      <c r="F479" s="265" t="str">
        <f>'1ª EM'!E46</f>
        <v/>
      </c>
      <c r="G479" s="266">
        <f>'1ª EM'!F46</f>
        <v>0</v>
      </c>
      <c r="H479" s="461">
        <f>'1ª EM'!G46</f>
        <v>0</v>
      </c>
      <c r="I479" s="463">
        <f>'1ª EM'!H46</f>
        <v>0</v>
      </c>
      <c r="J479" s="461"/>
      <c r="K479" s="461">
        <f>'1ª EM'!I46</f>
        <v>0</v>
      </c>
      <c r="L479" s="461" t="str">
        <f ca="1">'1ª EM'!J46</f>
        <v/>
      </c>
      <c r="M479" s="461"/>
      <c r="N479" s="461" t="str">
        <f ca="1">'1ª EM'!K46</f>
        <v/>
      </c>
      <c r="O479" s="461"/>
      <c r="P479" s="19" t="s">
        <v>122</v>
      </c>
      <c r="Q479" s="275" t="s">
        <v>309</v>
      </c>
      <c r="R479" s="569">
        <f>'1ª EM'!L44</f>
        <v>0</v>
      </c>
      <c r="S479" s="569">
        <f>'1ª EM'!M44</f>
        <v>0</v>
      </c>
      <c r="T479" s="569">
        <f>'1ª EM'!N44</f>
        <v>0</v>
      </c>
      <c r="U479" s="569">
        <f>'1ª EM'!O44</f>
        <v>0</v>
      </c>
      <c r="V479" s="569">
        <f>'1ª EM'!P44</f>
        <v>0</v>
      </c>
      <c r="W479" s="569">
        <f>'1ª EM'!Q44</f>
        <v>0</v>
      </c>
      <c r="X479" s="569">
        <f>'1ª EM'!R44</f>
        <v>0</v>
      </c>
      <c r="Y479" s="569">
        <f>'1ª EM'!S44</f>
        <v>0</v>
      </c>
      <c r="Z479" s="570"/>
      <c r="AA479" s="570"/>
    </row>
    <row r="480" spans="1:27" ht="15.75" x14ac:dyDescent="0.25">
      <c r="A480" s="256" t="str">
        <f>RIGHT('[1]1ª EM'!$A$5:$D$5,12)</f>
        <v>1ª SÉRIE E.M</v>
      </c>
      <c r="B480" s="169">
        <v>39</v>
      </c>
      <c r="C480" s="264">
        <f>'1ª EM'!B47</f>
        <v>0</v>
      </c>
      <c r="D480" s="461">
        <f>'1ª EM'!C47</f>
        <v>0</v>
      </c>
      <c r="E480" s="265">
        <f>'1ª EM'!D47</f>
        <v>0</v>
      </c>
      <c r="F480" s="265" t="str">
        <f>'1ª EM'!E47</f>
        <v/>
      </c>
      <c r="G480" s="266">
        <f>'1ª EM'!F47</f>
        <v>0</v>
      </c>
      <c r="H480" s="461">
        <f>'1ª EM'!G47</f>
        <v>0</v>
      </c>
      <c r="I480" s="463">
        <f>'1ª EM'!H47</f>
        <v>0</v>
      </c>
      <c r="J480" s="461"/>
      <c r="K480" s="461">
        <f>'1ª EM'!I47</f>
        <v>0</v>
      </c>
      <c r="L480" s="461" t="str">
        <f ca="1">'1ª EM'!J47</f>
        <v/>
      </c>
      <c r="M480" s="461"/>
      <c r="N480" s="461" t="str">
        <f ca="1">'1ª EM'!K47</f>
        <v/>
      </c>
      <c r="O480" s="461"/>
      <c r="P480" s="19" t="s">
        <v>122</v>
      </c>
      <c r="Q480" s="275" t="s">
        <v>309</v>
      </c>
      <c r="R480" s="569">
        <f>'1ª EM'!L45</f>
        <v>0</v>
      </c>
      <c r="S480" s="569">
        <f>'1ª EM'!M45</f>
        <v>0</v>
      </c>
      <c r="T480" s="569">
        <f>'1ª EM'!N45</f>
        <v>0</v>
      </c>
      <c r="U480" s="569">
        <f>'1ª EM'!O45</f>
        <v>0</v>
      </c>
      <c r="V480" s="569">
        <f>'1ª EM'!P45</f>
        <v>0</v>
      </c>
      <c r="W480" s="569">
        <f>'1ª EM'!Q45</f>
        <v>0</v>
      </c>
      <c r="X480" s="569">
        <f>'1ª EM'!R45</f>
        <v>0</v>
      </c>
      <c r="Y480" s="569">
        <f>'1ª EM'!S45</f>
        <v>0</v>
      </c>
      <c r="Z480" s="570"/>
      <c r="AA480" s="570"/>
    </row>
    <row r="481" spans="1:27" ht="15.75" x14ac:dyDescent="0.25">
      <c r="A481" s="256" t="str">
        <f>RIGHT('[1]1ª EM'!$A$5:$D$5,12)</f>
        <v>1ª SÉRIE E.M</v>
      </c>
      <c r="B481" s="169">
        <v>40</v>
      </c>
      <c r="C481" s="264">
        <f>'1ª EM'!B48</f>
        <v>0</v>
      </c>
      <c r="D481" s="461">
        <f>'1ª EM'!C48</f>
        <v>0</v>
      </c>
      <c r="E481" s="265">
        <f>'1ª EM'!D48</f>
        <v>0</v>
      </c>
      <c r="F481" s="265" t="str">
        <f>'1ª EM'!E48</f>
        <v/>
      </c>
      <c r="G481" s="266">
        <f>'1ª EM'!F48</f>
        <v>0</v>
      </c>
      <c r="H481" s="461">
        <f>'1ª EM'!G48</f>
        <v>0</v>
      </c>
      <c r="I481" s="463">
        <f>'1ª EM'!H48</f>
        <v>0</v>
      </c>
      <c r="J481" s="461"/>
      <c r="K481" s="461">
        <f>'1ª EM'!I48</f>
        <v>0</v>
      </c>
      <c r="L481" s="461" t="str">
        <f ca="1">'1ª EM'!J48</f>
        <v/>
      </c>
      <c r="M481" s="461"/>
      <c r="N481" s="461" t="str">
        <f ca="1">'1ª EM'!K48</f>
        <v/>
      </c>
      <c r="O481" s="461"/>
      <c r="P481" s="19" t="s">
        <v>122</v>
      </c>
      <c r="Q481" s="275" t="s">
        <v>309</v>
      </c>
      <c r="R481" s="569">
        <f>'1ª EM'!L46</f>
        <v>0</v>
      </c>
      <c r="S481" s="569">
        <f>'1ª EM'!M46</f>
        <v>0</v>
      </c>
      <c r="T481" s="569">
        <f>'1ª EM'!N46</f>
        <v>0</v>
      </c>
      <c r="U481" s="569">
        <f>'1ª EM'!O46</f>
        <v>0</v>
      </c>
      <c r="V481" s="569">
        <f>'1ª EM'!P46</f>
        <v>0</v>
      </c>
      <c r="W481" s="569">
        <f>'1ª EM'!Q46</f>
        <v>0</v>
      </c>
      <c r="X481" s="569">
        <f>'1ª EM'!R46</f>
        <v>0</v>
      </c>
      <c r="Y481" s="569">
        <f>'1ª EM'!S46</f>
        <v>0</v>
      </c>
      <c r="Z481" s="570"/>
      <c r="AA481" s="570"/>
    </row>
    <row r="482" spans="1:27" ht="15.75" x14ac:dyDescent="0.25">
      <c r="A482" s="256" t="str">
        <f>RIGHT('[1]1ª EM'!$A$5:$D$5,12)</f>
        <v>1ª SÉRIE E.M</v>
      </c>
      <c r="B482" s="169">
        <v>41</v>
      </c>
      <c r="C482" s="264">
        <f>'1ª EM'!B49</f>
        <v>0</v>
      </c>
      <c r="D482" s="461">
        <f>'1ª EM'!C49</f>
        <v>0</v>
      </c>
      <c r="E482" s="265">
        <f>'1ª EM'!D49</f>
        <v>0</v>
      </c>
      <c r="F482" s="265" t="str">
        <f>'1ª EM'!E49</f>
        <v/>
      </c>
      <c r="G482" s="266">
        <f>'1ª EM'!F49</f>
        <v>0</v>
      </c>
      <c r="H482" s="461">
        <f>'1ª EM'!G49</f>
        <v>0</v>
      </c>
      <c r="I482" s="463">
        <f>'1ª EM'!H49</f>
        <v>0</v>
      </c>
      <c r="J482" s="461"/>
      <c r="K482" s="461">
        <f>'1ª EM'!I49</f>
        <v>0</v>
      </c>
      <c r="L482" s="461" t="str">
        <f ca="1">'1ª EM'!J49</f>
        <v/>
      </c>
      <c r="M482" s="461"/>
      <c r="N482" s="461" t="str">
        <f ca="1">'1ª EM'!K49</f>
        <v/>
      </c>
      <c r="O482" s="461"/>
      <c r="P482" s="19" t="s">
        <v>122</v>
      </c>
      <c r="Q482" s="275" t="s">
        <v>309</v>
      </c>
      <c r="R482" s="569">
        <f>'1ª EM'!L47</f>
        <v>0</v>
      </c>
      <c r="S482" s="569">
        <f>'1ª EM'!M47</f>
        <v>0</v>
      </c>
      <c r="T482" s="569">
        <f>'1ª EM'!N47</f>
        <v>0</v>
      </c>
      <c r="U482" s="569">
        <f>'1ª EM'!O47</f>
        <v>0</v>
      </c>
      <c r="V482" s="569">
        <f>'1ª EM'!P47</f>
        <v>0</v>
      </c>
      <c r="W482" s="569">
        <f>'1ª EM'!Q47</f>
        <v>0</v>
      </c>
      <c r="X482" s="569">
        <f>'1ª EM'!R47</f>
        <v>0</v>
      </c>
      <c r="Y482" s="569">
        <f>'1ª EM'!S47</f>
        <v>0</v>
      </c>
      <c r="Z482" s="570"/>
      <c r="AA482" s="570"/>
    </row>
    <row r="483" spans="1:27" ht="15.75" x14ac:dyDescent="0.25">
      <c r="A483" s="256" t="str">
        <f>RIGHT('[1]1ª EM'!$A$5:$D$5,12)</f>
        <v>1ª SÉRIE E.M</v>
      </c>
      <c r="B483" s="169">
        <v>42</v>
      </c>
      <c r="C483" s="264">
        <f>'1ª EM'!B50</f>
        <v>0</v>
      </c>
      <c r="D483" s="461">
        <f>'1ª EM'!C50</f>
        <v>0</v>
      </c>
      <c r="E483" s="265">
        <f>'1ª EM'!D50</f>
        <v>0</v>
      </c>
      <c r="F483" s="265">
        <f>'1ª EM'!E50</f>
        <v>0</v>
      </c>
      <c r="G483" s="266">
        <f>'1ª EM'!F50</f>
        <v>0</v>
      </c>
      <c r="H483" s="461">
        <f>'1ª EM'!G50</f>
        <v>0</v>
      </c>
      <c r="I483" s="463">
        <f>'1ª EM'!H50</f>
        <v>0</v>
      </c>
      <c r="J483" s="461"/>
      <c r="K483" s="461">
        <f>'1ª EM'!I50</f>
        <v>0</v>
      </c>
      <c r="L483" s="461" t="str">
        <f ca="1">'1ª EM'!J50</f>
        <v/>
      </c>
      <c r="M483" s="461"/>
      <c r="N483" s="461" t="str">
        <f ca="1">'1ª EM'!K50</f>
        <v/>
      </c>
      <c r="O483" s="461"/>
      <c r="P483" s="19" t="s">
        <v>122</v>
      </c>
      <c r="Q483" s="275" t="s">
        <v>309</v>
      </c>
      <c r="R483" s="569">
        <f>'1ª EM'!L48</f>
        <v>0</v>
      </c>
      <c r="S483" s="569">
        <f>'1ª EM'!M48</f>
        <v>0</v>
      </c>
      <c r="T483" s="569">
        <f>'1ª EM'!N48</f>
        <v>0</v>
      </c>
      <c r="U483" s="569">
        <f>'1ª EM'!O48</f>
        <v>0</v>
      </c>
      <c r="V483" s="569">
        <f>'1ª EM'!P48</f>
        <v>0</v>
      </c>
      <c r="W483" s="569">
        <f>'1ª EM'!Q48</f>
        <v>0</v>
      </c>
      <c r="X483" s="569">
        <f>'1ª EM'!R48</f>
        <v>0</v>
      </c>
      <c r="Y483" s="569">
        <f>'1ª EM'!S48</f>
        <v>0</v>
      </c>
      <c r="Z483" s="570"/>
      <c r="AA483" s="570"/>
    </row>
    <row r="484" spans="1:27" ht="15.75" x14ac:dyDescent="0.25">
      <c r="A484" s="256" t="str">
        <f>RIGHT('[1]1ª EM'!$A$5:$D$5,12)</f>
        <v>1ª SÉRIE E.M</v>
      </c>
      <c r="B484" s="169">
        <v>43</v>
      </c>
      <c r="C484" s="264">
        <f>'1ª EM'!B51</f>
        <v>0</v>
      </c>
      <c r="D484" s="461">
        <f>'1ª EM'!C51</f>
        <v>0</v>
      </c>
      <c r="E484" s="265">
        <f>'1ª EM'!D51</f>
        <v>0</v>
      </c>
      <c r="F484" s="265">
        <f>'1ª EM'!E51</f>
        <v>0</v>
      </c>
      <c r="G484" s="266">
        <f>'1ª EM'!F51</f>
        <v>0</v>
      </c>
      <c r="H484" s="461">
        <f>'1ª EM'!G51</f>
        <v>0</v>
      </c>
      <c r="I484" s="463">
        <f>'1ª EM'!H51</f>
        <v>0</v>
      </c>
      <c r="J484" s="461"/>
      <c r="K484" s="461">
        <f>'1ª EM'!I51</f>
        <v>0</v>
      </c>
      <c r="L484" s="461" t="str">
        <f ca="1">'1ª EM'!J51</f>
        <v/>
      </c>
      <c r="M484" s="461"/>
      <c r="N484" s="461" t="str">
        <f ca="1">'1ª EM'!K51</f>
        <v/>
      </c>
      <c r="O484" s="461"/>
      <c r="P484" s="19" t="s">
        <v>122</v>
      </c>
      <c r="Q484" s="275" t="s">
        <v>309</v>
      </c>
      <c r="R484" s="569">
        <f>'1ª EM'!L49</f>
        <v>0</v>
      </c>
      <c r="S484" s="569">
        <f>'1ª EM'!M49</f>
        <v>0</v>
      </c>
      <c r="T484" s="569">
        <f>'1ª EM'!N49</f>
        <v>0</v>
      </c>
      <c r="U484" s="569">
        <f>'1ª EM'!O49</f>
        <v>0</v>
      </c>
      <c r="V484" s="569">
        <f>'1ª EM'!P49</f>
        <v>0</v>
      </c>
      <c r="W484" s="569">
        <f>'1ª EM'!Q49</f>
        <v>0</v>
      </c>
      <c r="X484" s="569">
        <f>'1ª EM'!R49</f>
        <v>0</v>
      </c>
      <c r="Y484" s="569">
        <f>'1ª EM'!S49</f>
        <v>0</v>
      </c>
      <c r="Z484" s="570"/>
      <c r="AA484" s="570"/>
    </row>
    <row r="485" spans="1:27" ht="15.75" x14ac:dyDescent="0.25">
      <c r="A485" s="256" t="str">
        <f>RIGHT('[1]1ª EM'!$A$5:$D$5,12)</f>
        <v>1ª SÉRIE E.M</v>
      </c>
      <c r="B485" s="169">
        <v>44</v>
      </c>
      <c r="C485" s="264">
        <f>'1ª EM'!B52</f>
        <v>0</v>
      </c>
      <c r="D485" s="461">
        <f>'1ª EM'!C52</f>
        <v>0</v>
      </c>
      <c r="E485" s="265">
        <f>'1ª EM'!D52</f>
        <v>0</v>
      </c>
      <c r="F485" s="265">
        <f>'1ª EM'!E52</f>
        <v>0</v>
      </c>
      <c r="G485" s="266">
        <f>'1ª EM'!F52</f>
        <v>0</v>
      </c>
      <c r="H485" s="461">
        <f>'1ª EM'!G52</f>
        <v>0</v>
      </c>
      <c r="I485" s="463">
        <f>'1ª EM'!H52</f>
        <v>0</v>
      </c>
      <c r="J485" s="461"/>
      <c r="K485" s="461">
        <f>'1ª EM'!I52</f>
        <v>0</v>
      </c>
      <c r="L485" s="461" t="str">
        <f ca="1">'1ª EM'!J52</f>
        <v/>
      </c>
      <c r="M485" s="461"/>
      <c r="N485" s="461" t="str">
        <f ca="1">'1ª EM'!K52</f>
        <v/>
      </c>
      <c r="O485" s="461"/>
      <c r="P485" s="19" t="s">
        <v>122</v>
      </c>
      <c r="Q485" s="275" t="s">
        <v>309</v>
      </c>
      <c r="R485" s="569">
        <f>'1ª EM'!L50</f>
        <v>0</v>
      </c>
      <c r="S485" s="569">
        <f>'1ª EM'!M50</f>
        <v>0</v>
      </c>
      <c r="T485" s="569">
        <f>'1ª EM'!N50</f>
        <v>0</v>
      </c>
      <c r="U485" s="569">
        <f>'1ª EM'!O50</f>
        <v>0</v>
      </c>
      <c r="V485" s="569">
        <f>'1ª EM'!P50</f>
        <v>0</v>
      </c>
      <c r="W485" s="569">
        <f>'1ª EM'!Q50</f>
        <v>0</v>
      </c>
      <c r="X485" s="569">
        <f>'1ª EM'!R50</f>
        <v>0</v>
      </c>
      <c r="Y485" s="569">
        <f>'1ª EM'!S50</f>
        <v>0</v>
      </c>
      <c r="Z485" s="570"/>
      <c r="AA485" s="570"/>
    </row>
    <row r="486" spans="1:27" ht="15.75" x14ac:dyDescent="0.25">
      <c r="A486" s="256" t="str">
        <f>RIGHT('[1]1ª EM'!$A$5:$D$5,12)</f>
        <v>1ª SÉRIE E.M</v>
      </c>
      <c r="B486" s="169">
        <v>45</v>
      </c>
      <c r="C486" s="264">
        <f>'1ª EM'!B53</f>
        <v>0</v>
      </c>
      <c r="D486" s="461">
        <f>'1ª EM'!C53</f>
        <v>0</v>
      </c>
      <c r="E486" s="265">
        <f>'1ª EM'!D53</f>
        <v>0</v>
      </c>
      <c r="F486" s="265">
        <f>'1ª EM'!E53</f>
        <v>0</v>
      </c>
      <c r="G486" s="266">
        <f>'1ª EM'!F53</f>
        <v>0</v>
      </c>
      <c r="H486" s="461">
        <f>'1ª EM'!G53</f>
        <v>0</v>
      </c>
      <c r="I486" s="463">
        <f>'1ª EM'!H53</f>
        <v>0</v>
      </c>
      <c r="J486" s="461"/>
      <c r="K486" s="461">
        <f>'1ª EM'!I53</f>
        <v>0</v>
      </c>
      <c r="L486" s="461" t="str">
        <f ca="1">'1ª EM'!J53</f>
        <v/>
      </c>
      <c r="M486" s="461"/>
      <c r="N486" s="461" t="str">
        <f ca="1">'1ª EM'!K53</f>
        <v/>
      </c>
      <c r="O486" s="461"/>
      <c r="P486" s="19" t="s">
        <v>122</v>
      </c>
      <c r="Q486" s="275" t="s">
        <v>309</v>
      </c>
      <c r="R486" s="569">
        <f>'1ª EM'!L51</f>
        <v>0</v>
      </c>
      <c r="S486" s="569">
        <f>'1ª EM'!M51</f>
        <v>0</v>
      </c>
      <c r="T486" s="569">
        <f>'1ª EM'!N51</f>
        <v>0</v>
      </c>
      <c r="U486" s="569">
        <f>'1ª EM'!O51</f>
        <v>0</v>
      </c>
      <c r="V486" s="569">
        <f>'1ª EM'!P51</f>
        <v>0</v>
      </c>
      <c r="W486" s="569">
        <f>'1ª EM'!Q51</f>
        <v>0</v>
      </c>
      <c r="X486" s="569">
        <f>'1ª EM'!R51</f>
        <v>0</v>
      </c>
      <c r="Y486" s="569">
        <f>'1ª EM'!S51</f>
        <v>0</v>
      </c>
      <c r="Z486" s="570"/>
      <c r="AA486" s="570"/>
    </row>
    <row r="487" spans="1:27" ht="15.75" x14ac:dyDescent="0.25">
      <c r="A487" s="256" t="str">
        <f>RIGHT('[1]1ª EM'!$A$5:$D$5,12)</f>
        <v>1ª SÉRIE E.M</v>
      </c>
      <c r="B487" s="169">
        <v>46</v>
      </c>
      <c r="C487" s="264">
        <f>'1ª EM'!B54</f>
        <v>0</v>
      </c>
      <c r="D487" s="461">
        <f>'1ª EM'!C54</f>
        <v>0</v>
      </c>
      <c r="E487" s="265">
        <f>'1ª EM'!D54</f>
        <v>0</v>
      </c>
      <c r="F487" s="265">
        <f>'1ª EM'!E54</f>
        <v>0</v>
      </c>
      <c r="G487" s="266">
        <f>'1ª EM'!F54</f>
        <v>0</v>
      </c>
      <c r="H487" s="461">
        <f>'1ª EM'!G54</f>
        <v>0</v>
      </c>
      <c r="I487" s="463">
        <f>'1ª EM'!H54</f>
        <v>0</v>
      </c>
      <c r="J487" s="461"/>
      <c r="K487" s="461">
        <f>'1ª EM'!I54</f>
        <v>0</v>
      </c>
      <c r="L487" s="461" t="str">
        <f ca="1">'1ª EM'!J54</f>
        <v/>
      </c>
      <c r="M487" s="461"/>
      <c r="N487" s="461" t="str">
        <f ca="1">'1ª EM'!K54</f>
        <v/>
      </c>
      <c r="O487" s="461"/>
      <c r="P487" s="19" t="s">
        <v>122</v>
      </c>
      <c r="Q487" s="275" t="s">
        <v>309</v>
      </c>
      <c r="R487" s="569">
        <f>'1ª EM'!L52</f>
        <v>0</v>
      </c>
      <c r="S487" s="569">
        <f>'1ª EM'!M52</f>
        <v>0</v>
      </c>
      <c r="T487" s="569">
        <f>'1ª EM'!N52</f>
        <v>0</v>
      </c>
      <c r="U487" s="569">
        <f>'1ª EM'!O52</f>
        <v>0</v>
      </c>
      <c r="V487" s="569">
        <f>'1ª EM'!P52</f>
        <v>0</v>
      </c>
      <c r="W487" s="569">
        <f>'1ª EM'!Q52</f>
        <v>0</v>
      </c>
      <c r="X487" s="569">
        <f>'1ª EM'!R52</f>
        <v>0</v>
      </c>
      <c r="Y487" s="569">
        <f>'1ª EM'!S52</f>
        <v>0</v>
      </c>
      <c r="Z487" s="570"/>
      <c r="AA487" s="570"/>
    </row>
    <row r="488" spans="1:27" ht="15.75" x14ac:dyDescent="0.25">
      <c r="A488" s="256" t="str">
        <f>RIGHT('[1]1ª EM'!$A$5:$D$5,12)</f>
        <v>1ª SÉRIE E.M</v>
      </c>
      <c r="B488" s="169">
        <v>47</v>
      </c>
      <c r="C488" s="264">
        <f>'1ª EM'!B55</f>
        <v>0</v>
      </c>
      <c r="D488" s="461">
        <f>'1ª EM'!C55</f>
        <v>0</v>
      </c>
      <c r="E488" s="265">
        <f>'1ª EM'!D55</f>
        <v>0</v>
      </c>
      <c r="F488" s="265">
        <f>'1ª EM'!E55</f>
        <v>0</v>
      </c>
      <c r="G488" s="266">
        <f>'1ª EM'!F55</f>
        <v>0</v>
      </c>
      <c r="H488" s="461">
        <f>'1ª EM'!G55</f>
        <v>0</v>
      </c>
      <c r="I488" s="463">
        <f>'1ª EM'!H55</f>
        <v>0</v>
      </c>
      <c r="J488" s="461"/>
      <c r="K488" s="461">
        <f>'1ª EM'!I55</f>
        <v>0</v>
      </c>
      <c r="L488" s="461" t="str">
        <f ca="1">'1ª EM'!J55</f>
        <v/>
      </c>
      <c r="M488" s="461"/>
      <c r="N488" s="461" t="str">
        <f ca="1">'1ª EM'!K55</f>
        <v/>
      </c>
      <c r="O488" s="461"/>
      <c r="P488" s="19" t="s">
        <v>122</v>
      </c>
      <c r="Q488" s="275" t="s">
        <v>309</v>
      </c>
      <c r="R488" s="569">
        <f>'1ª EM'!L53</f>
        <v>0</v>
      </c>
      <c r="S488" s="569">
        <f>'1ª EM'!M53</f>
        <v>0</v>
      </c>
      <c r="T488" s="569">
        <f>'1ª EM'!N53</f>
        <v>0</v>
      </c>
      <c r="U488" s="569">
        <f>'1ª EM'!O53</f>
        <v>0</v>
      </c>
      <c r="V488" s="569">
        <f>'1ª EM'!P53</f>
        <v>0</v>
      </c>
      <c r="W488" s="569">
        <f>'1ª EM'!Q53</f>
        <v>0</v>
      </c>
      <c r="X488" s="569">
        <f>'1ª EM'!R53</f>
        <v>0</v>
      </c>
      <c r="Y488" s="569">
        <f>'1ª EM'!S53</f>
        <v>0</v>
      </c>
      <c r="Z488" s="570"/>
      <c r="AA488" s="570"/>
    </row>
    <row r="489" spans="1:27" ht="15.75" x14ac:dyDescent="0.25">
      <c r="A489" s="256" t="str">
        <f>RIGHT('[1]1ª EM'!$A$5:$D$5,12)</f>
        <v>1ª SÉRIE E.M</v>
      </c>
      <c r="B489" s="169">
        <v>48</v>
      </c>
      <c r="C489" s="264">
        <f>'1ª EM'!B56</f>
        <v>0</v>
      </c>
      <c r="D489" s="461">
        <f>'1ª EM'!C56</f>
        <v>0</v>
      </c>
      <c r="E489" s="265">
        <f>'1ª EM'!D56</f>
        <v>0</v>
      </c>
      <c r="F489" s="265">
        <f>'1ª EM'!E56</f>
        <v>0</v>
      </c>
      <c r="G489" s="266">
        <f>'1ª EM'!F56</f>
        <v>0</v>
      </c>
      <c r="H489" s="461">
        <f>'1ª EM'!G56</f>
        <v>0</v>
      </c>
      <c r="I489" s="463">
        <f>'1ª EM'!H56</f>
        <v>0</v>
      </c>
      <c r="J489" s="461"/>
      <c r="K489" s="461">
        <f>'1ª EM'!I56</f>
        <v>0</v>
      </c>
      <c r="L489" s="461" t="str">
        <f ca="1">'1ª EM'!J56</f>
        <v/>
      </c>
      <c r="M489" s="461"/>
      <c r="N489" s="461" t="str">
        <f ca="1">'1ª EM'!K56</f>
        <v/>
      </c>
      <c r="O489" s="461"/>
      <c r="P489" s="19" t="s">
        <v>122</v>
      </c>
      <c r="Q489" s="275" t="s">
        <v>309</v>
      </c>
      <c r="R489" s="569">
        <f>'1ª EM'!L54</f>
        <v>0</v>
      </c>
      <c r="S489" s="569">
        <f>'1ª EM'!M54</f>
        <v>0</v>
      </c>
      <c r="T489" s="569">
        <f>'1ª EM'!N54</f>
        <v>0</v>
      </c>
      <c r="U489" s="569">
        <f>'1ª EM'!O54</f>
        <v>0</v>
      </c>
      <c r="V489" s="569">
        <f>'1ª EM'!P54</f>
        <v>0</v>
      </c>
      <c r="W489" s="569">
        <f>'1ª EM'!Q54</f>
        <v>0</v>
      </c>
      <c r="X489" s="569">
        <f>'1ª EM'!R54</f>
        <v>0</v>
      </c>
      <c r="Y489" s="569">
        <f>'1ª EM'!S54</f>
        <v>0</v>
      </c>
      <c r="Z489" s="570"/>
      <c r="AA489" s="570"/>
    </row>
    <row r="490" spans="1:27" ht="15.75" x14ac:dyDescent="0.25">
      <c r="A490" s="256" t="str">
        <f>RIGHT('[1]1ª EM'!$A$5:$D$5,12)</f>
        <v>1ª SÉRIE E.M</v>
      </c>
      <c r="B490" s="169">
        <v>49</v>
      </c>
      <c r="C490" s="264">
        <f>'1ª EM'!B57</f>
        <v>0</v>
      </c>
      <c r="D490" s="461">
        <f>'1ª EM'!C57</f>
        <v>0</v>
      </c>
      <c r="E490" s="265">
        <f>'1ª EM'!D57</f>
        <v>0</v>
      </c>
      <c r="F490" s="265">
        <f>'1ª EM'!E57</f>
        <v>0</v>
      </c>
      <c r="G490" s="266">
        <f>'1ª EM'!F57</f>
        <v>0</v>
      </c>
      <c r="H490" s="461">
        <f>'1ª EM'!G57</f>
        <v>0</v>
      </c>
      <c r="I490" s="463">
        <f>'1ª EM'!H57</f>
        <v>0</v>
      </c>
      <c r="J490" s="461"/>
      <c r="K490" s="461">
        <f>'1ª EM'!I57</f>
        <v>0</v>
      </c>
      <c r="L490" s="461" t="str">
        <f ca="1">'1ª EM'!J57</f>
        <v/>
      </c>
      <c r="M490" s="461"/>
      <c r="N490" s="461" t="str">
        <f ca="1">'1ª EM'!K57</f>
        <v/>
      </c>
      <c r="O490" s="461"/>
      <c r="P490" s="19" t="s">
        <v>122</v>
      </c>
      <c r="Q490" s="275" t="s">
        <v>309</v>
      </c>
      <c r="R490" s="569">
        <f>'1ª EM'!L55</f>
        <v>0</v>
      </c>
      <c r="S490" s="569">
        <f>'1ª EM'!M55</f>
        <v>0</v>
      </c>
      <c r="T490" s="569">
        <f>'1ª EM'!N55</f>
        <v>0</v>
      </c>
      <c r="U490" s="569">
        <f>'1ª EM'!O55</f>
        <v>0</v>
      </c>
      <c r="V490" s="569">
        <f>'1ª EM'!P55</f>
        <v>0</v>
      </c>
      <c r="W490" s="569">
        <f>'1ª EM'!Q55</f>
        <v>0</v>
      </c>
      <c r="X490" s="569">
        <f>'1ª EM'!R55</f>
        <v>0</v>
      </c>
      <c r="Y490" s="569">
        <f>'1ª EM'!S55</f>
        <v>0</v>
      </c>
      <c r="Z490" s="570"/>
      <c r="AA490" s="570"/>
    </row>
    <row r="491" spans="1:27" ht="15.75" x14ac:dyDescent="0.25">
      <c r="A491" s="256" t="str">
        <f>RIGHT('[1]1ª EM'!$A$5:$D$5,12)</f>
        <v>1ª SÉRIE E.M</v>
      </c>
      <c r="B491" s="169">
        <v>50</v>
      </c>
      <c r="C491" s="264">
        <f>'1ª EM'!B58</f>
        <v>0</v>
      </c>
      <c r="D491" s="461">
        <f>'1ª EM'!C58</f>
        <v>0</v>
      </c>
      <c r="E491" s="265">
        <f>'1ª EM'!D58</f>
        <v>0</v>
      </c>
      <c r="F491" s="265">
        <f>'1ª EM'!E58</f>
        <v>0</v>
      </c>
      <c r="G491" s="266">
        <f>'1ª EM'!F58</f>
        <v>0</v>
      </c>
      <c r="H491" s="461">
        <f>'1ª EM'!G58</f>
        <v>0</v>
      </c>
      <c r="I491" s="463">
        <f>'1ª EM'!H58</f>
        <v>0</v>
      </c>
      <c r="J491" s="461"/>
      <c r="K491" s="461">
        <f>'1ª EM'!I58</f>
        <v>0</v>
      </c>
      <c r="L491" s="461" t="str">
        <f ca="1">'1ª EM'!J58</f>
        <v/>
      </c>
      <c r="M491" s="461"/>
      <c r="N491" s="461" t="str">
        <f ca="1">'1ª EM'!K58</f>
        <v/>
      </c>
      <c r="O491" s="461"/>
      <c r="P491" s="19" t="s">
        <v>122</v>
      </c>
      <c r="Q491" s="275" t="s">
        <v>309</v>
      </c>
      <c r="R491" s="569">
        <f>'1ª EM'!L56</f>
        <v>0</v>
      </c>
      <c r="S491" s="569">
        <f>'1ª EM'!M56</f>
        <v>0</v>
      </c>
      <c r="T491" s="569">
        <f>'1ª EM'!N56</f>
        <v>0</v>
      </c>
      <c r="U491" s="569">
        <f>'1ª EM'!O56</f>
        <v>0</v>
      </c>
      <c r="V491" s="569">
        <f>'1ª EM'!P56</f>
        <v>0</v>
      </c>
      <c r="W491" s="569">
        <f>'1ª EM'!Q56</f>
        <v>0</v>
      </c>
      <c r="X491" s="569">
        <f>'1ª EM'!R56</f>
        <v>0</v>
      </c>
      <c r="Y491" s="569">
        <f>'1ª EM'!S56</f>
        <v>0</v>
      </c>
      <c r="Z491" s="570"/>
      <c r="AA491" s="570"/>
    </row>
    <row r="492" spans="1:27" ht="15.75" x14ac:dyDescent="0.25">
      <c r="A492" s="256" t="str">
        <f>RIGHT('[1]1ª EM'!$A$5:$D$5,12)</f>
        <v>1ª SÉRIE E.M</v>
      </c>
      <c r="B492" s="169">
        <v>51</v>
      </c>
      <c r="C492" s="264">
        <f>'1ª EM'!B59</f>
        <v>0</v>
      </c>
      <c r="D492" s="461">
        <f>'1ª EM'!C59</f>
        <v>0</v>
      </c>
      <c r="E492" s="265">
        <f>'1ª EM'!D59</f>
        <v>0</v>
      </c>
      <c r="F492" s="265">
        <f>'1ª EM'!E59</f>
        <v>0</v>
      </c>
      <c r="G492" s="266">
        <f>'1ª EM'!F59</f>
        <v>0</v>
      </c>
      <c r="H492" s="461">
        <f>'1ª EM'!G59</f>
        <v>0</v>
      </c>
      <c r="I492" s="463">
        <f>'1ª EM'!H59</f>
        <v>0</v>
      </c>
      <c r="J492" s="461"/>
      <c r="K492" s="461">
        <f>'1ª EM'!I59</f>
        <v>0</v>
      </c>
      <c r="L492" s="461" t="str">
        <f ca="1">'1ª EM'!J59</f>
        <v/>
      </c>
      <c r="M492" s="461"/>
      <c r="N492" s="461" t="str">
        <f ca="1">'1ª EM'!K59</f>
        <v/>
      </c>
      <c r="O492" s="461"/>
      <c r="P492" s="19" t="s">
        <v>122</v>
      </c>
      <c r="Q492" s="275" t="s">
        <v>309</v>
      </c>
      <c r="R492" s="569">
        <f>'1ª EM'!L57</f>
        <v>0</v>
      </c>
      <c r="S492" s="569">
        <f>'1ª EM'!M57</f>
        <v>0</v>
      </c>
      <c r="T492" s="569">
        <f>'1ª EM'!N57</f>
        <v>0</v>
      </c>
      <c r="U492" s="569">
        <f>'1ª EM'!O57</f>
        <v>0</v>
      </c>
      <c r="V492" s="569">
        <f>'1ª EM'!P57</f>
        <v>0</v>
      </c>
      <c r="W492" s="569">
        <f>'1ª EM'!Q57</f>
        <v>0</v>
      </c>
      <c r="X492" s="569">
        <f>'1ª EM'!R57</f>
        <v>0</v>
      </c>
      <c r="Y492" s="569">
        <f>'1ª EM'!S57</f>
        <v>0</v>
      </c>
      <c r="Z492" s="570"/>
      <c r="AA492" s="570"/>
    </row>
    <row r="493" spans="1:27" ht="15.75" x14ac:dyDescent="0.25">
      <c r="A493" s="256" t="str">
        <f>RIGHT('[1]1ª EM'!$A$5:$D$5,12)</f>
        <v>1ª SÉRIE E.M</v>
      </c>
      <c r="B493" s="169">
        <v>52</v>
      </c>
      <c r="C493" s="264">
        <f>'1ª EM'!B60</f>
        <v>0</v>
      </c>
      <c r="D493" s="461">
        <f>'1ª EM'!C60</f>
        <v>0</v>
      </c>
      <c r="E493" s="265">
        <f>'1ª EM'!D60</f>
        <v>0</v>
      </c>
      <c r="F493" s="265">
        <f>'1ª EM'!E60</f>
        <v>0</v>
      </c>
      <c r="G493" s="266">
        <f>'1ª EM'!F60</f>
        <v>0</v>
      </c>
      <c r="H493" s="461">
        <f>'1ª EM'!G60</f>
        <v>0</v>
      </c>
      <c r="I493" s="463">
        <f>'1ª EM'!H60</f>
        <v>0</v>
      </c>
      <c r="J493" s="461"/>
      <c r="K493" s="461">
        <f>'1ª EM'!I60</f>
        <v>0</v>
      </c>
      <c r="L493" s="461" t="str">
        <f>'1ª EM'!J60</f>
        <v/>
      </c>
      <c r="M493" s="461"/>
      <c r="N493" s="461">
        <f>'1ª EM'!K60</f>
        <v>0</v>
      </c>
      <c r="O493" s="461"/>
      <c r="P493" s="19" t="s">
        <v>122</v>
      </c>
      <c r="Q493" s="275" t="s">
        <v>309</v>
      </c>
      <c r="R493" s="569">
        <f>'1ª EM'!L58</f>
        <v>0</v>
      </c>
      <c r="S493" s="569">
        <f>'1ª EM'!M58</f>
        <v>0</v>
      </c>
      <c r="T493" s="569">
        <f>'1ª EM'!N58</f>
        <v>0</v>
      </c>
      <c r="U493" s="569">
        <f>'1ª EM'!O58</f>
        <v>0</v>
      </c>
      <c r="V493" s="569">
        <f>'1ª EM'!P58</f>
        <v>0</v>
      </c>
      <c r="W493" s="569">
        <f>'1ª EM'!Q58</f>
        <v>0</v>
      </c>
      <c r="X493" s="569">
        <f>'1ª EM'!R58</f>
        <v>0</v>
      </c>
      <c r="Y493" s="569">
        <f>'1ª EM'!S58</f>
        <v>0</v>
      </c>
      <c r="Z493" s="570"/>
      <c r="AA493" s="570"/>
    </row>
    <row r="494" spans="1:27" ht="15.75" x14ac:dyDescent="0.25">
      <c r="A494" s="256" t="str">
        <f>RIGHT('[1]1ª EM'!$A$5:$D$5,12)</f>
        <v>1ª SÉRIE E.M</v>
      </c>
      <c r="B494" s="169">
        <v>53</v>
      </c>
      <c r="C494" s="264">
        <f>'1ª EM'!B61</f>
        <v>0</v>
      </c>
      <c r="D494" s="461">
        <f>'1ª EM'!C61</f>
        <v>0</v>
      </c>
      <c r="E494" s="265">
        <f>'1ª EM'!D61</f>
        <v>0</v>
      </c>
      <c r="F494" s="265">
        <f>'1ª EM'!E61</f>
        <v>0</v>
      </c>
      <c r="G494" s="266">
        <f>'1ª EM'!F61</f>
        <v>0</v>
      </c>
      <c r="H494" s="461">
        <f>'1ª EM'!G61</f>
        <v>0</v>
      </c>
      <c r="I494" s="463">
        <f>'1ª EM'!H61</f>
        <v>0</v>
      </c>
      <c r="J494" s="461"/>
      <c r="K494" s="461">
        <f>'1ª EM'!I61</f>
        <v>0</v>
      </c>
      <c r="L494" s="461" t="str">
        <f>'1ª EM'!J61</f>
        <v/>
      </c>
      <c r="M494" s="461"/>
      <c r="N494" s="461">
        <f>'1ª EM'!K61</f>
        <v>0</v>
      </c>
      <c r="O494" s="461"/>
      <c r="P494" s="19" t="s">
        <v>122</v>
      </c>
      <c r="Q494" s="275" t="s">
        <v>309</v>
      </c>
      <c r="R494" s="569">
        <f>'1ª EM'!L59</f>
        <v>0</v>
      </c>
      <c r="S494" s="569">
        <f>'1ª EM'!M59</f>
        <v>0</v>
      </c>
      <c r="T494" s="569">
        <f>'1ª EM'!N59</f>
        <v>0</v>
      </c>
      <c r="U494" s="569">
        <f>'1ª EM'!O59</f>
        <v>0</v>
      </c>
      <c r="V494" s="569">
        <f>'1ª EM'!P59</f>
        <v>0</v>
      </c>
      <c r="W494" s="569">
        <f>'1ª EM'!Q59</f>
        <v>0</v>
      </c>
      <c r="X494" s="569">
        <f>'1ª EM'!R59</f>
        <v>0</v>
      </c>
      <c r="Y494" s="569">
        <f>'1ª EM'!S59</f>
        <v>0</v>
      </c>
      <c r="Z494" s="570"/>
      <c r="AA494" s="570"/>
    </row>
    <row r="495" spans="1:27" ht="15.75" x14ac:dyDescent="0.25">
      <c r="A495" s="256" t="str">
        <f>RIGHT('[1]1ª EM'!$A$5:$D$5,12)</f>
        <v>1ª SÉRIE E.M</v>
      </c>
      <c r="B495" s="169">
        <v>54</v>
      </c>
      <c r="C495" s="264">
        <f>'1ª EM'!B62</f>
        <v>0</v>
      </c>
      <c r="D495" s="461">
        <f>'1ª EM'!C62</f>
        <v>0</v>
      </c>
      <c r="E495" s="265">
        <f>'1ª EM'!D62</f>
        <v>0</v>
      </c>
      <c r="F495" s="265">
        <f>'1ª EM'!E62</f>
        <v>0</v>
      </c>
      <c r="G495" s="266">
        <f>'1ª EM'!F62</f>
        <v>0</v>
      </c>
      <c r="H495" s="461">
        <f>'1ª EM'!G62</f>
        <v>0</v>
      </c>
      <c r="I495" s="463">
        <f>'1ª EM'!H62</f>
        <v>0</v>
      </c>
      <c r="J495" s="461"/>
      <c r="K495" s="461">
        <f>'1ª EM'!I62</f>
        <v>0</v>
      </c>
      <c r="L495" s="461" t="str">
        <f>'1ª EM'!J62</f>
        <v/>
      </c>
      <c r="M495" s="461"/>
      <c r="N495" s="461">
        <f>'1ª EM'!K62</f>
        <v>0</v>
      </c>
      <c r="O495" s="461"/>
      <c r="P495" s="19" t="s">
        <v>122</v>
      </c>
      <c r="Q495" s="275" t="s">
        <v>309</v>
      </c>
      <c r="R495" s="569">
        <f>'1ª EM'!L60</f>
        <v>0</v>
      </c>
      <c r="S495" s="569">
        <f>'1ª EM'!M60</f>
        <v>0</v>
      </c>
      <c r="T495" s="569">
        <f>'1ª EM'!N60</f>
        <v>0</v>
      </c>
      <c r="U495" s="569">
        <f>'1ª EM'!O60</f>
        <v>0</v>
      </c>
      <c r="V495" s="569">
        <f>'1ª EM'!P60</f>
        <v>0</v>
      </c>
      <c r="W495" s="569">
        <f>'1ª EM'!Q60</f>
        <v>0</v>
      </c>
      <c r="X495" s="569">
        <f>'1ª EM'!R60</f>
        <v>0</v>
      </c>
      <c r="Y495" s="569">
        <f>'1ª EM'!S60</f>
        <v>0</v>
      </c>
      <c r="Z495" s="570"/>
      <c r="AA495" s="570"/>
    </row>
    <row r="496" spans="1:27" ht="15.75" x14ac:dyDescent="0.25">
      <c r="A496" s="256" t="str">
        <f>RIGHT('[1]1ª EM'!$A$5:$D$5,12)</f>
        <v>1ª SÉRIE E.M</v>
      </c>
      <c r="B496" s="169">
        <v>55</v>
      </c>
      <c r="C496" s="264">
        <f>'1ª EM'!B63</f>
        <v>0</v>
      </c>
      <c r="D496" s="461">
        <f>'1ª EM'!C63</f>
        <v>0</v>
      </c>
      <c r="E496" s="265">
        <f>'1ª EM'!D63</f>
        <v>0</v>
      </c>
      <c r="F496" s="265">
        <f>'1ª EM'!E63</f>
        <v>0</v>
      </c>
      <c r="G496" s="266">
        <f>'1ª EM'!F63</f>
        <v>0</v>
      </c>
      <c r="H496" s="461">
        <f>'1ª EM'!G63</f>
        <v>0</v>
      </c>
      <c r="I496" s="463">
        <f>'1ª EM'!H63</f>
        <v>0</v>
      </c>
      <c r="J496" s="461"/>
      <c r="K496" s="461">
        <f>'1ª EM'!I63</f>
        <v>0</v>
      </c>
      <c r="L496" s="461" t="str">
        <f>'1ª EM'!J63</f>
        <v/>
      </c>
      <c r="M496" s="461"/>
      <c r="N496" s="461">
        <f>'1ª EM'!K63</f>
        <v>0</v>
      </c>
      <c r="O496" s="461"/>
      <c r="P496" s="19" t="s">
        <v>122</v>
      </c>
      <c r="Q496" s="275" t="s">
        <v>309</v>
      </c>
      <c r="R496" s="569">
        <f>'1ª EM'!L61</f>
        <v>0</v>
      </c>
      <c r="S496" s="569">
        <f>'1ª EM'!M61</f>
        <v>0</v>
      </c>
      <c r="T496" s="569">
        <f>'1ª EM'!N61</f>
        <v>0</v>
      </c>
      <c r="U496" s="569">
        <f>'1ª EM'!O61</f>
        <v>0</v>
      </c>
      <c r="V496" s="569">
        <f>'1ª EM'!P61</f>
        <v>0</v>
      </c>
      <c r="W496" s="569">
        <f>'1ª EM'!Q61</f>
        <v>0</v>
      </c>
      <c r="X496" s="569">
        <f>'1ª EM'!R61</f>
        <v>0</v>
      </c>
      <c r="Y496" s="569">
        <f>'1ª EM'!S61</f>
        <v>0</v>
      </c>
      <c r="Z496" s="570"/>
      <c r="AA496" s="570"/>
    </row>
    <row r="497" spans="1:27" s="263" customFormat="1" ht="15.75" x14ac:dyDescent="0.25">
      <c r="A497" s="256" t="str">
        <f>RIGHT('[1]2ª EM'!$A$5:$D$5,12)</f>
        <v>2ª SÉRIE E.M</v>
      </c>
      <c r="B497" s="257">
        <v>1</v>
      </c>
      <c r="C497" s="258">
        <f>'2ª EM'!B7</f>
        <v>18778</v>
      </c>
      <c r="D497" s="460" t="str">
        <f>'2ª EM'!C7</f>
        <v xml:space="preserve"> NATHALYA VITORIA OLIVEIRA DE SOUZA</v>
      </c>
      <c r="E497" s="259" t="str">
        <f>'2ª EM'!D7</f>
        <v>F</v>
      </c>
      <c r="F497" s="259" t="str">
        <f>'2ª EM'!E7</f>
        <v>MA</v>
      </c>
      <c r="G497" s="260">
        <f>'2ª EM'!F7</f>
        <v>38945</v>
      </c>
      <c r="H497" s="460">
        <f>'2ª EM'!G7</f>
        <v>0</v>
      </c>
      <c r="I497" s="462">
        <f>'2ª EM'!H7</f>
        <v>0</v>
      </c>
      <c r="J497" s="460"/>
      <c r="K497" s="460" t="str">
        <f>'2ª EM'!I7</f>
        <v>TR 05/02</v>
      </c>
      <c r="L497" s="260" t="str">
        <f ca="1">'2ª EM'!J7</f>
        <v/>
      </c>
      <c r="M497" s="460"/>
      <c r="N497" s="460">
        <f ca="1">'2ª EM'!K7</f>
        <v>18</v>
      </c>
      <c r="O497" s="460"/>
      <c r="P497" s="273" t="s">
        <v>122</v>
      </c>
      <c r="Q497" s="275" t="s">
        <v>309</v>
      </c>
      <c r="R497" s="569" t="str">
        <f>'2ª EM'!L7</f>
        <v>Não</v>
      </c>
      <c r="S497" s="569" t="str">
        <f>'2ª EM'!M7</f>
        <v>-</v>
      </c>
      <c r="T497" s="569" t="str">
        <f>'2ª EM'!N7</f>
        <v>-</v>
      </c>
      <c r="U497" s="569" t="str">
        <f>'2ª EM'!O7</f>
        <v>-</v>
      </c>
      <c r="V497" s="569" t="str">
        <f>'2ª EM'!P7</f>
        <v>-</v>
      </c>
      <c r="W497" s="569" t="str">
        <f>'2ª EM'!Q7</f>
        <v>-</v>
      </c>
      <c r="X497" s="569" t="str">
        <f>'2ª EM'!R7</f>
        <v>-</v>
      </c>
      <c r="Y497" s="569" t="str">
        <f>'2ª EM'!S7</f>
        <v>-</v>
      </c>
      <c r="Z497" s="570"/>
      <c r="AA497" s="570"/>
    </row>
    <row r="498" spans="1:27" ht="15.75" x14ac:dyDescent="0.25">
      <c r="A498" s="256" t="str">
        <f>RIGHT('[1]2ª EM'!$A$5:$D$5,12)</f>
        <v>2ª SÉRIE E.M</v>
      </c>
      <c r="B498" s="169">
        <v>2</v>
      </c>
      <c r="C498" s="264">
        <f>'2ª EM'!B8</f>
        <v>18048</v>
      </c>
      <c r="D498" s="461" t="str">
        <f>'2ª EM'!C8</f>
        <v>ANDERSON RODRIGUES NASCIMENTO</v>
      </c>
      <c r="E498" s="265" t="str">
        <f>'2ª EM'!D8</f>
        <v>M</v>
      </c>
      <c r="F498" s="265" t="str">
        <f>'2ª EM'!E8</f>
        <v>MA</v>
      </c>
      <c r="G498" s="266">
        <f>'2ª EM'!F8</f>
        <v>36935</v>
      </c>
      <c r="H498" s="461">
        <f>'2ª EM'!G8</f>
        <v>0</v>
      </c>
      <c r="I498" s="463">
        <f>'2ª EM'!H8</f>
        <v>0</v>
      </c>
      <c r="J498" s="461"/>
      <c r="K498" s="461" t="str">
        <f>'2ª EM'!I8</f>
        <v>TR 03/02</v>
      </c>
      <c r="L498" s="461" t="str">
        <f ca="1">'2ª EM'!J8</f>
        <v/>
      </c>
      <c r="M498" s="461"/>
      <c r="N498" s="461">
        <f ca="1">'2ª EM'!K8</f>
        <v>24</v>
      </c>
      <c r="O498" s="461"/>
      <c r="P498" s="19" t="s">
        <v>122</v>
      </c>
      <c r="Q498" s="275" t="s">
        <v>309</v>
      </c>
      <c r="R498" s="569" t="str">
        <f>'2ª EM'!L8</f>
        <v>Não</v>
      </c>
      <c r="S498" s="569" t="str">
        <f>'2ª EM'!M8</f>
        <v>-</v>
      </c>
      <c r="T498" s="569" t="str">
        <f>'2ª EM'!N8</f>
        <v>-</v>
      </c>
      <c r="U498" s="569" t="str">
        <f>'2ª EM'!O8</f>
        <v>-</v>
      </c>
      <c r="V498" s="569" t="str">
        <f>'2ª EM'!P8</f>
        <v>-</v>
      </c>
      <c r="W498" s="569" t="str">
        <f>'2ª EM'!Q8</f>
        <v>-</v>
      </c>
      <c r="X498" s="569" t="str">
        <f>'2ª EM'!R8</f>
        <v>-</v>
      </c>
      <c r="Y498" s="569" t="str">
        <f>'2ª EM'!S8</f>
        <v>-</v>
      </c>
      <c r="Z498" s="570"/>
      <c r="AA498" s="570"/>
    </row>
    <row r="499" spans="1:27" ht="15.75" x14ac:dyDescent="0.25">
      <c r="A499" s="256" t="str">
        <f>RIGHT('[1]2ª EM'!$A$5:$D$5,12)</f>
        <v>2ª SÉRIE E.M</v>
      </c>
      <c r="B499" s="169">
        <v>3</v>
      </c>
      <c r="C499" s="264">
        <f>'2ª EM'!B9</f>
        <v>18509</v>
      </c>
      <c r="D499" s="461" t="str">
        <f>'2ª EM'!C9</f>
        <v>ARTUR SILVA LIMA</v>
      </c>
      <c r="E499" s="265" t="str">
        <f>'2ª EM'!D9</f>
        <v>M</v>
      </c>
      <c r="F499" s="265" t="str">
        <f>'2ª EM'!E9</f>
        <v>MA</v>
      </c>
      <c r="G499" s="266">
        <f>'2ª EM'!F9</f>
        <v>38875</v>
      </c>
      <c r="H499" s="461">
        <f>'2ª EM'!G9</f>
        <v>1099110725</v>
      </c>
      <c r="I499" s="463">
        <f>'2ª EM'!H9</f>
        <v>0</v>
      </c>
      <c r="J499" s="461"/>
      <c r="K499" s="461">
        <f>'2ª EM'!I9</f>
        <v>0</v>
      </c>
      <c r="L499" s="461" t="str">
        <f ca="1">'2ª EM'!J9</f>
        <v/>
      </c>
      <c r="M499" s="461"/>
      <c r="N499" s="461">
        <f ca="1">'2ª EM'!K9</f>
        <v>18</v>
      </c>
      <c r="O499" s="461"/>
      <c r="P499" s="19" t="s">
        <v>122</v>
      </c>
      <c r="Q499" s="275" t="s">
        <v>309</v>
      </c>
      <c r="R499" s="569" t="str">
        <f>'2ª EM'!L9</f>
        <v>Não</v>
      </c>
      <c r="S499" s="569" t="str">
        <f>'2ª EM'!M9</f>
        <v>-</v>
      </c>
      <c r="T499" s="569" t="str">
        <f>'2ª EM'!N9</f>
        <v>-</v>
      </c>
      <c r="U499" s="569" t="str">
        <f>'2ª EM'!O9</f>
        <v>-</v>
      </c>
      <c r="V499" s="569" t="str">
        <f>'2ª EM'!P9</f>
        <v>-</v>
      </c>
      <c r="W499" s="569" t="str">
        <f>'2ª EM'!Q9</f>
        <v>-</v>
      </c>
      <c r="X499" s="569" t="str">
        <f>'2ª EM'!R9</f>
        <v>-</v>
      </c>
      <c r="Y499" s="569" t="str">
        <f>'2ª EM'!S9</f>
        <v>-</v>
      </c>
      <c r="Z499" s="570"/>
      <c r="AA499" s="570"/>
    </row>
    <row r="500" spans="1:27" ht="15.75" x14ac:dyDescent="0.25">
      <c r="A500" s="256" t="str">
        <f>RIGHT('[1]2ª EM'!$A$5:$D$5,12)</f>
        <v>2ª SÉRIE E.M</v>
      </c>
      <c r="B500" s="169">
        <v>4</v>
      </c>
      <c r="C500" s="264">
        <f>'2ª EM'!B10</f>
        <v>18119</v>
      </c>
      <c r="D500" s="461" t="str">
        <f>'2ª EM'!C10</f>
        <v>ASSUNTA NADIM</v>
      </c>
      <c r="E500" s="265" t="str">
        <f>'2ª EM'!D10</f>
        <v>F</v>
      </c>
      <c r="F500" s="265" t="str">
        <f>'2ª EM'!E10</f>
        <v>MA</v>
      </c>
      <c r="G500" s="266">
        <f>'2ª EM'!F10</f>
        <v>22363</v>
      </c>
      <c r="H500" s="461" t="str">
        <f>'2ª EM'!G10</f>
        <v>123764031-3</v>
      </c>
      <c r="I500" s="463" t="str">
        <f>'2ª EM'!H10</f>
        <v>11417321-7</v>
      </c>
      <c r="J500" s="461"/>
      <c r="K500" s="461">
        <f>'2ª EM'!I10</f>
        <v>0</v>
      </c>
      <c r="L500" s="461" t="str">
        <f ca="1">'2ª EM'!J10</f>
        <v>DISP.IDADE</v>
      </c>
      <c r="M500" s="461"/>
      <c r="N500" s="461">
        <f ca="1">'2ª EM'!K10</f>
        <v>63</v>
      </c>
      <c r="O500" s="461"/>
      <c r="P500" s="19" t="s">
        <v>122</v>
      </c>
      <c r="Q500" s="275" t="s">
        <v>309</v>
      </c>
      <c r="R500" s="569" t="str">
        <f>'2ª EM'!L10</f>
        <v>Não</v>
      </c>
      <c r="S500" s="569" t="str">
        <f>'2ª EM'!M10</f>
        <v>-</v>
      </c>
      <c r="T500" s="569" t="str">
        <f>'2ª EM'!N10</f>
        <v>-</v>
      </c>
      <c r="U500" s="569" t="str">
        <f>'2ª EM'!O10</f>
        <v>-</v>
      </c>
      <c r="V500" s="569" t="str">
        <f>'2ª EM'!P10</f>
        <v>-</v>
      </c>
      <c r="W500" s="569" t="str">
        <f>'2ª EM'!Q10</f>
        <v>-</v>
      </c>
      <c r="X500" s="569" t="str">
        <f>'2ª EM'!R10</f>
        <v>-</v>
      </c>
      <c r="Y500" s="569" t="str">
        <f>'2ª EM'!S10</f>
        <v>-</v>
      </c>
      <c r="Z500" s="570"/>
      <c r="AA500" s="570"/>
    </row>
    <row r="501" spans="1:27" ht="15.75" x14ac:dyDescent="0.25">
      <c r="A501" s="256" t="str">
        <f>RIGHT('[1]2ª EM'!$A$5:$D$5,12)</f>
        <v>2ª SÉRIE E.M</v>
      </c>
      <c r="B501" s="169">
        <v>5</v>
      </c>
      <c r="C501" s="264">
        <f>'2ª EM'!B11</f>
        <v>17675</v>
      </c>
      <c r="D501" s="461" t="str">
        <f>'2ª EM'!C11</f>
        <v>CLAUDIO HENRIQUE DA SILVA SANTOS</v>
      </c>
      <c r="E501" s="265" t="str">
        <f>'2ª EM'!D11</f>
        <v>M</v>
      </c>
      <c r="F501" s="265" t="str">
        <f>'2ª EM'!E11</f>
        <v>MA</v>
      </c>
      <c r="G501" s="266">
        <f>'2ª EM'!F11</f>
        <v>38099</v>
      </c>
      <c r="H501" s="461" t="str">
        <f>'2ª EM'!G11</f>
        <v>103667569-5</v>
      </c>
      <c r="I501" s="463">
        <f>'2ª EM'!H11</f>
        <v>0</v>
      </c>
      <c r="J501" s="461"/>
      <c r="K501" s="461">
        <f>'2ª EM'!I11</f>
        <v>0</v>
      </c>
      <c r="L501" s="461" t="str">
        <f ca="1">'2ª EM'!J11</f>
        <v/>
      </c>
      <c r="M501" s="461"/>
      <c r="N501" s="461">
        <f ca="1">'2ª EM'!K11</f>
        <v>20</v>
      </c>
      <c r="O501" s="461"/>
      <c r="P501" s="19" t="s">
        <v>122</v>
      </c>
      <c r="Q501" s="275" t="s">
        <v>309</v>
      </c>
      <c r="R501" s="569" t="str">
        <f>'2ª EM'!L11</f>
        <v>Não</v>
      </c>
      <c r="S501" s="569" t="str">
        <f>'2ª EM'!M11</f>
        <v>-</v>
      </c>
      <c r="T501" s="569" t="str">
        <f>'2ª EM'!N11</f>
        <v>-</v>
      </c>
      <c r="U501" s="569" t="str">
        <f>'2ª EM'!O11</f>
        <v>-</v>
      </c>
      <c r="V501" s="569" t="str">
        <f>'2ª EM'!P11</f>
        <v>-</v>
      </c>
      <c r="W501" s="569" t="str">
        <f>'2ª EM'!Q11</f>
        <v>-</v>
      </c>
      <c r="X501" s="569" t="str">
        <f>'2ª EM'!R11</f>
        <v>-</v>
      </c>
      <c r="Y501" s="569" t="str">
        <f>'2ª EM'!S11</f>
        <v>-</v>
      </c>
      <c r="Z501" s="570"/>
      <c r="AA501" s="570"/>
    </row>
    <row r="502" spans="1:27" ht="15.75" x14ac:dyDescent="0.25">
      <c r="A502" s="256" t="str">
        <f>RIGHT('[1]2ª EM'!$A$5:$D$5,12)</f>
        <v>2ª SÉRIE E.M</v>
      </c>
      <c r="B502" s="169">
        <v>6</v>
      </c>
      <c r="C502" s="264">
        <f>'2ª EM'!B12</f>
        <v>7970</v>
      </c>
      <c r="D502" s="461" t="str">
        <f>'2ª EM'!C12</f>
        <v>DANIEL CANALONGA FLORENTINO</v>
      </c>
      <c r="E502" s="265" t="str">
        <f>'2ª EM'!D12</f>
        <v>M</v>
      </c>
      <c r="F502" s="265" t="str">
        <f>'2ª EM'!E12</f>
        <v>MA</v>
      </c>
      <c r="G502" s="266">
        <f>'2ª EM'!F12</f>
        <v>29683</v>
      </c>
      <c r="H502" s="461" t="str">
        <f>'2ª EM'!G12</f>
        <v>33445506-6</v>
      </c>
      <c r="I502" s="463">
        <f>'2ª EM'!H12</f>
        <v>0</v>
      </c>
      <c r="J502" s="461"/>
      <c r="K502" s="461">
        <f>'2ª EM'!I12</f>
        <v>0</v>
      </c>
      <c r="L502" s="461" t="str">
        <f ca="1">'2ª EM'!J12</f>
        <v>DISP.IDADE</v>
      </c>
      <c r="M502" s="461"/>
      <c r="N502" s="461">
        <f ca="1">'2ª EM'!K12</f>
        <v>43</v>
      </c>
      <c r="O502" s="461"/>
      <c r="P502" s="19" t="s">
        <v>122</v>
      </c>
      <c r="Q502" s="275" t="s">
        <v>309</v>
      </c>
      <c r="R502" s="569" t="str">
        <f>'2ª EM'!L12</f>
        <v>Não</v>
      </c>
      <c r="S502" s="569" t="str">
        <f>'2ª EM'!M12</f>
        <v>-</v>
      </c>
      <c r="T502" s="569" t="str">
        <f>'2ª EM'!N12</f>
        <v>-</v>
      </c>
      <c r="U502" s="569" t="str">
        <f>'2ª EM'!O12</f>
        <v>-</v>
      </c>
      <c r="V502" s="569" t="str">
        <f>'2ª EM'!P12</f>
        <v>-</v>
      </c>
      <c r="W502" s="569" t="str">
        <f>'2ª EM'!Q12</f>
        <v>-</v>
      </c>
      <c r="X502" s="569" t="str">
        <f>'2ª EM'!R12</f>
        <v>-</v>
      </c>
      <c r="Y502" s="569" t="str">
        <f>'2ª EM'!S12</f>
        <v>-</v>
      </c>
      <c r="Z502" s="570"/>
      <c r="AA502" s="570"/>
    </row>
    <row r="503" spans="1:27" ht="15.75" x14ac:dyDescent="0.25">
      <c r="A503" s="256" t="str">
        <f>RIGHT('[1]2ª EM'!$A$5:$D$5,12)</f>
        <v>2ª SÉRIE E.M</v>
      </c>
      <c r="B503" s="169">
        <v>7</v>
      </c>
      <c r="C503" s="264" t="e">
        <f>'2ª EM'!#REF!</f>
        <v>#REF!</v>
      </c>
      <c r="D503" s="461" t="e">
        <f>'2ª EM'!#REF!</f>
        <v>#REF!</v>
      </c>
      <c r="E503" s="265" t="e">
        <f>'2ª EM'!#REF!</f>
        <v>#REF!</v>
      </c>
      <c r="F503" s="265" t="e">
        <f>'2ª EM'!#REF!</f>
        <v>#REF!</v>
      </c>
      <c r="G503" s="266" t="e">
        <f>'2ª EM'!#REF!</f>
        <v>#REF!</v>
      </c>
      <c r="H503" s="461" t="e">
        <f>'2ª EM'!#REF!</f>
        <v>#REF!</v>
      </c>
      <c r="I503" s="463" t="e">
        <f>'2ª EM'!#REF!</f>
        <v>#REF!</v>
      </c>
      <c r="J503" s="461"/>
      <c r="K503" s="461" t="e">
        <f>'2ª EM'!#REF!</f>
        <v>#REF!</v>
      </c>
      <c r="L503" s="461" t="e">
        <f>'2ª EM'!#REF!</f>
        <v>#REF!</v>
      </c>
      <c r="M503" s="461"/>
      <c r="N503" s="461" t="e">
        <f>'2ª EM'!#REF!</f>
        <v>#REF!</v>
      </c>
      <c r="O503" s="461"/>
      <c r="P503" s="19" t="s">
        <v>122</v>
      </c>
      <c r="Q503" s="275" t="s">
        <v>309</v>
      </c>
      <c r="R503" s="569" t="str">
        <f>'2ª EM'!L13</f>
        <v>Não</v>
      </c>
      <c r="S503" s="569" t="str">
        <f>'2ª EM'!M13</f>
        <v>-</v>
      </c>
      <c r="T503" s="569" t="str">
        <f>'2ª EM'!N13</f>
        <v>-</v>
      </c>
      <c r="U503" s="569" t="str">
        <f>'2ª EM'!O13</f>
        <v>-</v>
      </c>
      <c r="V503" s="569" t="str">
        <f>'2ª EM'!P13</f>
        <v>-</v>
      </c>
      <c r="W503" s="569" t="str">
        <f>'2ª EM'!Q13</f>
        <v>-</v>
      </c>
      <c r="X503" s="569" t="str">
        <f>'2ª EM'!R13</f>
        <v>-</v>
      </c>
      <c r="Y503" s="569" t="str">
        <f>'2ª EM'!S13</f>
        <v>-</v>
      </c>
      <c r="Z503" s="570"/>
      <c r="AA503" s="570"/>
    </row>
    <row r="504" spans="1:27" ht="15.75" x14ac:dyDescent="0.25">
      <c r="A504" s="256" t="str">
        <f>RIGHT('[1]2ª EM'!$A$5:$D$5,12)</f>
        <v>2ª SÉRIE E.M</v>
      </c>
      <c r="B504" s="169">
        <v>8</v>
      </c>
      <c r="C504" s="264">
        <f>'2ª EM'!B13</f>
        <v>18489</v>
      </c>
      <c r="D504" s="461" t="str">
        <f>'2ª EM'!C13</f>
        <v>ELENICE MARIA DO PATROCINIO</v>
      </c>
      <c r="E504" s="265" t="str">
        <f>'2ª EM'!D13</f>
        <v>F</v>
      </c>
      <c r="F504" s="265" t="str">
        <f>'2ª EM'!E13</f>
        <v>MA</v>
      </c>
      <c r="G504" s="266">
        <f>'2ª EM'!F13</f>
        <v>29094</v>
      </c>
      <c r="H504" s="461" t="str">
        <f>'2ª EM'!G13</f>
        <v>34153067-0</v>
      </c>
      <c r="I504" s="463" t="str">
        <f>'2ª EM'!H13</f>
        <v>34153067-0</v>
      </c>
      <c r="J504" s="461"/>
      <c r="K504" s="461">
        <f>'2ª EM'!I13</f>
        <v>0</v>
      </c>
      <c r="L504" s="461" t="str">
        <f ca="1">'2ª EM'!J13</f>
        <v>DISP.IDADE</v>
      </c>
      <c r="M504" s="461"/>
      <c r="N504" s="461">
        <f ca="1">'2ª EM'!K13</f>
        <v>45</v>
      </c>
      <c r="O504" s="461"/>
      <c r="P504" s="19" t="s">
        <v>122</v>
      </c>
      <c r="Q504" s="275" t="s">
        <v>309</v>
      </c>
      <c r="R504" s="569" t="str">
        <f>'2ª EM'!L14</f>
        <v>Não</v>
      </c>
      <c r="S504" s="569" t="str">
        <f>'2ª EM'!M14</f>
        <v>-</v>
      </c>
      <c r="T504" s="569" t="str">
        <f>'2ª EM'!N14</f>
        <v>-</v>
      </c>
      <c r="U504" s="569" t="str">
        <f>'2ª EM'!O14</f>
        <v>-</v>
      </c>
      <c r="V504" s="569" t="str">
        <f>'2ª EM'!P14</f>
        <v>-</v>
      </c>
      <c r="W504" s="569" t="str">
        <f>'2ª EM'!Q14</f>
        <v>-</v>
      </c>
      <c r="X504" s="569" t="str">
        <f>'2ª EM'!R14</f>
        <v>-</v>
      </c>
      <c r="Y504" s="569" t="str">
        <f>'2ª EM'!S14</f>
        <v>-</v>
      </c>
      <c r="Z504" s="570"/>
      <c r="AA504" s="570"/>
    </row>
    <row r="505" spans="1:27" ht="15.75" x14ac:dyDescent="0.25">
      <c r="A505" s="256" t="str">
        <f>RIGHT('[1]2ª EM'!$A$5:$D$5,12)</f>
        <v>2ª SÉRIE E.M</v>
      </c>
      <c r="B505" s="169">
        <v>9</v>
      </c>
      <c r="C505" s="264">
        <f>'2ª EM'!B14</f>
        <v>17686</v>
      </c>
      <c r="D505" s="461" t="str">
        <f>'2ª EM'!C14</f>
        <v>FABRICIO FRANCA MIRANDA</v>
      </c>
      <c r="E505" s="265" t="str">
        <f>'2ª EM'!D14</f>
        <v>M</v>
      </c>
      <c r="F505" s="265" t="str">
        <f>'2ª EM'!E14</f>
        <v>MA</v>
      </c>
      <c r="G505" s="266">
        <f>'2ª EM'!F14</f>
        <v>38797</v>
      </c>
      <c r="H505" s="461" t="str">
        <f>'2ª EM'!G14</f>
        <v>108309624-2</v>
      </c>
      <c r="I505" s="463" t="str">
        <f>'2ª EM'!H14</f>
        <v>68488533-5</v>
      </c>
      <c r="J505" s="461"/>
      <c r="K505" s="461">
        <f>'2ª EM'!I14</f>
        <v>0</v>
      </c>
      <c r="L505" s="461" t="str">
        <f ca="1">'2ª EM'!J14</f>
        <v/>
      </c>
      <c r="M505" s="461"/>
      <c r="N505" s="461">
        <f ca="1">'2ª EM'!K14</f>
        <v>18</v>
      </c>
      <c r="O505" s="461"/>
      <c r="P505" s="19" t="s">
        <v>122</v>
      </c>
      <c r="Q505" s="275" t="s">
        <v>309</v>
      </c>
      <c r="R505" s="569" t="str">
        <f>'2ª EM'!L15</f>
        <v>Não</v>
      </c>
      <c r="S505" s="569" t="str">
        <f>'2ª EM'!M15</f>
        <v>-</v>
      </c>
      <c r="T505" s="569" t="str">
        <f>'2ª EM'!N15</f>
        <v>-</v>
      </c>
      <c r="U505" s="569" t="str">
        <f>'2ª EM'!O15</f>
        <v>-</v>
      </c>
      <c r="V505" s="569" t="str">
        <f>'2ª EM'!P15</f>
        <v>-</v>
      </c>
      <c r="W505" s="569" t="str">
        <f>'2ª EM'!Q15</f>
        <v>-</v>
      </c>
      <c r="X505" s="569" t="str">
        <f>'2ª EM'!R15</f>
        <v>-</v>
      </c>
      <c r="Y505" s="569" t="str">
        <f>'2ª EM'!S15</f>
        <v>-</v>
      </c>
      <c r="Z505" s="570"/>
      <c r="AA505" s="570"/>
    </row>
    <row r="506" spans="1:27" ht="15.75" x14ac:dyDescent="0.25">
      <c r="A506" s="256" t="str">
        <f>RIGHT('[1]2ª EM'!$A$5:$D$5,12)</f>
        <v>2ª SÉRIE E.M</v>
      </c>
      <c r="B506" s="169">
        <v>10</v>
      </c>
      <c r="C506" s="264">
        <f>'2ª EM'!B15</f>
        <v>13792</v>
      </c>
      <c r="D506" s="461" t="str">
        <f>'2ª EM'!C15</f>
        <v>FABRICIO RODRIGUES SCHIMIDT DA SILVA</v>
      </c>
      <c r="E506" s="265" t="str">
        <f>'2ª EM'!D15</f>
        <v>M</v>
      </c>
      <c r="F506" s="265" t="str">
        <f>'2ª EM'!E15</f>
        <v>MA</v>
      </c>
      <c r="G506" s="266">
        <f>'2ª EM'!F15</f>
        <v>38776</v>
      </c>
      <c r="H506" s="461">
        <f>'2ª EM'!G15</f>
        <v>0</v>
      </c>
      <c r="I506" s="463">
        <f>'2ª EM'!H15</f>
        <v>0</v>
      </c>
      <c r="J506" s="461"/>
      <c r="K506" s="461" t="str">
        <f>'2ª EM'!I15</f>
        <v>TR 07/02</v>
      </c>
      <c r="L506" s="461" t="str">
        <f ca="1">'2ª EM'!J15</f>
        <v/>
      </c>
      <c r="M506" s="461"/>
      <c r="N506" s="461">
        <f ca="1">'2ª EM'!K15</f>
        <v>19</v>
      </c>
      <c r="O506" s="461"/>
      <c r="P506" s="19" t="s">
        <v>122</v>
      </c>
      <c r="Q506" s="275" t="s">
        <v>309</v>
      </c>
      <c r="R506" s="569" t="str">
        <f>'2ª EM'!L16</f>
        <v>Não</v>
      </c>
      <c r="S506" s="569" t="str">
        <f>'2ª EM'!M16</f>
        <v>-</v>
      </c>
      <c r="T506" s="569" t="str">
        <f>'2ª EM'!N16</f>
        <v>-</v>
      </c>
      <c r="U506" s="569" t="str">
        <f>'2ª EM'!O16</f>
        <v>-</v>
      </c>
      <c r="V506" s="569" t="str">
        <f>'2ª EM'!P16</f>
        <v>-</v>
      </c>
      <c r="W506" s="569" t="str">
        <f>'2ª EM'!Q16</f>
        <v>-</v>
      </c>
      <c r="X506" s="569" t="str">
        <f>'2ª EM'!R16</f>
        <v>-</v>
      </c>
      <c r="Y506" s="569" t="str">
        <f>'2ª EM'!S16</f>
        <v>-</v>
      </c>
      <c r="Z506" s="570"/>
      <c r="AA506" s="570"/>
    </row>
    <row r="507" spans="1:27" ht="15.75" x14ac:dyDescent="0.25">
      <c r="A507" s="256" t="str">
        <f>RIGHT('[1]2ª EM'!$A$5:$D$5,12)</f>
        <v>2ª SÉRIE E.M</v>
      </c>
      <c r="B507" s="169">
        <v>11</v>
      </c>
      <c r="C507" s="264">
        <f>'2ª EM'!B16</f>
        <v>18485</v>
      </c>
      <c r="D507" s="461" t="str">
        <f>'2ª EM'!C16</f>
        <v>GUILHERME CARDOSO GOMBIO</v>
      </c>
      <c r="E507" s="265" t="str">
        <f>'2ª EM'!D16</f>
        <v>M</v>
      </c>
      <c r="F507" s="265" t="str">
        <f>'2ª EM'!E16</f>
        <v>MA</v>
      </c>
      <c r="G507" s="266">
        <f>'2ª EM'!F16</f>
        <v>38107</v>
      </c>
      <c r="H507" s="461" t="str">
        <f>'2ª EM'!G16</f>
        <v>103886852-X</v>
      </c>
      <c r="I507" s="463">
        <f>'2ª EM'!H16</f>
        <v>0</v>
      </c>
      <c r="J507" s="461"/>
      <c r="K507" s="461">
        <f>'2ª EM'!I16</f>
        <v>0</v>
      </c>
      <c r="L507" s="461" t="str">
        <f ca="1">'2ª EM'!J16</f>
        <v/>
      </c>
      <c r="M507" s="461"/>
      <c r="N507" s="461">
        <f ca="1">'2ª EM'!K16</f>
        <v>20</v>
      </c>
      <c r="O507" s="461"/>
      <c r="P507" s="19" t="s">
        <v>122</v>
      </c>
      <c r="Q507" s="275" t="s">
        <v>309</v>
      </c>
      <c r="R507" s="569" t="str">
        <f>'2ª EM'!L17</f>
        <v>Não</v>
      </c>
      <c r="S507" s="569" t="str">
        <f>'2ª EM'!M17</f>
        <v>-</v>
      </c>
      <c r="T507" s="569" t="str">
        <f>'2ª EM'!N17</f>
        <v>-</v>
      </c>
      <c r="U507" s="569" t="str">
        <f>'2ª EM'!O17</f>
        <v>-</v>
      </c>
      <c r="V507" s="569" t="str">
        <f>'2ª EM'!P17</f>
        <v>-</v>
      </c>
      <c r="W507" s="569" t="str">
        <f>'2ª EM'!Q17</f>
        <v>-</v>
      </c>
      <c r="X507" s="569" t="str">
        <f>'2ª EM'!R17</f>
        <v>-</v>
      </c>
      <c r="Y507" s="569" t="str">
        <f>'2ª EM'!S17</f>
        <v>-</v>
      </c>
      <c r="Z507" s="570"/>
      <c r="AA507" s="570"/>
    </row>
    <row r="508" spans="1:27" ht="15.75" x14ac:dyDescent="0.25">
      <c r="A508" s="256" t="str">
        <f>RIGHT('[1]2ª EM'!$A$5:$D$5,12)</f>
        <v>2ª SÉRIE E.M</v>
      </c>
      <c r="B508" s="169">
        <v>12</v>
      </c>
      <c r="C508" s="264">
        <f>'2ª EM'!B17</f>
        <v>18854</v>
      </c>
      <c r="D508" s="461" t="str">
        <f>'2ª EM'!C17</f>
        <v>JULIA MARIANA VALLAU GARCIA</v>
      </c>
      <c r="E508" s="265" t="str">
        <f>'2ª EM'!D17</f>
        <v>F</v>
      </c>
      <c r="F508" s="265" t="str">
        <f>'2ª EM'!E17</f>
        <v>MA</v>
      </c>
      <c r="G508" s="266">
        <f>'2ª EM'!F17</f>
        <v>34140</v>
      </c>
      <c r="H508" s="461">
        <f>'2ª EM'!G17</f>
        <v>0</v>
      </c>
      <c r="I508" s="463">
        <f>'2ª EM'!H17</f>
        <v>0</v>
      </c>
      <c r="J508" s="461"/>
      <c r="K508" s="461" t="str">
        <f>'2ª EM'!I17</f>
        <v>TR 28/02</v>
      </c>
      <c r="L508" s="461" t="str">
        <f ca="1">'2ª EM'!J17</f>
        <v>DISP.IDADE</v>
      </c>
      <c r="M508" s="461"/>
      <c r="N508" s="461">
        <f ca="1">'2ª EM'!K17</f>
        <v>31</v>
      </c>
      <c r="O508" s="461"/>
      <c r="P508" s="19" t="s">
        <v>122</v>
      </c>
      <c r="Q508" s="275" t="s">
        <v>309</v>
      </c>
      <c r="R508" s="569" t="str">
        <f>'2ª EM'!L18</f>
        <v>Não</v>
      </c>
      <c r="S508" s="569" t="str">
        <f>'2ª EM'!M18</f>
        <v>-</v>
      </c>
      <c r="T508" s="569" t="str">
        <f>'2ª EM'!N18</f>
        <v>-</v>
      </c>
      <c r="U508" s="569" t="str">
        <f>'2ª EM'!O18</f>
        <v>-</v>
      </c>
      <c r="V508" s="569" t="str">
        <f>'2ª EM'!P18</f>
        <v>-</v>
      </c>
      <c r="W508" s="569" t="str">
        <f>'2ª EM'!Q18</f>
        <v>-</v>
      </c>
      <c r="X508" s="569" t="str">
        <f>'2ª EM'!R18</f>
        <v>-</v>
      </c>
      <c r="Y508" s="569" t="str">
        <f>'2ª EM'!S18</f>
        <v>-</v>
      </c>
      <c r="Z508" s="570"/>
      <c r="AA508" s="570"/>
    </row>
    <row r="509" spans="1:27" ht="15.75" x14ac:dyDescent="0.25">
      <c r="A509" s="256" t="str">
        <f>RIGHT('[1]2ª EM'!$A$5:$D$5,12)</f>
        <v>2ª SÉRIE E.M</v>
      </c>
      <c r="B509" s="169">
        <v>13</v>
      </c>
      <c r="C509" s="264">
        <f>'2ª EM'!B18</f>
        <v>18709</v>
      </c>
      <c r="D509" s="461" t="str">
        <f>'2ª EM'!C18</f>
        <v>LUIZ EDUARDO DA SILVA ARAUJO</v>
      </c>
      <c r="E509" s="265" t="str">
        <f>'2ª EM'!D18</f>
        <v>M</v>
      </c>
      <c r="F509" s="265" t="str">
        <f>'2ª EM'!E18</f>
        <v>MA</v>
      </c>
      <c r="G509" s="266">
        <f>'2ª EM'!F18</f>
        <v>38994</v>
      </c>
      <c r="H509" s="461" t="str">
        <f>'2ª EM'!G18</f>
        <v>108094105-8</v>
      </c>
      <c r="I509" s="463" t="str">
        <f>'2ª EM'!H18</f>
        <v>63437761-9</v>
      </c>
      <c r="J509" s="461"/>
      <c r="K509" s="461" t="str">
        <f>'2ª EM'!I18</f>
        <v>TR 24/01</v>
      </c>
      <c r="L509" s="461" t="str">
        <f ca="1">'2ª EM'!J18</f>
        <v/>
      </c>
      <c r="M509" s="461"/>
      <c r="N509" s="461">
        <f ca="1">'2ª EM'!K18</f>
        <v>18</v>
      </c>
      <c r="O509" s="461"/>
      <c r="P509" s="19" t="s">
        <v>122</v>
      </c>
      <c r="Q509" s="275" t="s">
        <v>309</v>
      </c>
      <c r="R509" s="569" t="str">
        <f>'2ª EM'!L19</f>
        <v>Não</v>
      </c>
      <c r="S509" s="569" t="str">
        <f>'2ª EM'!M19</f>
        <v>-</v>
      </c>
      <c r="T509" s="569" t="str">
        <f>'2ª EM'!N19</f>
        <v>-</v>
      </c>
      <c r="U509" s="569" t="str">
        <f>'2ª EM'!O19</f>
        <v>-</v>
      </c>
      <c r="V509" s="569" t="str">
        <f>'2ª EM'!P19</f>
        <v>-</v>
      </c>
      <c r="W509" s="569" t="str">
        <f>'2ª EM'!Q19</f>
        <v>-</v>
      </c>
      <c r="X509" s="569" t="str">
        <f>'2ª EM'!R19</f>
        <v>-</v>
      </c>
      <c r="Y509" s="569" t="str">
        <f>'2ª EM'!S19</f>
        <v>-</v>
      </c>
      <c r="Z509" s="570"/>
      <c r="AA509" s="570"/>
    </row>
    <row r="510" spans="1:27" ht="15.75" x14ac:dyDescent="0.25">
      <c r="A510" s="256" t="str">
        <f>RIGHT('[1]2ª EM'!$A$5:$D$5,12)</f>
        <v>2ª SÉRIE E.M</v>
      </c>
      <c r="B510" s="169">
        <v>14</v>
      </c>
      <c r="C510" s="264">
        <f>'2ª EM'!B19</f>
        <v>18826</v>
      </c>
      <c r="D510" s="461" t="str">
        <f>'2ª EM'!C19</f>
        <v>MAICON DOUGLAS ASSIS DE ARAUJO</v>
      </c>
      <c r="E510" s="265" t="str">
        <f>'2ª EM'!D19</f>
        <v>M</v>
      </c>
      <c r="F510" s="265" t="str">
        <f>'2ª EM'!E19</f>
        <v>MA</v>
      </c>
      <c r="G510" s="266">
        <f>'2ª EM'!F19</f>
        <v>37003</v>
      </c>
      <c r="H510" s="461">
        <f>'2ª EM'!G19</f>
        <v>0</v>
      </c>
      <c r="I510" s="463">
        <f>'2ª EM'!H19</f>
        <v>0</v>
      </c>
      <c r="J510" s="461"/>
      <c r="K510" s="461" t="str">
        <f>'2ª EM'!I19</f>
        <v>TR 26/02</v>
      </c>
      <c r="L510" s="461" t="str">
        <f ca="1">'2ª EM'!J19</f>
        <v/>
      </c>
      <c r="M510" s="461"/>
      <c r="N510" s="461">
        <f ca="1">'2ª EM'!K19</f>
        <v>23</v>
      </c>
      <c r="O510" s="461"/>
      <c r="P510" s="19" t="s">
        <v>122</v>
      </c>
      <c r="Q510" s="275" t="s">
        <v>309</v>
      </c>
      <c r="R510" s="569" t="str">
        <f>'2ª EM'!L20</f>
        <v>Não</v>
      </c>
      <c r="S510" s="569" t="str">
        <f>'2ª EM'!M20</f>
        <v>-</v>
      </c>
      <c r="T510" s="569" t="str">
        <f>'2ª EM'!N20</f>
        <v>-</v>
      </c>
      <c r="U510" s="569" t="str">
        <f>'2ª EM'!O20</f>
        <v>-</v>
      </c>
      <c r="V510" s="569" t="str">
        <f>'2ª EM'!P20</f>
        <v>-</v>
      </c>
      <c r="W510" s="569" t="str">
        <f>'2ª EM'!Q20</f>
        <v>-</v>
      </c>
      <c r="X510" s="569" t="str">
        <f>'2ª EM'!R20</f>
        <v>-</v>
      </c>
      <c r="Y510" s="569" t="str">
        <f>'2ª EM'!S20</f>
        <v>-</v>
      </c>
      <c r="Z510" s="570"/>
      <c r="AA510" s="570"/>
    </row>
    <row r="511" spans="1:27" ht="15.75" x14ac:dyDescent="0.25">
      <c r="A511" s="256" t="str">
        <f>RIGHT('[1]2ª EM'!$A$5:$D$5,12)</f>
        <v>2ª SÉRIE E.M</v>
      </c>
      <c r="B511" s="169">
        <v>15</v>
      </c>
      <c r="C511" s="264">
        <f>'2ª EM'!B20</f>
        <v>18395</v>
      </c>
      <c r="D511" s="461" t="str">
        <f>'2ª EM'!C20</f>
        <v>MARCIA MARIA PIRES</v>
      </c>
      <c r="E511" s="265" t="str">
        <f>'2ª EM'!D20</f>
        <v>F</v>
      </c>
      <c r="F511" s="265" t="str">
        <f>'2ª EM'!E20</f>
        <v>MA</v>
      </c>
      <c r="G511" s="266">
        <f>'2ª EM'!F20</f>
        <v>27629</v>
      </c>
      <c r="H511" s="461" t="str">
        <f>'2ª EM'!G20</f>
        <v>125159739-7</v>
      </c>
      <c r="I511" s="463">
        <f>'2ª EM'!H20</f>
        <v>0</v>
      </c>
      <c r="J511" s="461"/>
      <c r="K511" s="461">
        <f>'2ª EM'!I20</f>
        <v>0</v>
      </c>
      <c r="L511" s="461" t="str">
        <f ca="1">'2ª EM'!J20</f>
        <v>DISP.IDADE</v>
      </c>
      <c r="M511" s="461"/>
      <c r="N511" s="461">
        <f ca="1">'2ª EM'!K20</f>
        <v>49</v>
      </c>
      <c r="O511" s="461"/>
      <c r="P511" s="19" t="s">
        <v>122</v>
      </c>
      <c r="Q511" s="275" t="s">
        <v>309</v>
      </c>
      <c r="R511" s="569" t="str">
        <f>'2ª EM'!L21</f>
        <v>Não</v>
      </c>
      <c r="S511" s="569" t="str">
        <f>'2ª EM'!M21</f>
        <v>-</v>
      </c>
      <c r="T511" s="569" t="str">
        <f>'2ª EM'!N21</f>
        <v>-</v>
      </c>
      <c r="U511" s="569" t="str">
        <f>'2ª EM'!O21</f>
        <v>-</v>
      </c>
      <c r="V511" s="569" t="str">
        <f>'2ª EM'!P21</f>
        <v>-</v>
      </c>
      <c r="W511" s="569" t="str">
        <f>'2ª EM'!Q21</f>
        <v>-</v>
      </c>
      <c r="X511" s="569" t="str">
        <f>'2ª EM'!R21</f>
        <v>-</v>
      </c>
      <c r="Y511" s="569" t="str">
        <f>'2ª EM'!S21</f>
        <v>-</v>
      </c>
      <c r="Z511" s="570"/>
      <c r="AA511" s="570"/>
    </row>
    <row r="512" spans="1:27" ht="15.75" x14ac:dyDescent="0.25">
      <c r="A512" s="256" t="str">
        <f>RIGHT('[1]2ª EM'!$A$5:$D$5,12)</f>
        <v>2ª SÉRIE E.M</v>
      </c>
      <c r="B512" s="169">
        <v>16</v>
      </c>
      <c r="C512" s="264">
        <f>'2ª EM'!B21</f>
        <v>18855</v>
      </c>
      <c r="D512" s="461" t="str">
        <f>'2ª EM'!C21</f>
        <v>MARIA LUIZA DA SILVA DE OLIVEIRA</v>
      </c>
      <c r="E512" s="265" t="str">
        <f>'2ª EM'!D21</f>
        <v>F</v>
      </c>
      <c r="F512" s="265" t="str">
        <f>'2ª EM'!E21</f>
        <v>MA</v>
      </c>
      <c r="G512" s="266">
        <f>'2ª EM'!F21</f>
        <v>39017</v>
      </c>
      <c r="H512" s="461">
        <f>'2ª EM'!G21</f>
        <v>0</v>
      </c>
      <c r="I512" s="463">
        <f>'2ª EM'!H21</f>
        <v>0</v>
      </c>
      <c r="J512" s="461"/>
      <c r="K512" s="461" t="str">
        <f>'2ª EM'!I21</f>
        <v>TR 28/02</v>
      </c>
      <c r="L512" s="461" t="str">
        <f ca="1">'2ª EM'!J21</f>
        <v/>
      </c>
      <c r="M512" s="461"/>
      <c r="N512" s="461">
        <f ca="1">'2ª EM'!K21</f>
        <v>18</v>
      </c>
      <c r="O512" s="461"/>
      <c r="P512" s="19" t="s">
        <v>122</v>
      </c>
      <c r="Q512" s="275" t="s">
        <v>309</v>
      </c>
      <c r="R512" s="569" t="str">
        <f>'2ª EM'!L22</f>
        <v>Não</v>
      </c>
      <c r="S512" s="569" t="str">
        <f>'2ª EM'!M22</f>
        <v>-</v>
      </c>
      <c r="T512" s="569" t="str">
        <f>'2ª EM'!N22</f>
        <v>-</v>
      </c>
      <c r="U512" s="569" t="str">
        <f>'2ª EM'!O22</f>
        <v>-</v>
      </c>
      <c r="V512" s="569" t="str">
        <f>'2ª EM'!P22</f>
        <v>-</v>
      </c>
      <c r="W512" s="569" t="str">
        <f>'2ª EM'!Q22</f>
        <v>-</v>
      </c>
      <c r="X512" s="569" t="str">
        <f>'2ª EM'!R22</f>
        <v>-</v>
      </c>
      <c r="Y512" s="569" t="str">
        <f>'2ª EM'!S22</f>
        <v>-</v>
      </c>
      <c r="Z512" s="570"/>
      <c r="AA512" s="570"/>
    </row>
    <row r="513" spans="1:27" ht="15.75" x14ac:dyDescent="0.25">
      <c r="A513" s="256" t="str">
        <f>RIGHT('[1]2ª EM'!$A$5:$D$5,12)</f>
        <v>2ª SÉRIE E.M</v>
      </c>
      <c r="B513" s="169">
        <v>17</v>
      </c>
      <c r="C513" s="264">
        <f>'2ª EM'!B22</f>
        <v>15889</v>
      </c>
      <c r="D513" s="461" t="str">
        <f>'2ª EM'!C22</f>
        <v>MARIANA HELENA BATISTA CAMARGO</v>
      </c>
      <c r="E513" s="265" t="str">
        <f>'2ª EM'!D22</f>
        <v>F</v>
      </c>
      <c r="F513" s="265" t="str">
        <f>'2ª EM'!E22</f>
        <v>MA</v>
      </c>
      <c r="G513" s="266">
        <f>'2ª EM'!F22</f>
        <v>34877</v>
      </c>
      <c r="H513" s="461">
        <f>'2ª EM'!G22</f>
        <v>0</v>
      </c>
      <c r="I513" s="463" t="str">
        <f>'2ª EM'!H22</f>
        <v>42075510-X</v>
      </c>
      <c r="J513" s="461"/>
      <c r="K513" s="461" t="str">
        <f>'2ª EM'!I22</f>
        <v>TR 25/02</v>
      </c>
      <c r="L513" s="461" t="str">
        <f ca="1">'2ª EM'!J22</f>
        <v/>
      </c>
      <c r="M513" s="461"/>
      <c r="N513" s="461">
        <f ca="1">'2ª EM'!K22</f>
        <v>29</v>
      </c>
      <c r="O513" s="461"/>
      <c r="P513" s="19" t="s">
        <v>122</v>
      </c>
      <c r="Q513" s="275" t="s">
        <v>309</v>
      </c>
      <c r="R513" s="569" t="str">
        <f>'2ª EM'!L23</f>
        <v>Não</v>
      </c>
      <c r="S513" s="569" t="str">
        <f>'2ª EM'!M23</f>
        <v>-</v>
      </c>
      <c r="T513" s="569" t="str">
        <f>'2ª EM'!N23</f>
        <v>-</v>
      </c>
      <c r="U513" s="569" t="str">
        <f>'2ª EM'!O23</f>
        <v>-</v>
      </c>
      <c r="V513" s="569" t="str">
        <f>'2ª EM'!P23</f>
        <v>-</v>
      </c>
      <c r="W513" s="569" t="str">
        <f>'2ª EM'!Q23</f>
        <v>-</v>
      </c>
      <c r="X513" s="569" t="str">
        <f>'2ª EM'!R23</f>
        <v>-</v>
      </c>
      <c r="Y513" s="569" t="str">
        <f>'2ª EM'!S23</f>
        <v>-</v>
      </c>
      <c r="Z513" s="570"/>
      <c r="AA513" s="570"/>
    </row>
    <row r="514" spans="1:27" ht="15.75" x14ac:dyDescent="0.25">
      <c r="A514" s="256" t="str">
        <f>RIGHT('[1]2ª EM'!$A$5:$D$5,12)</f>
        <v>2ª SÉRIE E.M</v>
      </c>
      <c r="B514" s="169">
        <v>18</v>
      </c>
      <c r="C514" s="264">
        <f>'2ª EM'!B23</f>
        <v>18492</v>
      </c>
      <c r="D514" s="461" t="str">
        <f>'2ª EM'!C23</f>
        <v>MATHEUS INACIO SOTERIO</v>
      </c>
      <c r="E514" s="265" t="str">
        <f>'2ª EM'!D23</f>
        <v>M</v>
      </c>
      <c r="F514" s="265" t="str">
        <f>'2ª EM'!E23</f>
        <v>MA</v>
      </c>
      <c r="G514" s="266">
        <f>'2ª EM'!F23</f>
        <v>38694</v>
      </c>
      <c r="H514" s="461" t="str">
        <f>'2ª EM'!G23</f>
        <v>111426300-X</v>
      </c>
      <c r="I514" s="463" t="str">
        <f>'2ª EM'!H23</f>
        <v>50714963-4</v>
      </c>
      <c r="J514" s="461"/>
      <c r="K514" s="461">
        <f>'2ª EM'!I23</f>
        <v>0</v>
      </c>
      <c r="L514" s="461" t="str">
        <f ca="1">'2ª EM'!J23</f>
        <v/>
      </c>
      <c r="M514" s="461"/>
      <c r="N514" s="461">
        <f ca="1">'2ª EM'!K23</f>
        <v>19</v>
      </c>
      <c r="O514" s="461"/>
      <c r="P514" s="19" t="s">
        <v>122</v>
      </c>
      <c r="Q514" s="275" t="s">
        <v>309</v>
      </c>
      <c r="R514" s="569" t="str">
        <f>'2ª EM'!L24</f>
        <v>Não</v>
      </c>
      <c r="S514" s="569" t="str">
        <f>'2ª EM'!M24</f>
        <v>-</v>
      </c>
      <c r="T514" s="569" t="str">
        <f>'2ª EM'!N24</f>
        <v>-</v>
      </c>
      <c r="U514" s="569" t="str">
        <f>'2ª EM'!O24</f>
        <v>-</v>
      </c>
      <c r="V514" s="569" t="str">
        <f>'2ª EM'!P24</f>
        <v>-</v>
      </c>
      <c r="W514" s="569" t="str">
        <f>'2ª EM'!Q24</f>
        <v>-</v>
      </c>
      <c r="X514" s="569" t="str">
        <f>'2ª EM'!R24</f>
        <v>-</v>
      </c>
      <c r="Y514" s="569" t="str">
        <f>'2ª EM'!S24</f>
        <v>-</v>
      </c>
      <c r="Z514" s="570"/>
      <c r="AA514" s="570"/>
    </row>
    <row r="515" spans="1:27" ht="15.75" x14ac:dyDescent="0.25">
      <c r="A515" s="256" t="str">
        <f>RIGHT('[1]2ª EM'!$A$5:$D$5,12)</f>
        <v>2ª SÉRIE E.M</v>
      </c>
      <c r="B515" s="169">
        <v>19</v>
      </c>
      <c r="C515" s="264">
        <f>'2ª EM'!B24</f>
        <v>18851</v>
      </c>
      <c r="D515" s="461" t="str">
        <f>'2ª EM'!C24</f>
        <v>MILLENY ASSIS MAGALHAES</v>
      </c>
      <c r="E515" s="265" t="str">
        <f>'2ª EM'!D24</f>
        <v>F</v>
      </c>
      <c r="F515" s="265" t="str">
        <f>'2ª EM'!E24</f>
        <v>MA</v>
      </c>
      <c r="G515" s="266">
        <f>'2ª EM'!F24</f>
        <v>36962</v>
      </c>
      <c r="H515" s="461">
        <f>'2ª EM'!G24</f>
        <v>1030659412</v>
      </c>
      <c r="I515" s="463">
        <f>'2ª EM'!H24</f>
        <v>0</v>
      </c>
      <c r="J515" s="461"/>
      <c r="K515" s="461" t="str">
        <f>'2ª EM'!I24</f>
        <v>TR 28/02</v>
      </c>
      <c r="L515" s="461" t="str">
        <f ca="1">'2ª EM'!J24</f>
        <v/>
      </c>
      <c r="M515" s="461"/>
      <c r="N515" s="461">
        <f ca="1">'2ª EM'!K24</f>
        <v>24</v>
      </c>
      <c r="O515" s="461"/>
      <c r="P515" s="19" t="s">
        <v>122</v>
      </c>
      <c r="Q515" s="275" t="s">
        <v>309</v>
      </c>
      <c r="R515" s="569" t="str">
        <f>'2ª EM'!L25</f>
        <v>Não</v>
      </c>
      <c r="S515" s="569" t="str">
        <f>'2ª EM'!M25</f>
        <v>-</v>
      </c>
      <c r="T515" s="569" t="str">
        <f>'2ª EM'!N25</f>
        <v>-</v>
      </c>
      <c r="U515" s="569" t="str">
        <f>'2ª EM'!O25</f>
        <v>-</v>
      </c>
      <c r="V515" s="569" t="str">
        <f>'2ª EM'!P25</f>
        <v>-</v>
      </c>
      <c r="W515" s="569" t="str">
        <f>'2ª EM'!Q25</f>
        <v>-</v>
      </c>
      <c r="X515" s="569" t="str">
        <f>'2ª EM'!R25</f>
        <v>-</v>
      </c>
      <c r="Y515" s="569" t="str">
        <f>'2ª EM'!S25</f>
        <v>-</v>
      </c>
      <c r="Z515" s="570"/>
      <c r="AA515" s="570"/>
    </row>
    <row r="516" spans="1:27" ht="15.75" x14ac:dyDescent="0.25">
      <c r="A516" s="256" t="str">
        <f>RIGHT('[1]2ª EM'!$A$5:$D$5,12)</f>
        <v>2ª SÉRIE E.M</v>
      </c>
      <c r="B516" s="169">
        <v>20</v>
      </c>
      <c r="C516" s="264">
        <f>'2ª EM'!B25</f>
        <v>18858</v>
      </c>
      <c r="D516" s="461" t="str">
        <f>'2ª EM'!C25</f>
        <v>REBECCA CADONI EMILIO DE ANDRADE</v>
      </c>
      <c r="E516" s="265" t="str">
        <f>'2ª EM'!D25</f>
        <v>F</v>
      </c>
      <c r="F516" s="265" t="str">
        <f>'2ª EM'!E25</f>
        <v>MA</v>
      </c>
      <c r="G516" s="266">
        <f>'2ª EM'!F25</f>
        <v>38694</v>
      </c>
      <c r="H516" s="461" t="str">
        <f>'2ª EM'!G25</f>
        <v>110289924-0</v>
      </c>
      <c r="I516" s="463">
        <f>'2ª EM'!H25</f>
        <v>0</v>
      </c>
      <c r="J516" s="461"/>
      <c r="K516" s="461" t="str">
        <f>'2ª EM'!I25</f>
        <v>TR 28/02</v>
      </c>
      <c r="L516" s="461" t="str">
        <f ca="1">'2ª EM'!J25</f>
        <v/>
      </c>
      <c r="M516" s="461"/>
      <c r="N516" s="461">
        <f ca="1">'2ª EM'!K25</f>
        <v>19</v>
      </c>
      <c r="O516" s="461"/>
      <c r="P516" s="19" t="s">
        <v>122</v>
      </c>
      <c r="Q516" s="275" t="s">
        <v>309</v>
      </c>
      <c r="R516" s="569" t="str">
        <f>'2ª EM'!L26</f>
        <v>Não</v>
      </c>
      <c r="S516" s="569" t="str">
        <f>'2ª EM'!M26</f>
        <v>-</v>
      </c>
      <c r="T516" s="569" t="str">
        <f>'2ª EM'!N26</f>
        <v>-</v>
      </c>
      <c r="U516" s="569" t="str">
        <f>'2ª EM'!O26</f>
        <v>-</v>
      </c>
      <c r="V516" s="569" t="str">
        <f>'2ª EM'!P26</f>
        <v>-</v>
      </c>
      <c r="W516" s="569" t="str">
        <f>'2ª EM'!Q26</f>
        <v>-</v>
      </c>
      <c r="X516" s="569" t="str">
        <f>'2ª EM'!R26</f>
        <v>-</v>
      </c>
      <c r="Y516" s="569" t="str">
        <f>'2ª EM'!S26</f>
        <v>-</v>
      </c>
      <c r="Z516" s="570"/>
      <c r="AA516" s="570"/>
    </row>
    <row r="517" spans="1:27" ht="15.75" x14ac:dyDescent="0.25">
      <c r="A517" s="256" t="str">
        <f>RIGHT('[1]2ª EM'!$A$5:$D$5,12)</f>
        <v>2ª SÉRIE E.M</v>
      </c>
      <c r="B517" s="169">
        <v>21</v>
      </c>
      <c r="C517" s="264">
        <f>'2ª EM'!B26</f>
        <v>18846</v>
      </c>
      <c r="D517" s="461" t="str">
        <f>'2ª EM'!C26</f>
        <v>RODRIGO FERREIRA DA SILVA</v>
      </c>
      <c r="E517" s="265" t="str">
        <f>'2ª EM'!D26</f>
        <v>M</v>
      </c>
      <c r="F517" s="265" t="str">
        <f>'2ª EM'!E26</f>
        <v>MA</v>
      </c>
      <c r="G517" s="266">
        <f>'2ª EM'!F26</f>
        <v>30797</v>
      </c>
      <c r="H517" s="461">
        <f>'2ª EM'!G26</f>
        <v>0</v>
      </c>
      <c r="I517" s="463">
        <f>'2ª EM'!H26</f>
        <v>0</v>
      </c>
      <c r="J517" s="461"/>
      <c r="K517" s="461" t="str">
        <f>'2ª EM'!I26</f>
        <v>TR 27/02</v>
      </c>
      <c r="L517" s="461" t="str">
        <f ca="1">'2ª EM'!J26</f>
        <v>DISP.IDADE</v>
      </c>
      <c r="M517" s="461"/>
      <c r="N517" s="461">
        <f ca="1">'2ª EM'!K26</f>
        <v>40</v>
      </c>
      <c r="O517" s="461"/>
      <c r="P517" s="19" t="s">
        <v>122</v>
      </c>
      <c r="Q517" s="275" t="s">
        <v>309</v>
      </c>
      <c r="R517" s="569" t="str">
        <f>'2ª EM'!L27</f>
        <v>Não</v>
      </c>
      <c r="S517" s="569" t="str">
        <f>'2ª EM'!M27</f>
        <v>-</v>
      </c>
      <c r="T517" s="569" t="str">
        <f>'2ª EM'!N27</f>
        <v>-</v>
      </c>
      <c r="U517" s="569" t="str">
        <f>'2ª EM'!O27</f>
        <v>-</v>
      </c>
      <c r="V517" s="569" t="str">
        <f>'2ª EM'!P27</f>
        <v>-</v>
      </c>
      <c r="W517" s="569" t="str">
        <f>'2ª EM'!Q27</f>
        <v>-</v>
      </c>
      <c r="X517" s="569" t="str">
        <f>'2ª EM'!R27</f>
        <v>-</v>
      </c>
      <c r="Y517" s="569" t="str">
        <f>'2ª EM'!S27</f>
        <v>-</v>
      </c>
      <c r="Z517" s="570"/>
      <c r="AA517" s="570"/>
    </row>
    <row r="518" spans="1:27" ht="15.75" x14ac:dyDescent="0.25">
      <c r="A518" s="256" t="str">
        <f>RIGHT('[1]2ª EM'!$A$5:$D$5,12)</f>
        <v>2ª SÉRIE E.M</v>
      </c>
      <c r="B518" s="169">
        <v>22</v>
      </c>
      <c r="C518" s="264">
        <f>'2ª EM'!B27</f>
        <v>18706</v>
      </c>
      <c r="D518" s="461" t="str">
        <f>'2ª EM'!C27</f>
        <v>ROSALINA DA SILVA DAMIAO</v>
      </c>
      <c r="E518" s="265" t="str">
        <f>'2ª EM'!D27</f>
        <v>F</v>
      </c>
      <c r="F518" s="265" t="str">
        <f>'2ª EM'!E27</f>
        <v>MA</v>
      </c>
      <c r="G518" s="266">
        <f>'2ª EM'!F27</f>
        <v>28909</v>
      </c>
      <c r="H518" s="461">
        <f>'2ª EM'!G27</f>
        <v>1130491067</v>
      </c>
      <c r="I518" s="463" t="str">
        <f>'2ª EM'!H27</f>
        <v>39004655-3</v>
      </c>
      <c r="J518" s="461"/>
      <c r="K518" s="461" t="str">
        <f>'2ª EM'!I27</f>
        <v>TR 22/01</v>
      </c>
      <c r="L518" s="461" t="str">
        <f ca="1">'2ª EM'!J27</f>
        <v>DISP.IDADE</v>
      </c>
      <c r="M518" s="461"/>
      <c r="N518" s="461">
        <f ca="1">'2ª EM'!K27</f>
        <v>46</v>
      </c>
      <c r="O518" s="461"/>
      <c r="P518" s="19" t="s">
        <v>122</v>
      </c>
      <c r="Q518" s="275" t="s">
        <v>309</v>
      </c>
      <c r="R518" s="569" t="str">
        <f>'2ª EM'!L28</f>
        <v>Não</v>
      </c>
      <c r="S518" s="569" t="str">
        <f>'2ª EM'!M28</f>
        <v>-</v>
      </c>
      <c r="T518" s="569" t="str">
        <f>'2ª EM'!N28</f>
        <v>-</v>
      </c>
      <c r="U518" s="569" t="str">
        <f>'2ª EM'!O28</f>
        <v>-</v>
      </c>
      <c r="V518" s="569" t="str">
        <f>'2ª EM'!P28</f>
        <v>-</v>
      </c>
      <c r="W518" s="569" t="str">
        <f>'2ª EM'!Q28</f>
        <v>-</v>
      </c>
      <c r="X518" s="569" t="str">
        <f>'2ª EM'!R28</f>
        <v>-</v>
      </c>
      <c r="Y518" s="569" t="str">
        <f>'2ª EM'!S28</f>
        <v>-</v>
      </c>
      <c r="Z518" s="570"/>
      <c r="AA518" s="570"/>
    </row>
    <row r="519" spans="1:27" ht="15.75" x14ac:dyDescent="0.25">
      <c r="A519" s="256" t="str">
        <f>RIGHT('[1]2ª EM'!$A$5:$D$5,12)</f>
        <v>2ª SÉRIE E.M</v>
      </c>
      <c r="B519" s="169">
        <v>23</v>
      </c>
      <c r="C519" s="264">
        <f>'2ª EM'!B28</f>
        <v>13098</v>
      </c>
      <c r="D519" s="461" t="str">
        <f>'2ª EM'!C28</f>
        <v>SANDRA REGINA RODRIGUES DOS SANTOS</v>
      </c>
      <c r="E519" s="265" t="str">
        <f>'2ª EM'!D28</f>
        <v>F</v>
      </c>
      <c r="F519" s="265" t="str">
        <f>'2ª EM'!E28</f>
        <v>MA</v>
      </c>
      <c r="G519" s="266">
        <f>'2ª EM'!F28</f>
        <v>11325</v>
      </c>
      <c r="H519" s="461">
        <f>'2ª EM'!G28</f>
        <v>0</v>
      </c>
      <c r="I519" s="463">
        <f>'2ª EM'!H28</f>
        <v>0</v>
      </c>
      <c r="J519" s="461"/>
      <c r="K519" s="461" t="str">
        <f>'2ª EM'!I28</f>
        <v>TR 27/02</v>
      </c>
      <c r="L519" s="461" t="str">
        <f ca="1">'2ª EM'!J28</f>
        <v>DISP.IDADE</v>
      </c>
      <c r="M519" s="461"/>
      <c r="N519" s="461">
        <f ca="1">'2ª EM'!K28</f>
        <v>94</v>
      </c>
      <c r="O519" s="461"/>
      <c r="P519" s="19" t="s">
        <v>122</v>
      </c>
      <c r="Q519" s="275" t="s">
        <v>309</v>
      </c>
      <c r="R519" s="569" t="str">
        <f>'2ª EM'!L29</f>
        <v>Não</v>
      </c>
      <c r="S519" s="569" t="str">
        <f>'2ª EM'!M29</f>
        <v>-</v>
      </c>
      <c r="T519" s="569" t="str">
        <f>'2ª EM'!N29</f>
        <v>-</v>
      </c>
      <c r="U519" s="569" t="str">
        <f>'2ª EM'!O29</f>
        <v>-</v>
      </c>
      <c r="V519" s="569" t="str">
        <f>'2ª EM'!P29</f>
        <v>-</v>
      </c>
      <c r="W519" s="569" t="str">
        <f>'2ª EM'!Q29</f>
        <v>-</v>
      </c>
      <c r="X519" s="569" t="str">
        <f>'2ª EM'!R29</f>
        <v>-</v>
      </c>
      <c r="Y519" s="569" t="str">
        <f>'2ª EM'!S29</f>
        <v>-</v>
      </c>
      <c r="Z519" s="570"/>
      <c r="AA519" s="570"/>
    </row>
    <row r="520" spans="1:27" ht="15.75" x14ac:dyDescent="0.25">
      <c r="A520" s="256" t="str">
        <f>RIGHT('[1]2ª EM'!$A$5:$D$5,12)</f>
        <v>2ª SÉRIE E.M</v>
      </c>
      <c r="B520" s="169">
        <v>24</v>
      </c>
      <c r="C520" s="264">
        <f>'2ª EM'!B29</f>
        <v>18764</v>
      </c>
      <c r="D520" s="461" t="str">
        <f>'2ª EM'!C29</f>
        <v>SILVINA ALVES CAMBOIN</v>
      </c>
      <c r="E520" s="265" t="str">
        <f>'2ª EM'!D29</f>
        <v>F</v>
      </c>
      <c r="F520" s="265" t="str">
        <f>'2ª EM'!E29</f>
        <v>MA</v>
      </c>
      <c r="G520" s="266">
        <f>'2ª EM'!F29</f>
        <v>26781</v>
      </c>
      <c r="H520" s="461">
        <f>'2ª EM'!G29</f>
        <v>0</v>
      </c>
      <c r="I520" s="463">
        <f>'2ª EM'!H29</f>
        <v>0</v>
      </c>
      <c r="J520" s="461"/>
      <c r="K520" s="461" t="str">
        <f>'2ª EM'!I29</f>
        <v>TR 03/02</v>
      </c>
      <c r="L520" s="461" t="str">
        <f ca="1">'2ª EM'!J29</f>
        <v>DISP.IDADE</v>
      </c>
      <c r="M520" s="461"/>
      <c r="N520" s="461">
        <f ca="1">'2ª EM'!K29</f>
        <v>51</v>
      </c>
      <c r="O520" s="461"/>
      <c r="P520" s="19" t="s">
        <v>122</v>
      </c>
      <c r="Q520" s="275" t="s">
        <v>309</v>
      </c>
      <c r="R520" s="569" t="str">
        <f>'2ª EM'!L30</f>
        <v>Não</v>
      </c>
      <c r="S520" s="569" t="str">
        <f>'2ª EM'!M30</f>
        <v>-</v>
      </c>
      <c r="T520" s="569" t="str">
        <f>'2ª EM'!N30</f>
        <v>-</v>
      </c>
      <c r="U520" s="569" t="str">
        <f>'2ª EM'!O30</f>
        <v>-</v>
      </c>
      <c r="V520" s="569" t="str">
        <f>'2ª EM'!P30</f>
        <v>-</v>
      </c>
      <c r="W520" s="569" t="str">
        <f>'2ª EM'!Q30</f>
        <v>-</v>
      </c>
      <c r="X520" s="569" t="str">
        <f>'2ª EM'!R30</f>
        <v>-</v>
      </c>
      <c r="Y520" s="569" t="str">
        <f>'2ª EM'!S30</f>
        <v>-</v>
      </c>
      <c r="Z520" s="570"/>
      <c r="AA520" s="570"/>
    </row>
    <row r="521" spans="1:27" ht="15.75" x14ac:dyDescent="0.25">
      <c r="A521" s="256" t="str">
        <f>RIGHT('[1]2ª EM'!$A$5:$D$5,12)</f>
        <v>2ª SÉRIE E.M</v>
      </c>
      <c r="B521" s="169">
        <v>25</v>
      </c>
      <c r="C521" s="264">
        <f>'2ª EM'!B30</f>
        <v>18833</v>
      </c>
      <c r="D521" s="461" t="str">
        <f>'2ª EM'!C30</f>
        <v>SOFIA SANTOS SOUSA</v>
      </c>
      <c r="E521" s="265" t="str">
        <f>'2ª EM'!D30</f>
        <v>F</v>
      </c>
      <c r="F521" s="265" t="str">
        <f>'2ª EM'!E30</f>
        <v>MA</v>
      </c>
      <c r="G521" s="266">
        <f>'2ª EM'!F30</f>
        <v>39113</v>
      </c>
      <c r="H521" s="461">
        <f>'2ª EM'!G30</f>
        <v>0</v>
      </c>
      <c r="I521" s="463">
        <f>'2ª EM'!H30</f>
        <v>0</v>
      </c>
      <c r="J521" s="461"/>
      <c r="K521" s="461" t="str">
        <f>'2ª EM'!I30</f>
        <v>TR 26/02</v>
      </c>
      <c r="L521" s="461" t="str">
        <f ca="1">'2ª EM'!J30</f>
        <v/>
      </c>
      <c r="M521" s="461"/>
      <c r="N521" s="461">
        <f ca="1">'2ª EM'!K30</f>
        <v>18</v>
      </c>
      <c r="O521" s="461"/>
      <c r="P521" s="19" t="s">
        <v>122</v>
      </c>
      <c r="Q521" s="275" t="s">
        <v>309</v>
      </c>
      <c r="R521" s="569" t="str">
        <f>'2ª EM'!L31</f>
        <v>Não</v>
      </c>
      <c r="S521" s="569" t="str">
        <f>'2ª EM'!M31</f>
        <v>-</v>
      </c>
      <c r="T521" s="569" t="str">
        <f>'2ª EM'!N31</f>
        <v>-</v>
      </c>
      <c r="U521" s="569" t="str">
        <f>'2ª EM'!O31</f>
        <v>-</v>
      </c>
      <c r="V521" s="569" t="str">
        <f>'2ª EM'!P31</f>
        <v>-</v>
      </c>
      <c r="W521" s="569" t="str">
        <f>'2ª EM'!Q31</f>
        <v>-</v>
      </c>
      <c r="X521" s="569" t="str">
        <f>'2ª EM'!R31</f>
        <v>-</v>
      </c>
      <c r="Y521" s="569" t="str">
        <f>'2ª EM'!S31</f>
        <v>-</v>
      </c>
      <c r="Z521" s="570"/>
      <c r="AA521" s="570"/>
    </row>
    <row r="522" spans="1:27" ht="15.75" x14ac:dyDescent="0.25">
      <c r="A522" s="256" t="str">
        <f>RIGHT('[1]2ª EM'!$A$5:$D$5,12)</f>
        <v>2ª SÉRIE E.M</v>
      </c>
      <c r="B522" s="169">
        <v>26</v>
      </c>
      <c r="C522" s="264">
        <f>'2ª EM'!B31</f>
        <v>10938</v>
      </c>
      <c r="D522" s="461" t="str">
        <f>'2ª EM'!C31</f>
        <v>VALMIR DUTRA</v>
      </c>
      <c r="E522" s="265" t="str">
        <f>'2ª EM'!D31</f>
        <v>M</v>
      </c>
      <c r="F522" s="265" t="str">
        <f>'2ª EM'!E31</f>
        <v>MA</v>
      </c>
      <c r="G522" s="266">
        <f>'2ª EM'!F31</f>
        <v>26456</v>
      </c>
      <c r="H522" s="461">
        <f>'2ª EM'!G31</f>
        <v>0</v>
      </c>
      <c r="I522" s="463">
        <f>'2ª EM'!H31</f>
        <v>0</v>
      </c>
      <c r="J522" s="461"/>
      <c r="K522" s="461" t="str">
        <f>'2ª EM'!I31</f>
        <v>TR 27/02</v>
      </c>
      <c r="L522" s="461" t="str">
        <f ca="1">'2ª EM'!J31</f>
        <v>DISP.IDADE</v>
      </c>
      <c r="M522" s="461"/>
      <c r="N522" s="461">
        <f ca="1">'2ª EM'!K31</f>
        <v>52</v>
      </c>
      <c r="O522" s="461"/>
      <c r="P522" s="19" t="s">
        <v>122</v>
      </c>
      <c r="Q522" s="275" t="s">
        <v>309</v>
      </c>
      <c r="R522" s="569" t="str">
        <f>'2ª EM'!L32</f>
        <v>Não</v>
      </c>
      <c r="S522" s="569" t="str">
        <f>'2ª EM'!M32</f>
        <v>-</v>
      </c>
      <c r="T522" s="569" t="str">
        <f>'2ª EM'!N32</f>
        <v>-</v>
      </c>
      <c r="U522" s="569" t="str">
        <f>'2ª EM'!O32</f>
        <v>-</v>
      </c>
      <c r="V522" s="569" t="str">
        <f>'2ª EM'!P32</f>
        <v>-</v>
      </c>
      <c r="W522" s="569" t="str">
        <f>'2ª EM'!Q32</f>
        <v>-</v>
      </c>
      <c r="X522" s="569" t="str">
        <f>'2ª EM'!R32</f>
        <v>-</v>
      </c>
      <c r="Y522" s="569" t="str">
        <f>'2ª EM'!S32</f>
        <v>-</v>
      </c>
      <c r="Z522" s="570"/>
      <c r="AA522" s="570"/>
    </row>
    <row r="523" spans="1:27" ht="15.75" x14ac:dyDescent="0.25">
      <c r="A523" s="256" t="str">
        <f>RIGHT('[1]2ª EM'!$A$5:$D$5,12)</f>
        <v>2ª SÉRIE E.M</v>
      </c>
      <c r="B523" s="169">
        <v>27</v>
      </c>
      <c r="C523" s="264">
        <f>'2ª EM'!B32</f>
        <v>18832</v>
      </c>
      <c r="D523" s="461" t="str">
        <f>'2ª EM'!C32</f>
        <v>WILLIAN PEREIRA DOS SANTOS</v>
      </c>
      <c r="E523" s="265" t="str">
        <f>'2ª EM'!D32</f>
        <v>M</v>
      </c>
      <c r="F523" s="265" t="str">
        <f>'2ª EM'!E32</f>
        <v>MA</v>
      </c>
      <c r="G523" s="266">
        <f>'2ª EM'!F32</f>
        <v>37224</v>
      </c>
      <c r="H523" s="461">
        <f>'2ª EM'!G32</f>
        <v>0</v>
      </c>
      <c r="I523" s="463">
        <f>'2ª EM'!H32</f>
        <v>0</v>
      </c>
      <c r="J523" s="461"/>
      <c r="K523" s="461" t="str">
        <f>'2ª EM'!I32</f>
        <v>TR 26/02</v>
      </c>
      <c r="L523" s="461" t="str">
        <f ca="1">'2ª EM'!J32</f>
        <v/>
      </c>
      <c r="M523" s="461"/>
      <c r="N523" s="461">
        <f ca="1">'2ª EM'!K32</f>
        <v>23</v>
      </c>
      <c r="O523" s="461"/>
      <c r="P523" s="19" t="s">
        <v>122</v>
      </c>
      <c r="Q523" s="275" t="s">
        <v>309</v>
      </c>
      <c r="R523" s="569">
        <f>'2ª EM'!L33</f>
        <v>0</v>
      </c>
      <c r="S523" s="569">
        <f>'2ª EM'!M33</f>
        <v>0</v>
      </c>
      <c r="T523" s="569">
        <f>'2ª EM'!N33</f>
        <v>0</v>
      </c>
      <c r="U523" s="569">
        <f>'2ª EM'!O33</f>
        <v>0</v>
      </c>
      <c r="V523" s="569">
        <f>'2ª EM'!P33</f>
        <v>0</v>
      </c>
      <c r="W523" s="569">
        <f>'2ª EM'!Q33</f>
        <v>0</v>
      </c>
      <c r="X523" s="569">
        <f>'2ª EM'!R33</f>
        <v>0</v>
      </c>
      <c r="Y523" s="569">
        <f>'2ª EM'!S33</f>
        <v>0</v>
      </c>
      <c r="Z523" s="570"/>
      <c r="AA523" s="570"/>
    </row>
    <row r="524" spans="1:27" ht="15.75" x14ac:dyDescent="0.25">
      <c r="A524" s="256" t="str">
        <f>RIGHT('[1]2ª EM'!$A$5:$D$5,12)</f>
        <v>2ª SÉRIE E.M</v>
      </c>
      <c r="B524" s="169">
        <v>28</v>
      </c>
      <c r="C524" s="264">
        <f>'2ª EM'!B33</f>
        <v>0</v>
      </c>
      <c r="D524" s="461">
        <f>'2ª EM'!C33</f>
        <v>0</v>
      </c>
      <c r="E524" s="265">
        <f>'2ª EM'!D33</f>
        <v>0</v>
      </c>
      <c r="F524" s="265" t="str">
        <f>'2ª EM'!E33</f>
        <v/>
      </c>
      <c r="G524" s="266">
        <f>'2ª EM'!F33</f>
        <v>0</v>
      </c>
      <c r="H524" s="461">
        <f>'2ª EM'!G33</f>
        <v>0</v>
      </c>
      <c r="I524" s="463">
        <f>'2ª EM'!H33</f>
        <v>0</v>
      </c>
      <c r="J524" s="461"/>
      <c r="K524" s="461">
        <f>'2ª EM'!I33</f>
        <v>0</v>
      </c>
      <c r="L524" s="461" t="str">
        <f ca="1">'2ª EM'!J33</f>
        <v/>
      </c>
      <c r="M524" s="461"/>
      <c r="N524" s="461" t="str">
        <f ca="1">'2ª EM'!K33</f>
        <v/>
      </c>
      <c r="O524" s="461"/>
      <c r="P524" s="19" t="s">
        <v>122</v>
      </c>
      <c r="Q524" s="275" t="s">
        <v>309</v>
      </c>
      <c r="R524" s="569">
        <f>'2ª EM'!L34</f>
        <v>0</v>
      </c>
      <c r="S524" s="569">
        <f>'2ª EM'!M34</f>
        <v>0</v>
      </c>
      <c r="T524" s="569">
        <f>'2ª EM'!N34</f>
        <v>0</v>
      </c>
      <c r="U524" s="569">
        <f>'2ª EM'!O34</f>
        <v>0</v>
      </c>
      <c r="V524" s="569">
        <f>'2ª EM'!P34</f>
        <v>0</v>
      </c>
      <c r="W524" s="569">
        <f>'2ª EM'!Q34</f>
        <v>0</v>
      </c>
      <c r="X524" s="569">
        <f>'2ª EM'!R34</f>
        <v>0</v>
      </c>
      <c r="Y524" s="569">
        <f>'2ª EM'!S34</f>
        <v>0</v>
      </c>
      <c r="Z524" s="570"/>
      <c r="AA524" s="570"/>
    </row>
    <row r="525" spans="1:27" ht="15.75" x14ac:dyDescent="0.25">
      <c r="A525" s="256" t="str">
        <f>RIGHT('[1]2ª EM'!$A$5:$D$5,12)</f>
        <v>2ª SÉRIE E.M</v>
      </c>
      <c r="B525" s="169">
        <v>29</v>
      </c>
      <c r="C525" s="264">
        <f>'2ª EM'!B34</f>
        <v>0</v>
      </c>
      <c r="D525" s="461">
        <f>'2ª EM'!C34</f>
        <v>0</v>
      </c>
      <c r="E525" s="265">
        <f>'2ª EM'!D34</f>
        <v>0</v>
      </c>
      <c r="F525" s="265" t="str">
        <f>'2ª EM'!E34</f>
        <v/>
      </c>
      <c r="G525" s="266">
        <f>'2ª EM'!F34</f>
        <v>0</v>
      </c>
      <c r="H525" s="461">
        <f>'2ª EM'!G34</f>
        <v>0</v>
      </c>
      <c r="I525" s="463">
        <f>'2ª EM'!H34</f>
        <v>0</v>
      </c>
      <c r="J525" s="461"/>
      <c r="K525" s="461">
        <f>'2ª EM'!I34</f>
        <v>0</v>
      </c>
      <c r="L525" s="461" t="str">
        <f ca="1">'2ª EM'!J34</f>
        <v/>
      </c>
      <c r="M525" s="461"/>
      <c r="N525" s="461" t="str">
        <f ca="1">'2ª EM'!K34</f>
        <v/>
      </c>
      <c r="O525" s="461"/>
      <c r="P525" s="19" t="s">
        <v>122</v>
      </c>
      <c r="Q525" s="275" t="s">
        <v>309</v>
      </c>
      <c r="R525" s="569">
        <f>'2ª EM'!L35</f>
        <v>0</v>
      </c>
      <c r="S525" s="569">
        <f>'2ª EM'!M35</f>
        <v>0</v>
      </c>
      <c r="T525" s="569">
        <f>'2ª EM'!N35</f>
        <v>0</v>
      </c>
      <c r="U525" s="569">
        <f>'2ª EM'!O35</f>
        <v>0</v>
      </c>
      <c r="V525" s="569">
        <f>'2ª EM'!P35</f>
        <v>0</v>
      </c>
      <c r="W525" s="569">
        <f>'2ª EM'!Q35</f>
        <v>0</v>
      </c>
      <c r="X525" s="569">
        <f>'2ª EM'!R35</f>
        <v>0</v>
      </c>
      <c r="Y525" s="569">
        <f>'2ª EM'!S35</f>
        <v>0</v>
      </c>
      <c r="Z525" s="570"/>
      <c r="AA525" s="570"/>
    </row>
    <row r="526" spans="1:27" ht="15.75" x14ac:dyDescent="0.25">
      <c r="A526" s="256" t="str">
        <f>RIGHT('[1]2ª EM'!$A$5:$D$5,12)</f>
        <v>2ª SÉRIE E.M</v>
      </c>
      <c r="B526" s="169">
        <v>30</v>
      </c>
      <c r="C526" s="264">
        <f>'2ª EM'!B35</f>
        <v>0</v>
      </c>
      <c r="D526" s="461">
        <f>'2ª EM'!C35</f>
        <v>0</v>
      </c>
      <c r="E526" s="265">
        <f>'2ª EM'!D35</f>
        <v>0</v>
      </c>
      <c r="F526" s="265" t="str">
        <f>'2ª EM'!E35</f>
        <v/>
      </c>
      <c r="G526" s="266">
        <f>'2ª EM'!F35</f>
        <v>0</v>
      </c>
      <c r="H526" s="461">
        <f>'2ª EM'!G35</f>
        <v>0</v>
      </c>
      <c r="I526" s="463">
        <f>'2ª EM'!H35</f>
        <v>0</v>
      </c>
      <c r="J526" s="461"/>
      <c r="K526" s="461">
        <f>'2ª EM'!I35</f>
        <v>0</v>
      </c>
      <c r="L526" s="461" t="str">
        <f ca="1">'2ª EM'!J35</f>
        <v/>
      </c>
      <c r="M526" s="461"/>
      <c r="N526" s="461" t="str">
        <f ca="1">'2ª EM'!K35</f>
        <v/>
      </c>
      <c r="O526" s="461"/>
      <c r="P526" s="19" t="s">
        <v>122</v>
      </c>
      <c r="Q526" s="275" t="s">
        <v>309</v>
      </c>
      <c r="R526" s="569">
        <f>'2ª EM'!L36</f>
        <v>0</v>
      </c>
      <c r="S526" s="569">
        <f>'2ª EM'!M36</f>
        <v>0</v>
      </c>
      <c r="T526" s="569">
        <f>'2ª EM'!N36</f>
        <v>0</v>
      </c>
      <c r="U526" s="569">
        <f>'2ª EM'!O36</f>
        <v>0</v>
      </c>
      <c r="V526" s="569">
        <f>'2ª EM'!P36</f>
        <v>0</v>
      </c>
      <c r="W526" s="569">
        <f>'2ª EM'!Q36</f>
        <v>0</v>
      </c>
      <c r="X526" s="569">
        <f>'2ª EM'!R36</f>
        <v>0</v>
      </c>
      <c r="Y526" s="569">
        <f>'2ª EM'!S36</f>
        <v>0</v>
      </c>
      <c r="Z526" s="570"/>
      <c r="AA526" s="570"/>
    </row>
    <row r="527" spans="1:27" ht="15.75" x14ac:dyDescent="0.25">
      <c r="A527" s="256" t="str">
        <f>RIGHT('[1]2ª EM'!$A$5:$D$5,12)</f>
        <v>2ª SÉRIE E.M</v>
      </c>
      <c r="B527" s="169">
        <v>31</v>
      </c>
      <c r="C527" s="264">
        <f>'2ª EM'!B36</f>
        <v>0</v>
      </c>
      <c r="D527" s="461">
        <f>'2ª EM'!C36</f>
        <v>0</v>
      </c>
      <c r="E527" s="265">
        <f>'2ª EM'!D36</f>
        <v>0</v>
      </c>
      <c r="F527" s="265" t="str">
        <f>'2ª EM'!E36</f>
        <v/>
      </c>
      <c r="G527" s="266">
        <f>'2ª EM'!F36</f>
        <v>0</v>
      </c>
      <c r="H527" s="461">
        <f>'2ª EM'!G36</f>
        <v>0</v>
      </c>
      <c r="I527" s="463">
        <f>'2ª EM'!H36</f>
        <v>0</v>
      </c>
      <c r="J527" s="461"/>
      <c r="K527" s="461">
        <f>'2ª EM'!I36</f>
        <v>0</v>
      </c>
      <c r="L527" s="461" t="str">
        <f ca="1">'2ª EM'!J36</f>
        <v/>
      </c>
      <c r="M527" s="461"/>
      <c r="N527" s="461" t="str">
        <f ca="1">'2ª EM'!K36</f>
        <v/>
      </c>
      <c r="O527" s="461"/>
      <c r="P527" s="19" t="s">
        <v>122</v>
      </c>
      <c r="Q527" s="275" t="s">
        <v>309</v>
      </c>
      <c r="R527" s="569">
        <f>'2ª EM'!L37</f>
        <v>0</v>
      </c>
      <c r="S527" s="569">
        <f>'2ª EM'!M37</f>
        <v>0</v>
      </c>
      <c r="T527" s="569">
        <f>'2ª EM'!N37</f>
        <v>0</v>
      </c>
      <c r="U527" s="569">
        <f>'2ª EM'!O37</f>
        <v>0</v>
      </c>
      <c r="V527" s="569">
        <f>'2ª EM'!P37</f>
        <v>0</v>
      </c>
      <c r="W527" s="569">
        <f>'2ª EM'!Q37</f>
        <v>0</v>
      </c>
      <c r="X527" s="569">
        <f>'2ª EM'!R37</f>
        <v>0</v>
      </c>
      <c r="Y527" s="569">
        <f>'2ª EM'!S37</f>
        <v>0</v>
      </c>
      <c r="Z527" s="570"/>
      <c r="AA527" s="570"/>
    </row>
    <row r="528" spans="1:27" ht="15.75" x14ac:dyDescent="0.25">
      <c r="A528" s="256" t="str">
        <f>RIGHT('[1]2ª EM'!$A$5:$D$5,12)</f>
        <v>2ª SÉRIE E.M</v>
      </c>
      <c r="B528" s="169">
        <v>32</v>
      </c>
      <c r="C528" s="264">
        <f>'2ª EM'!B37</f>
        <v>0</v>
      </c>
      <c r="D528" s="461">
        <f>'2ª EM'!C37</f>
        <v>0</v>
      </c>
      <c r="E528" s="265">
        <f>'2ª EM'!D37</f>
        <v>0</v>
      </c>
      <c r="F528" s="265" t="str">
        <f>'2ª EM'!E37</f>
        <v/>
      </c>
      <c r="G528" s="266">
        <f>'2ª EM'!F37</f>
        <v>0</v>
      </c>
      <c r="H528" s="461">
        <f>'2ª EM'!G37</f>
        <v>0</v>
      </c>
      <c r="I528" s="463">
        <f>'2ª EM'!H37</f>
        <v>0</v>
      </c>
      <c r="J528" s="461"/>
      <c r="K528" s="461">
        <f>'2ª EM'!I37</f>
        <v>0</v>
      </c>
      <c r="L528" s="461" t="str">
        <f ca="1">'2ª EM'!J37</f>
        <v/>
      </c>
      <c r="M528" s="461"/>
      <c r="N528" s="461" t="str">
        <f ca="1">'2ª EM'!K37</f>
        <v/>
      </c>
      <c r="O528" s="461"/>
      <c r="P528" s="19" t="s">
        <v>122</v>
      </c>
      <c r="Q528" s="275" t="s">
        <v>309</v>
      </c>
      <c r="R528" s="569">
        <f>'2ª EM'!L38</f>
        <v>0</v>
      </c>
      <c r="S528" s="569">
        <f>'2ª EM'!M38</f>
        <v>0</v>
      </c>
      <c r="T528" s="569">
        <f>'2ª EM'!N38</f>
        <v>0</v>
      </c>
      <c r="U528" s="569">
        <f>'2ª EM'!O38</f>
        <v>0</v>
      </c>
      <c r="V528" s="569">
        <f>'2ª EM'!P38</f>
        <v>0</v>
      </c>
      <c r="W528" s="569">
        <f>'2ª EM'!Q38</f>
        <v>0</v>
      </c>
      <c r="X528" s="569">
        <f>'2ª EM'!R38</f>
        <v>0</v>
      </c>
      <c r="Y528" s="569">
        <f>'2ª EM'!S38</f>
        <v>0</v>
      </c>
      <c r="Z528" s="570"/>
      <c r="AA528" s="570"/>
    </row>
    <row r="529" spans="1:27" ht="15.75" x14ac:dyDescent="0.25">
      <c r="A529" s="256" t="str">
        <f>RIGHT('[1]2ª EM'!$A$5:$D$5,12)</f>
        <v>2ª SÉRIE E.M</v>
      </c>
      <c r="B529" s="169">
        <v>33</v>
      </c>
      <c r="C529" s="264">
        <f>'2ª EM'!B38</f>
        <v>0</v>
      </c>
      <c r="D529" s="461">
        <f>'2ª EM'!C38</f>
        <v>0</v>
      </c>
      <c r="E529" s="265">
        <f>'2ª EM'!D38</f>
        <v>0</v>
      </c>
      <c r="F529" s="265" t="str">
        <f>'2ª EM'!E38</f>
        <v/>
      </c>
      <c r="G529" s="266">
        <f>'2ª EM'!F38</f>
        <v>0</v>
      </c>
      <c r="H529" s="461">
        <f>'2ª EM'!G38</f>
        <v>0</v>
      </c>
      <c r="I529" s="463">
        <f>'2ª EM'!H38</f>
        <v>0</v>
      </c>
      <c r="J529" s="461"/>
      <c r="K529" s="461">
        <f>'2ª EM'!I38</f>
        <v>0</v>
      </c>
      <c r="L529" s="461" t="str">
        <f ca="1">'2ª EM'!J38</f>
        <v/>
      </c>
      <c r="M529" s="461"/>
      <c r="N529" s="461" t="str">
        <f ca="1">'2ª EM'!K38</f>
        <v/>
      </c>
      <c r="O529" s="461"/>
      <c r="P529" s="19" t="s">
        <v>122</v>
      </c>
      <c r="Q529" s="275" t="s">
        <v>309</v>
      </c>
      <c r="R529" s="569">
        <f>'2ª EM'!L39</f>
        <v>0</v>
      </c>
      <c r="S529" s="569">
        <f>'2ª EM'!M39</f>
        <v>0</v>
      </c>
      <c r="T529" s="569">
        <f>'2ª EM'!N39</f>
        <v>0</v>
      </c>
      <c r="U529" s="569">
        <f>'2ª EM'!O39</f>
        <v>0</v>
      </c>
      <c r="V529" s="569">
        <f>'2ª EM'!P39</f>
        <v>0</v>
      </c>
      <c r="W529" s="569">
        <f>'2ª EM'!Q39</f>
        <v>0</v>
      </c>
      <c r="X529" s="569">
        <f>'2ª EM'!R39</f>
        <v>0</v>
      </c>
      <c r="Y529" s="569">
        <f>'2ª EM'!S39</f>
        <v>0</v>
      </c>
      <c r="Z529" s="570"/>
      <c r="AA529" s="570"/>
    </row>
    <row r="530" spans="1:27" ht="15.75" x14ac:dyDescent="0.25">
      <c r="A530" s="256" t="str">
        <f>RIGHT('[1]2ª EM'!$A$5:$D$5,12)</f>
        <v>2ª SÉRIE E.M</v>
      </c>
      <c r="B530" s="169">
        <v>34</v>
      </c>
      <c r="C530" s="264">
        <f>'2ª EM'!B39</f>
        <v>0</v>
      </c>
      <c r="D530" s="461">
        <f>'2ª EM'!C39</f>
        <v>0</v>
      </c>
      <c r="E530" s="265">
        <f>'2ª EM'!D39</f>
        <v>0</v>
      </c>
      <c r="F530" s="265" t="str">
        <f>'2ª EM'!E39</f>
        <v/>
      </c>
      <c r="G530" s="266">
        <f>'2ª EM'!F39</f>
        <v>0</v>
      </c>
      <c r="H530" s="461">
        <f>'2ª EM'!G39</f>
        <v>0</v>
      </c>
      <c r="I530" s="463">
        <f>'2ª EM'!H39</f>
        <v>0</v>
      </c>
      <c r="J530" s="461"/>
      <c r="K530" s="461">
        <f>'2ª EM'!I39</f>
        <v>0</v>
      </c>
      <c r="L530" s="461" t="str">
        <f ca="1">'2ª EM'!J39</f>
        <v/>
      </c>
      <c r="M530" s="461"/>
      <c r="N530" s="461" t="str">
        <f ca="1">'2ª EM'!K39</f>
        <v/>
      </c>
      <c r="O530" s="461"/>
      <c r="P530" s="19" t="s">
        <v>122</v>
      </c>
      <c r="Q530" s="275" t="s">
        <v>309</v>
      </c>
      <c r="R530" s="569">
        <f>'2ª EM'!L40</f>
        <v>0</v>
      </c>
      <c r="S530" s="569">
        <f>'2ª EM'!M40</f>
        <v>0</v>
      </c>
      <c r="T530" s="569">
        <f>'2ª EM'!N40</f>
        <v>0</v>
      </c>
      <c r="U530" s="569">
        <f>'2ª EM'!O40</f>
        <v>0</v>
      </c>
      <c r="V530" s="569">
        <f>'2ª EM'!P40</f>
        <v>0</v>
      </c>
      <c r="W530" s="569">
        <f>'2ª EM'!Q40</f>
        <v>0</v>
      </c>
      <c r="X530" s="569">
        <f>'2ª EM'!R40</f>
        <v>0</v>
      </c>
      <c r="Y530" s="569">
        <f>'2ª EM'!S40</f>
        <v>0</v>
      </c>
      <c r="Z530" s="570"/>
      <c r="AA530" s="570"/>
    </row>
    <row r="531" spans="1:27" ht="15.75" x14ac:dyDescent="0.25">
      <c r="A531" s="256" t="str">
        <f>RIGHT('[1]2ª EM'!$A$5:$D$5,12)</f>
        <v>2ª SÉRIE E.M</v>
      </c>
      <c r="B531" s="169">
        <v>35</v>
      </c>
      <c r="C531" s="264">
        <f>'2ª EM'!B40</f>
        <v>0</v>
      </c>
      <c r="D531" s="461">
        <f>'2ª EM'!C40</f>
        <v>0</v>
      </c>
      <c r="E531" s="265">
        <f>'2ª EM'!D40</f>
        <v>0</v>
      </c>
      <c r="F531" s="265" t="str">
        <f>'2ª EM'!E40</f>
        <v/>
      </c>
      <c r="G531" s="266">
        <f>'2ª EM'!F40</f>
        <v>0</v>
      </c>
      <c r="H531" s="461">
        <f>'2ª EM'!G40</f>
        <v>0</v>
      </c>
      <c r="I531" s="463">
        <f>'2ª EM'!H40</f>
        <v>0</v>
      </c>
      <c r="J531" s="461"/>
      <c r="K531" s="461">
        <f>'2ª EM'!I40</f>
        <v>0</v>
      </c>
      <c r="L531" s="461" t="str">
        <f ca="1">'2ª EM'!J40</f>
        <v/>
      </c>
      <c r="M531" s="461"/>
      <c r="N531" s="461" t="str">
        <f ca="1">'2ª EM'!K40</f>
        <v/>
      </c>
      <c r="O531" s="461"/>
      <c r="P531" s="19" t="s">
        <v>122</v>
      </c>
      <c r="Q531" s="275" t="s">
        <v>309</v>
      </c>
      <c r="R531" s="569">
        <f>'2ª EM'!L41</f>
        <v>0</v>
      </c>
      <c r="S531" s="569">
        <f>'2ª EM'!M41</f>
        <v>0</v>
      </c>
      <c r="T531" s="569">
        <f>'2ª EM'!N41</f>
        <v>0</v>
      </c>
      <c r="U531" s="569">
        <f>'2ª EM'!O41</f>
        <v>0</v>
      </c>
      <c r="V531" s="569">
        <f>'2ª EM'!P41</f>
        <v>0</v>
      </c>
      <c r="W531" s="569">
        <f>'2ª EM'!Q41</f>
        <v>0</v>
      </c>
      <c r="X531" s="569">
        <f>'2ª EM'!R41</f>
        <v>0</v>
      </c>
      <c r="Y531" s="569">
        <f>'2ª EM'!S41</f>
        <v>0</v>
      </c>
      <c r="Z531" s="570"/>
      <c r="AA531" s="570"/>
    </row>
    <row r="532" spans="1:27" ht="15.75" x14ac:dyDescent="0.25">
      <c r="A532" s="256" t="str">
        <f>RIGHT('[1]2ª EM'!$A$5:$D$5,12)</f>
        <v>2ª SÉRIE E.M</v>
      </c>
      <c r="B532" s="169">
        <v>36</v>
      </c>
      <c r="C532" s="264">
        <f>'2ª EM'!B41</f>
        <v>0</v>
      </c>
      <c r="D532" s="461">
        <f>'2ª EM'!C41</f>
        <v>0</v>
      </c>
      <c r="E532" s="265">
        <f>'2ª EM'!D41</f>
        <v>0</v>
      </c>
      <c r="F532" s="265" t="str">
        <f>'2ª EM'!E41</f>
        <v/>
      </c>
      <c r="G532" s="266">
        <f>'2ª EM'!F41</f>
        <v>0</v>
      </c>
      <c r="H532" s="461">
        <f>'2ª EM'!G41</f>
        <v>0</v>
      </c>
      <c r="I532" s="463">
        <f>'2ª EM'!H41</f>
        <v>0</v>
      </c>
      <c r="J532" s="461"/>
      <c r="K532" s="461">
        <f>'2ª EM'!I41</f>
        <v>0</v>
      </c>
      <c r="L532" s="461" t="str">
        <f ca="1">'2ª EM'!J41</f>
        <v/>
      </c>
      <c r="M532" s="461"/>
      <c r="N532" s="461" t="str">
        <f ca="1">'2ª EM'!K41</f>
        <v/>
      </c>
      <c r="O532" s="461"/>
      <c r="P532" s="19" t="s">
        <v>122</v>
      </c>
      <c r="Q532" s="275" t="s">
        <v>309</v>
      </c>
      <c r="R532" s="569">
        <f>'2ª EM'!L42</f>
        <v>0</v>
      </c>
      <c r="S532" s="569">
        <f>'2ª EM'!M42</f>
        <v>0</v>
      </c>
      <c r="T532" s="569">
        <f>'2ª EM'!N42</f>
        <v>0</v>
      </c>
      <c r="U532" s="569">
        <f>'2ª EM'!O42</f>
        <v>0</v>
      </c>
      <c r="V532" s="569">
        <f>'2ª EM'!P42</f>
        <v>0</v>
      </c>
      <c r="W532" s="569">
        <f>'2ª EM'!Q42</f>
        <v>0</v>
      </c>
      <c r="X532" s="569">
        <f>'2ª EM'!R42</f>
        <v>0</v>
      </c>
      <c r="Y532" s="569">
        <f>'2ª EM'!S42</f>
        <v>0</v>
      </c>
      <c r="Z532" s="570"/>
      <c r="AA532" s="570"/>
    </row>
    <row r="533" spans="1:27" ht="15.75" x14ac:dyDescent="0.25">
      <c r="A533" s="256" t="str">
        <f>RIGHT('[1]2ª EM'!$A$5:$D$5,12)</f>
        <v>2ª SÉRIE E.M</v>
      </c>
      <c r="B533" s="169">
        <v>37</v>
      </c>
      <c r="C533" s="264">
        <f>'2ª EM'!B42</f>
        <v>0</v>
      </c>
      <c r="D533" s="461">
        <f>'2ª EM'!C42</f>
        <v>0</v>
      </c>
      <c r="E533" s="265">
        <f>'2ª EM'!D42</f>
        <v>0</v>
      </c>
      <c r="F533" s="265" t="str">
        <f>'2ª EM'!E42</f>
        <v/>
      </c>
      <c r="G533" s="266">
        <f>'2ª EM'!F42</f>
        <v>0</v>
      </c>
      <c r="H533" s="461">
        <f>'2ª EM'!G42</f>
        <v>0</v>
      </c>
      <c r="I533" s="463">
        <f>'2ª EM'!H42</f>
        <v>0</v>
      </c>
      <c r="J533" s="461"/>
      <c r="K533" s="461">
        <f>'2ª EM'!I42</f>
        <v>0</v>
      </c>
      <c r="L533" s="461" t="str">
        <f ca="1">'2ª EM'!J42</f>
        <v/>
      </c>
      <c r="M533" s="461"/>
      <c r="N533" s="461" t="str">
        <f ca="1">'2ª EM'!K42</f>
        <v/>
      </c>
      <c r="O533" s="461"/>
      <c r="P533" s="19" t="s">
        <v>122</v>
      </c>
      <c r="Q533" s="275" t="s">
        <v>309</v>
      </c>
      <c r="R533" s="569">
        <f>'2ª EM'!L43</f>
        <v>0</v>
      </c>
      <c r="S533" s="569">
        <f>'2ª EM'!M43</f>
        <v>0</v>
      </c>
      <c r="T533" s="569">
        <f>'2ª EM'!N43</f>
        <v>0</v>
      </c>
      <c r="U533" s="569">
        <f>'2ª EM'!O43</f>
        <v>0</v>
      </c>
      <c r="V533" s="569">
        <f>'2ª EM'!P43</f>
        <v>0</v>
      </c>
      <c r="W533" s="569">
        <f>'2ª EM'!Q43</f>
        <v>0</v>
      </c>
      <c r="X533" s="569">
        <f>'2ª EM'!R43</f>
        <v>0</v>
      </c>
      <c r="Y533" s="569">
        <f>'2ª EM'!S43</f>
        <v>0</v>
      </c>
      <c r="Z533" s="570"/>
      <c r="AA533" s="570"/>
    </row>
    <row r="534" spans="1:27" ht="15.75" x14ac:dyDescent="0.25">
      <c r="A534" s="256" t="str">
        <f>RIGHT('[1]2ª EM'!$A$5:$D$5,12)</f>
        <v>2ª SÉRIE E.M</v>
      </c>
      <c r="B534" s="169">
        <v>38</v>
      </c>
      <c r="C534" s="264">
        <f>'2ª EM'!B43</f>
        <v>0</v>
      </c>
      <c r="D534" s="461">
        <f>'2ª EM'!C43</f>
        <v>0</v>
      </c>
      <c r="E534" s="265">
        <f>'2ª EM'!D43</f>
        <v>0</v>
      </c>
      <c r="F534" s="265" t="str">
        <f>'2ª EM'!E43</f>
        <v/>
      </c>
      <c r="G534" s="266">
        <f>'2ª EM'!F43</f>
        <v>0</v>
      </c>
      <c r="H534" s="461">
        <f>'2ª EM'!G43</f>
        <v>0</v>
      </c>
      <c r="I534" s="463">
        <f>'2ª EM'!H43</f>
        <v>0</v>
      </c>
      <c r="J534" s="461"/>
      <c r="K534" s="461">
        <f>'2ª EM'!I43</f>
        <v>0</v>
      </c>
      <c r="L534" s="461" t="str">
        <f ca="1">'2ª EM'!J43</f>
        <v/>
      </c>
      <c r="M534" s="461"/>
      <c r="N534" s="461" t="str">
        <f ca="1">'2ª EM'!K43</f>
        <v/>
      </c>
      <c r="O534" s="461"/>
      <c r="P534" s="19" t="s">
        <v>122</v>
      </c>
      <c r="Q534" s="275" t="s">
        <v>309</v>
      </c>
      <c r="R534" s="569">
        <f>'2ª EM'!L44</f>
        <v>0</v>
      </c>
      <c r="S534" s="569">
        <f>'2ª EM'!M44</f>
        <v>0</v>
      </c>
      <c r="T534" s="569">
        <f>'2ª EM'!N44</f>
        <v>0</v>
      </c>
      <c r="U534" s="569">
        <f>'2ª EM'!O44</f>
        <v>0</v>
      </c>
      <c r="V534" s="569">
        <f>'2ª EM'!P44</f>
        <v>0</v>
      </c>
      <c r="W534" s="569">
        <f>'2ª EM'!Q44</f>
        <v>0</v>
      </c>
      <c r="X534" s="569">
        <f>'2ª EM'!R44</f>
        <v>0</v>
      </c>
      <c r="Y534" s="569">
        <f>'2ª EM'!S44</f>
        <v>0</v>
      </c>
      <c r="Z534" s="570"/>
      <c r="AA534" s="570"/>
    </row>
    <row r="535" spans="1:27" ht="15.75" x14ac:dyDescent="0.25">
      <c r="A535" s="256" t="str">
        <f>RIGHT('[1]2ª EM'!$A$5:$D$5,12)</f>
        <v>2ª SÉRIE E.M</v>
      </c>
      <c r="B535" s="169">
        <v>39</v>
      </c>
      <c r="C535" s="264">
        <f>'2ª EM'!B44</f>
        <v>0</v>
      </c>
      <c r="D535" s="461">
        <f>'2ª EM'!C44</f>
        <v>0</v>
      </c>
      <c r="E535" s="265">
        <f>'2ª EM'!D44</f>
        <v>0</v>
      </c>
      <c r="F535" s="265" t="str">
        <f>'2ª EM'!E44</f>
        <v/>
      </c>
      <c r="G535" s="266">
        <f>'2ª EM'!F44</f>
        <v>0</v>
      </c>
      <c r="H535" s="461">
        <f>'2ª EM'!G44</f>
        <v>0</v>
      </c>
      <c r="I535" s="463">
        <f>'2ª EM'!H44</f>
        <v>0</v>
      </c>
      <c r="J535" s="461"/>
      <c r="K535" s="461">
        <f>'2ª EM'!I44</f>
        <v>0</v>
      </c>
      <c r="L535" s="461" t="str">
        <f ca="1">'2ª EM'!J44</f>
        <v/>
      </c>
      <c r="M535" s="461"/>
      <c r="N535" s="461" t="str">
        <f ca="1">'2ª EM'!K44</f>
        <v/>
      </c>
      <c r="O535" s="461"/>
      <c r="P535" s="19" t="s">
        <v>122</v>
      </c>
      <c r="Q535" s="275" t="s">
        <v>309</v>
      </c>
      <c r="R535" s="569">
        <f>'2ª EM'!L45</f>
        <v>0</v>
      </c>
      <c r="S535" s="569">
        <f>'2ª EM'!M45</f>
        <v>0</v>
      </c>
      <c r="T535" s="569">
        <f>'2ª EM'!N45</f>
        <v>0</v>
      </c>
      <c r="U535" s="569">
        <f>'2ª EM'!O45</f>
        <v>0</v>
      </c>
      <c r="V535" s="569">
        <f>'2ª EM'!P45</f>
        <v>0</v>
      </c>
      <c r="W535" s="569">
        <f>'2ª EM'!Q45</f>
        <v>0</v>
      </c>
      <c r="X535" s="569">
        <f>'2ª EM'!R45</f>
        <v>0</v>
      </c>
      <c r="Y535" s="569">
        <f>'2ª EM'!S45</f>
        <v>0</v>
      </c>
      <c r="Z535" s="570"/>
      <c r="AA535" s="570"/>
    </row>
    <row r="536" spans="1:27" ht="15.75" x14ac:dyDescent="0.25">
      <c r="A536" s="256" t="str">
        <f>RIGHT('[1]2ª EM'!$A$5:$D$5,12)</f>
        <v>2ª SÉRIE E.M</v>
      </c>
      <c r="B536" s="169">
        <v>40</v>
      </c>
      <c r="C536" s="264">
        <f>'2ª EM'!B45</f>
        <v>0</v>
      </c>
      <c r="D536" s="461">
        <f>'2ª EM'!C45</f>
        <v>0</v>
      </c>
      <c r="E536" s="265">
        <f>'2ª EM'!D45</f>
        <v>0</v>
      </c>
      <c r="F536" s="265" t="str">
        <f>'2ª EM'!E45</f>
        <v/>
      </c>
      <c r="G536" s="266">
        <f>'2ª EM'!F45</f>
        <v>0</v>
      </c>
      <c r="H536" s="461">
        <f>'2ª EM'!G45</f>
        <v>0</v>
      </c>
      <c r="I536" s="463">
        <f>'2ª EM'!H45</f>
        <v>0</v>
      </c>
      <c r="J536" s="461"/>
      <c r="K536" s="461">
        <f>'2ª EM'!I45</f>
        <v>0</v>
      </c>
      <c r="L536" s="461" t="str">
        <f ca="1">'2ª EM'!J45</f>
        <v/>
      </c>
      <c r="M536" s="461"/>
      <c r="N536" s="461" t="str">
        <f ca="1">'2ª EM'!K45</f>
        <v/>
      </c>
      <c r="O536" s="461"/>
      <c r="P536" s="19" t="s">
        <v>122</v>
      </c>
      <c r="Q536" s="275" t="s">
        <v>309</v>
      </c>
      <c r="R536" s="569">
        <f>'2ª EM'!L46</f>
        <v>0</v>
      </c>
      <c r="S536" s="569">
        <f>'2ª EM'!M46</f>
        <v>0</v>
      </c>
      <c r="T536" s="569">
        <f>'2ª EM'!N46</f>
        <v>0</v>
      </c>
      <c r="U536" s="569">
        <f>'2ª EM'!O46</f>
        <v>0</v>
      </c>
      <c r="V536" s="569">
        <f>'2ª EM'!P46</f>
        <v>0</v>
      </c>
      <c r="W536" s="569">
        <f>'2ª EM'!Q46</f>
        <v>0</v>
      </c>
      <c r="X536" s="569">
        <f>'2ª EM'!R46</f>
        <v>0</v>
      </c>
      <c r="Y536" s="569">
        <f>'2ª EM'!S46</f>
        <v>0</v>
      </c>
      <c r="Z536" s="570"/>
      <c r="AA536" s="570"/>
    </row>
    <row r="537" spans="1:27" ht="15.75" x14ac:dyDescent="0.25">
      <c r="A537" s="256" t="str">
        <f>RIGHT('[1]2ª EM'!$A$5:$D$5,12)</f>
        <v>2ª SÉRIE E.M</v>
      </c>
      <c r="B537" s="169">
        <v>41</v>
      </c>
      <c r="C537" s="264">
        <f>'2ª EM'!B46</f>
        <v>0</v>
      </c>
      <c r="D537" s="461">
        <f>'2ª EM'!C46</f>
        <v>0</v>
      </c>
      <c r="E537" s="265">
        <f>'2ª EM'!D46</f>
        <v>0</v>
      </c>
      <c r="F537" s="265" t="str">
        <f>'2ª EM'!E46</f>
        <v/>
      </c>
      <c r="G537" s="266">
        <f>'2ª EM'!F46</f>
        <v>0</v>
      </c>
      <c r="H537" s="461">
        <f>'2ª EM'!G46</f>
        <v>0</v>
      </c>
      <c r="I537" s="463">
        <f>'2ª EM'!H46</f>
        <v>0</v>
      </c>
      <c r="J537" s="461"/>
      <c r="K537" s="461">
        <f>'2ª EM'!I46</f>
        <v>0</v>
      </c>
      <c r="L537" s="461" t="str">
        <f ca="1">'2ª EM'!J46</f>
        <v/>
      </c>
      <c r="M537" s="461"/>
      <c r="N537" s="461" t="str">
        <f ca="1">'2ª EM'!K46</f>
        <v/>
      </c>
      <c r="O537" s="461"/>
      <c r="P537" s="19" t="s">
        <v>122</v>
      </c>
      <c r="Q537" s="275" t="s">
        <v>309</v>
      </c>
      <c r="R537" s="569">
        <f>'2ª EM'!L47</f>
        <v>0</v>
      </c>
      <c r="S537" s="569">
        <f>'2ª EM'!M47</f>
        <v>0</v>
      </c>
      <c r="T537" s="569">
        <f>'2ª EM'!N47</f>
        <v>0</v>
      </c>
      <c r="U537" s="569">
        <f>'2ª EM'!O47</f>
        <v>0</v>
      </c>
      <c r="V537" s="569">
        <f>'2ª EM'!P47</f>
        <v>0</v>
      </c>
      <c r="W537" s="569">
        <f>'2ª EM'!Q47</f>
        <v>0</v>
      </c>
      <c r="X537" s="569">
        <f>'2ª EM'!R47</f>
        <v>0</v>
      </c>
      <c r="Y537" s="569">
        <f>'2ª EM'!S47</f>
        <v>0</v>
      </c>
      <c r="Z537" s="570"/>
      <c r="AA537" s="570"/>
    </row>
    <row r="538" spans="1:27" ht="15.75" x14ac:dyDescent="0.25">
      <c r="A538" s="256" t="str">
        <f>RIGHT('[1]2ª EM'!$A$5:$D$5,12)</f>
        <v>2ª SÉRIE E.M</v>
      </c>
      <c r="B538" s="169">
        <v>42</v>
      </c>
      <c r="C538" s="264">
        <f>'2ª EM'!B47</f>
        <v>0</v>
      </c>
      <c r="D538" s="461">
        <f>'2ª EM'!C47</f>
        <v>0</v>
      </c>
      <c r="E538" s="265">
        <f>'2ª EM'!D47</f>
        <v>0</v>
      </c>
      <c r="F538" s="265" t="str">
        <f>'2ª EM'!E47</f>
        <v/>
      </c>
      <c r="G538" s="266">
        <f>'2ª EM'!F47</f>
        <v>0</v>
      </c>
      <c r="H538" s="461">
        <f>'2ª EM'!G47</f>
        <v>0</v>
      </c>
      <c r="I538" s="463">
        <f>'2ª EM'!H47</f>
        <v>0</v>
      </c>
      <c r="J538" s="461"/>
      <c r="K538" s="461">
        <f>'2ª EM'!I47</f>
        <v>0</v>
      </c>
      <c r="L538" s="461" t="str">
        <f ca="1">'2ª EM'!J47</f>
        <v/>
      </c>
      <c r="M538" s="461"/>
      <c r="N538" s="461" t="str">
        <f ca="1">'2ª EM'!K47</f>
        <v/>
      </c>
      <c r="O538" s="461"/>
      <c r="P538" s="19" t="s">
        <v>122</v>
      </c>
      <c r="Q538" s="275" t="s">
        <v>309</v>
      </c>
      <c r="R538" s="569">
        <f>'2ª EM'!L48</f>
        <v>0</v>
      </c>
      <c r="S538" s="569">
        <f>'2ª EM'!M48</f>
        <v>0</v>
      </c>
      <c r="T538" s="569">
        <f>'2ª EM'!N48</f>
        <v>0</v>
      </c>
      <c r="U538" s="569">
        <f>'2ª EM'!O48</f>
        <v>0</v>
      </c>
      <c r="V538" s="569">
        <f>'2ª EM'!P48</f>
        <v>0</v>
      </c>
      <c r="W538" s="569">
        <f>'2ª EM'!Q48</f>
        <v>0</v>
      </c>
      <c r="X538" s="569">
        <f>'2ª EM'!R48</f>
        <v>0</v>
      </c>
      <c r="Y538" s="569">
        <f>'2ª EM'!S48</f>
        <v>0</v>
      </c>
      <c r="Z538" s="570"/>
      <c r="AA538" s="570"/>
    </row>
    <row r="539" spans="1:27" ht="15.75" x14ac:dyDescent="0.25">
      <c r="A539" s="256" t="str">
        <f>RIGHT('[1]2ª EM'!$A$5:$D$5,12)</f>
        <v>2ª SÉRIE E.M</v>
      </c>
      <c r="B539" s="169">
        <v>43</v>
      </c>
      <c r="C539" s="264">
        <f>'2ª EM'!B48</f>
        <v>0</v>
      </c>
      <c r="D539" s="461">
        <f>'2ª EM'!C48</f>
        <v>0</v>
      </c>
      <c r="E539" s="265">
        <f>'2ª EM'!D48</f>
        <v>0</v>
      </c>
      <c r="F539" s="265" t="str">
        <f>'2ª EM'!E48</f>
        <v/>
      </c>
      <c r="G539" s="266">
        <f>'2ª EM'!F48</f>
        <v>0</v>
      </c>
      <c r="H539" s="461">
        <f>'2ª EM'!G48</f>
        <v>0</v>
      </c>
      <c r="I539" s="463">
        <f>'2ª EM'!H48</f>
        <v>0</v>
      </c>
      <c r="J539" s="461"/>
      <c r="K539" s="461">
        <f>'2ª EM'!I48</f>
        <v>0</v>
      </c>
      <c r="L539" s="461" t="str">
        <f ca="1">'2ª EM'!J48</f>
        <v/>
      </c>
      <c r="M539" s="461"/>
      <c r="N539" s="461" t="str">
        <f ca="1">'2ª EM'!K48</f>
        <v/>
      </c>
      <c r="O539" s="461"/>
      <c r="P539" s="19" t="s">
        <v>122</v>
      </c>
      <c r="Q539" s="275" t="s">
        <v>309</v>
      </c>
      <c r="R539" s="569">
        <f>'2ª EM'!L49</f>
        <v>0</v>
      </c>
      <c r="S539" s="569">
        <f>'2ª EM'!M49</f>
        <v>0</v>
      </c>
      <c r="T539" s="569">
        <f>'2ª EM'!N49</f>
        <v>0</v>
      </c>
      <c r="U539" s="569">
        <f>'2ª EM'!O49</f>
        <v>0</v>
      </c>
      <c r="V539" s="569">
        <f>'2ª EM'!P49</f>
        <v>0</v>
      </c>
      <c r="W539" s="569">
        <f>'2ª EM'!Q49</f>
        <v>0</v>
      </c>
      <c r="X539" s="569">
        <f>'2ª EM'!R49</f>
        <v>0</v>
      </c>
      <c r="Y539" s="569">
        <f>'2ª EM'!S49</f>
        <v>0</v>
      </c>
      <c r="Z539" s="570"/>
      <c r="AA539" s="570"/>
    </row>
    <row r="540" spans="1:27" ht="15.75" x14ac:dyDescent="0.25">
      <c r="A540" s="256" t="str">
        <f>RIGHT('[1]2ª EM'!$A$5:$D$5,12)</f>
        <v>2ª SÉRIE E.M</v>
      </c>
      <c r="B540" s="169">
        <v>44</v>
      </c>
      <c r="C540" s="264">
        <f>'2ª EM'!B49</f>
        <v>0</v>
      </c>
      <c r="D540" s="461">
        <f>'2ª EM'!C49</f>
        <v>0</v>
      </c>
      <c r="E540" s="265">
        <f>'2ª EM'!D49</f>
        <v>0</v>
      </c>
      <c r="F540" s="265" t="str">
        <f>'2ª EM'!E49</f>
        <v/>
      </c>
      <c r="G540" s="266">
        <f>'2ª EM'!F49</f>
        <v>0</v>
      </c>
      <c r="H540" s="461">
        <f>'2ª EM'!G49</f>
        <v>0</v>
      </c>
      <c r="I540" s="463">
        <f>'2ª EM'!H49</f>
        <v>0</v>
      </c>
      <c r="J540" s="461"/>
      <c r="K540" s="461">
        <f>'2ª EM'!I49</f>
        <v>0</v>
      </c>
      <c r="L540" s="461" t="str">
        <f ca="1">'2ª EM'!J49</f>
        <v/>
      </c>
      <c r="M540" s="461"/>
      <c r="N540" s="461" t="str">
        <f ca="1">'2ª EM'!K49</f>
        <v/>
      </c>
      <c r="O540" s="461"/>
      <c r="P540" s="19" t="s">
        <v>122</v>
      </c>
      <c r="Q540" s="275" t="s">
        <v>309</v>
      </c>
      <c r="R540" s="569">
        <f>'2ª EM'!L50</f>
        <v>0</v>
      </c>
      <c r="S540" s="569">
        <f>'2ª EM'!M50</f>
        <v>0</v>
      </c>
      <c r="T540" s="569">
        <f>'2ª EM'!N50</f>
        <v>0</v>
      </c>
      <c r="U540" s="569">
        <f>'2ª EM'!O50</f>
        <v>0</v>
      </c>
      <c r="V540" s="569">
        <f>'2ª EM'!P50</f>
        <v>0</v>
      </c>
      <c r="W540" s="569">
        <f>'2ª EM'!Q50</f>
        <v>0</v>
      </c>
      <c r="X540" s="569">
        <f>'2ª EM'!R50</f>
        <v>0</v>
      </c>
      <c r="Y540" s="569">
        <f>'2ª EM'!S50</f>
        <v>0</v>
      </c>
      <c r="Z540" s="570"/>
      <c r="AA540" s="570"/>
    </row>
    <row r="541" spans="1:27" ht="15.75" x14ac:dyDescent="0.25">
      <c r="A541" s="256" t="str">
        <f>RIGHT('[1]2ª EM'!$A$5:$D$5,12)</f>
        <v>2ª SÉRIE E.M</v>
      </c>
      <c r="B541" s="169">
        <v>45</v>
      </c>
      <c r="C541" s="264">
        <f>'2ª EM'!B50</f>
        <v>0</v>
      </c>
      <c r="D541" s="461">
        <f>'2ª EM'!C50</f>
        <v>0</v>
      </c>
      <c r="E541" s="265">
        <f>'2ª EM'!D50</f>
        <v>0</v>
      </c>
      <c r="F541" s="265" t="str">
        <f>'2ª EM'!E50</f>
        <v/>
      </c>
      <c r="G541" s="266">
        <f>'2ª EM'!F50</f>
        <v>0</v>
      </c>
      <c r="H541" s="461">
        <f>'2ª EM'!G50</f>
        <v>0</v>
      </c>
      <c r="I541" s="463">
        <f>'2ª EM'!H50</f>
        <v>0</v>
      </c>
      <c r="J541" s="461"/>
      <c r="K541" s="461">
        <f>'2ª EM'!I50</f>
        <v>0</v>
      </c>
      <c r="L541" s="461" t="str">
        <f ca="1">'2ª EM'!J50</f>
        <v/>
      </c>
      <c r="M541" s="461"/>
      <c r="N541" s="461" t="str">
        <f ca="1">'2ª EM'!K50</f>
        <v/>
      </c>
      <c r="O541" s="461"/>
      <c r="P541" s="19" t="s">
        <v>122</v>
      </c>
      <c r="Q541" s="275" t="s">
        <v>309</v>
      </c>
      <c r="R541" s="569">
        <f>'2ª EM'!L51</f>
        <v>0</v>
      </c>
      <c r="S541" s="569">
        <f>'2ª EM'!M51</f>
        <v>0</v>
      </c>
      <c r="T541" s="569">
        <f>'2ª EM'!N51</f>
        <v>0</v>
      </c>
      <c r="U541" s="569">
        <f>'2ª EM'!O51</f>
        <v>0</v>
      </c>
      <c r="V541" s="569">
        <f>'2ª EM'!P51</f>
        <v>0</v>
      </c>
      <c r="W541" s="569">
        <f>'2ª EM'!Q51</f>
        <v>0</v>
      </c>
      <c r="X541" s="569">
        <f>'2ª EM'!R51</f>
        <v>0</v>
      </c>
      <c r="Y541" s="569">
        <f>'2ª EM'!S51</f>
        <v>0</v>
      </c>
      <c r="Z541" s="570"/>
      <c r="AA541" s="570"/>
    </row>
    <row r="542" spans="1:27" ht="15.75" x14ac:dyDescent="0.25">
      <c r="A542" s="256" t="str">
        <f>RIGHT('[1]2ª EM'!$A$5:$D$5,12)</f>
        <v>2ª SÉRIE E.M</v>
      </c>
      <c r="B542" s="169">
        <v>46</v>
      </c>
      <c r="C542" s="264">
        <f>'2ª EM'!B51</f>
        <v>0</v>
      </c>
      <c r="D542" s="461">
        <f>'2ª EM'!C51</f>
        <v>0</v>
      </c>
      <c r="E542" s="265">
        <f>'2ª EM'!D51</f>
        <v>0</v>
      </c>
      <c r="F542" s="265" t="str">
        <f>'2ª EM'!E51</f>
        <v/>
      </c>
      <c r="G542" s="266">
        <f>'2ª EM'!F51</f>
        <v>0</v>
      </c>
      <c r="H542" s="461">
        <f>'2ª EM'!G51</f>
        <v>0</v>
      </c>
      <c r="I542" s="463">
        <f>'2ª EM'!H51</f>
        <v>0</v>
      </c>
      <c r="J542" s="461"/>
      <c r="K542" s="461">
        <f>'2ª EM'!I51</f>
        <v>0</v>
      </c>
      <c r="L542" s="461" t="str">
        <f ca="1">'2ª EM'!J51</f>
        <v/>
      </c>
      <c r="M542" s="461"/>
      <c r="N542" s="461" t="str">
        <f ca="1">'2ª EM'!K51</f>
        <v/>
      </c>
      <c r="O542" s="461"/>
      <c r="P542" s="19" t="s">
        <v>122</v>
      </c>
      <c r="Q542" s="275" t="s">
        <v>309</v>
      </c>
      <c r="R542" s="569">
        <f>'2ª EM'!L52</f>
        <v>0</v>
      </c>
      <c r="S542" s="569">
        <f>'2ª EM'!M52</f>
        <v>0</v>
      </c>
      <c r="T542" s="569">
        <f>'2ª EM'!N52</f>
        <v>0</v>
      </c>
      <c r="U542" s="569">
        <f>'2ª EM'!O52</f>
        <v>0</v>
      </c>
      <c r="V542" s="569">
        <f>'2ª EM'!P52</f>
        <v>0</v>
      </c>
      <c r="W542" s="569">
        <f>'2ª EM'!Q52</f>
        <v>0</v>
      </c>
      <c r="X542" s="569">
        <f>'2ª EM'!R52</f>
        <v>0</v>
      </c>
      <c r="Y542" s="569">
        <f>'2ª EM'!S52</f>
        <v>0</v>
      </c>
      <c r="Z542" s="570"/>
      <c r="AA542" s="570"/>
    </row>
    <row r="543" spans="1:27" ht="15.75" x14ac:dyDescent="0.25">
      <c r="A543" s="256" t="str">
        <f>RIGHT('[1]2ª EM'!$A$5:$D$5,12)</f>
        <v>2ª SÉRIE E.M</v>
      </c>
      <c r="B543" s="169">
        <v>47</v>
      </c>
      <c r="C543" s="264">
        <f>'2ª EM'!B52</f>
        <v>0</v>
      </c>
      <c r="D543" s="461">
        <f>'2ª EM'!C52</f>
        <v>0</v>
      </c>
      <c r="E543" s="265">
        <f>'2ª EM'!D52</f>
        <v>0</v>
      </c>
      <c r="F543" s="265" t="str">
        <f>'2ª EM'!E52</f>
        <v/>
      </c>
      <c r="G543" s="266">
        <f>'2ª EM'!F52</f>
        <v>0</v>
      </c>
      <c r="H543" s="461">
        <f>'2ª EM'!G52</f>
        <v>0</v>
      </c>
      <c r="I543" s="463">
        <f>'2ª EM'!H52</f>
        <v>0</v>
      </c>
      <c r="J543" s="461"/>
      <c r="K543" s="461">
        <f>'2ª EM'!I52</f>
        <v>0</v>
      </c>
      <c r="L543" s="461" t="str">
        <f ca="1">'2ª EM'!J52</f>
        <v/>
      </c>
      <c r="M543" s="461"/>
      <c r="N543" s="461" t="str">
        <f ca="1">'2ª EM'!K52</f>
        <v/>
      </c>
      <c r="O543" s="461"/>
      <c r="P543" s="19" t="s">
        <v>122</v>
      </c>
      <c r="Q543" s="275" t="s">
        <v>309</v>
      </c>
      <c r="R543" s="569">
        <f>'2ª EM'!L53</f>
        <v>0</v>
      </c>
      <c r="S543" s="569">
        <f>'2ª EM'!M53</f>
        <v>0</v>
      </c>
      <c r="T543" s="569">
        <f>'2ª EM'!N53</f>
        <v>0</v>
      </c>
      <c r="U543" s="569">
        <f>'2ª EM'!O53</f>
        <v>0</v>
      </c>
      <c r="V543" s="569">
        <f>'2ª EM'!P53</f>
        <v>0</v>
      </c>
      <c r="W543" s="569">
        <f>'2ª EM'!Q53</f>
        <v>0</v>
      </c>
      <c r="X543" s="569">
        <f>'2ª EM'!R53</f>
        <v>0</v>
      </c>
      <c r="Y543" s="569">
        <f>'2ª EM'!S53</f>
        <v>0</v>
      </c>
      <c r="Z543" s="570"/>
      <c r="AA543" s="570"/>
    </row>
    <row r="544" spans="1:27" ht="15.75" x14ac:dyDescent="0.25">
      <c r="A544" s="256" t="str">
        <f>RIGHT('[1]2ª EM'!$A$5:$D$5,12)</f>
        <v>2ª SÉRIE E.M</v>
      </c>
      <c r="B544" s="169">
        <v>48</v>
      </c>
      <c r="C544" s="264">
        <f>'2ª EM'!B53</f>
        <v>0</v>
      </c>
      <c r="D544" s="461">
        <f>'2ª EM'!C53</f>
        <v>0</v>
      </c>
      <c r="E544" s="265">
        <f>'2ª EM'!D53</f>
        <v>0</v>
      </c>
      <c r="F544" s="265" t="str">
        <f>'2ª EM'!E53</f>
        <v/>
      </c>
      <c r="G544" s="266">
        <f>'2ª EM'!F53</f>
        <v>0</v>
      </c>
      <c r="H544" s="461">
        <f>'2ª EM'!G53</f>
        <v>0</v>
      </c>
      <c r="I544" s="463">
        <f>'2ª EM'!H53</f>
        <v>0</v>
      </c>
      <c r="J544" s="461"/>
      <c r="K544" s="461">
        <f>'2ª EM'!I53</f>
        <v>0</v>
      </c>
      <c r="L544" s="461" t="str">
        <f ca="1">'2ª EM'!J53</f>
        <v/>
      </c>
      <c r="M544" s="461"/>
      <c r="N544" s="461" t="str">
        <f ca="1">'2ª EM'!K53</f>
        <v/>
      </c>
      <c r="O544" s="461"/>
      <c r="P544" s="19" t="s">
        <v>122</v>
      </c>
      <c r="Q544" s="275" t="s">
        <v>309</v>
      </c>
      <c r="R544" s="569">
        <f>'2ª EM'!L54</f>
        <v>0</v>
      </c>
      <c r="S544" s="569">
        <f>'2ª EM'!M54</f>
        <v>0</v>
      </c>
      <c r="T544" s="569">
        <f>'2ª EM'!N54</f>
        <v>0</v>
      </c>
      <c r="U544" s="569">
        <f>'2ª EM'!O54</f>
        <v>0</v>
      </c>
      <c r="V544" s="569">
        <f>'2ª EM'!P54</f>
        <v>0</v>
      </c>
      <c r="W544" s="569">
        <f>'2ª EM'!Q54</f>
        <v>0</v>
      </c>
      <c r="X544" s="569">
        <f>'2ª EM'!R54</f>
        <v>0</v>
      </c>
      <c r="Y544" s="569">
        <f>'2ª EM'!S54</f>
        <v>0</v>
      </c>
      <c r="Z544" s="570"/>
      <c r="AA544" s="570"/>
    </row>
    <row r="545" spans="1:27" ht="15.75" x14ac:dyDescent="0.25">
      <c r="A545" s="256" t="str">
        <f>RIGHT('[1]2ª EM'!$A$5:$D$5,12)</f>
        <v>2ª SÉRIE E.M</v>
      </c>
      <c r="B545" s="169">
        <v>49</v>
      </c>
      <c r="C545" s="264">
        <f>'2ª EM'!B54</f>
        <v>0</v>
      </c>
      <c r="D545" s="461">
        <f>'2ª EM'!C54</f>
        <v>0</v>
      </c>
      <c r="E545" s="265">
        <f>'2ª EM'!D54</f>
        <v>0</v>
      </c>
      <c r="F545" s="265" t="str">
        <f>'2ª EM'!E54</f>
        <v/>
      </c>
      <c r="G545" s="266">
        <f>'2ª EM'!F54</f>
        <v>0</v>
      </c>
      <c r="H545" s="461">
        <f>'2ª EM'!G54</f>
        <v>0</v>
      </c>
      <c r="I545" s="463">
        <f>'2ª EM'!H54</f>
        <v>0</v>
      </c>
      <c r="J545" s="461"/>
      <c r="K545" s="461">
        <f>'2ª EM'!I54</f>
        <v>0</v>
      </c>
      <c r="L545" s="461" t="str">
        <f ca="1">'2ª EM'!J54</f>
        <v/>
      </c>
      <c r="M545" s="461"/>
      <c r="N545" s="461" t="str">
        <f ca="1">'2ª EM'!K54</f>
        <v/>
      </c>
      <c r="O545" s="461"/>
      <c r="P545" s="19" t="s">
        <v>122</v>
      </c>
      <c r="Q545" s="275" t="s">
        <v>309</v>
      </c>
      <c r="R545" s="569">
        <f>'2ª EM'!L55</f>
        <v>0</v>
      </c>
      <c r="S545" s="569">
        <f>'2ª EM'!M55</f>
        <v>0</v>
      </c>
      <c r="T545" s="569">
        <f>'2ª EM'!N55</f>
        <v>0</v>
      </c>
      <c r="U545" s="569">
        <f>'2ª EM'!O55</f>
        <v>0</v>
      </c>
      <c r="V545" s="569">
        <f>'2ª EM'!P55</f>
        <v>0</v>
      </c>
      <c r="W545" s="569">
        <f>'2ª EM'!Q55</f>
        <v>0</v>
      </c>
      <c r="X545" s="569">
        <f>'2ª EM'!R55</f>
        <v>0</v>
      </c>
      <c r="Y545" s="569">
        <f>'2ª EM'!S55</f>
        <v>0</v>
      </c>
      <c r="Z545" s="570"/>
      <c r="AA545" s="570"/>
    </row>
    <row r="546" spans="1:27" ht="15.75" x14ac:dyDescent="0.25">
      <c r="A546" s="256" t="str">
        <f>RIGHT('[1]2ª EM'!$A$5:$D$5,12)</f>
        <v>2ª SÉRIE E.M</v>
      </c>
      <c r="B546" s="169">
        <v>50</v>
      </c>
      <c r="C546" s="264">
        <f>'2ª EM'!B55</f>
        <v>0</v>
      </c>
      <c r="D546" s="461">
        <f>'2ª EM'!C55</f>
        <v>0</v>
      </c>
      <c r="E546" s="265">
        <f>'2ª EM'!D55</f>
        <v>0</v>
      </c>
      <c r="F546" s="265" t="str">
        <f>'2ª EM'!E55</f>
        <v/>
      </c>
      <c r="G546" s="266">
        <f>'2ª EM'!F55</f>
        <v>0</v>
      </c>
      <c r="H546" s="461">
        <f>'2ª EM'!G55</f>
        <v>0</v>
      </c>
      <c r="I546" s="463">
        <f>'2ª EM'!H55</f>
        <v>0</v>
      </c>
      <c r="J546" s="461"/>
      <c r="K546" s="461">
        <f>'2ª EM'!I55</f>
        <v>0</v>
      </c>
      <c r="L546" s="461" t="str">
        <f ca="1">'2ª EM'!J55</f>
        <v/>
      </c>
      <c r="M546" s="461"/>
      <c r="N546" s="461" t="str">
        <f ca="1">'2ª EM'!K55</f>
        <v/>
      </c>
      <c r="O546" s="461"/>
      <c r="P546" s="19" t="s">
        <v>122</v>
      </c>
      <c r="Q546" s="275" t="s">
        <v>309</v>
      </c>
      <c r="R546" s="569">
        <f>'2ª EM'!L56</f>
        <v>0</v>
      </c>
      <c r="S546" s="569">
        <f>'2ª EM'!M56</f>
        <v>0</v>
      </c>
      <c r="T546" s="569">
        <f>'2ª EM'!N56</f>
        <v>0</v>
      </c>
      <c r="U546" s="569">
        <f>'2ª EM'!O56</f>
        <v>0</v>
      </c>
      <c r="V546" s="569">
        <f>'2ª EM'!P56</f>
        <v>0</v>
      </c>
      <c r="W546" s="569">
        <f>'2ª EM'!Q56</f>
        <v>0</v>
      </c>
      <c r="X546" s="569">
        <f>'2ª EM'!R56</f>
        <v>0</v>
      </c>
      <c r="Y546" s="569">
        <f>'2ª EM'!S56</f>
        <v>0</v>
      </c>
      <c r="Z546" s="570"/>
      <c r="AA546" s="570"/>
    </row>
    <row r="547" spans="1:27" ht="15.75" x14ac:dyDescent="0.25">
      <c r="A547" s="256" t="str">
        <f>RIGHT('[1]2ª EM'!$A$5:$D$5,12)</f>
        <v>2ª SÉRIE E.M</v>
      </c>
      <c r="B547" s="169">
        <v>51</v>
      </c>
      <c r="C547" s="264">
        <f>'2ª EM'!B56</f>
        <v>0</v>
      </c>
      <c r="D547" s="461">
        <f>'2ª EM'!C56</f>
        <v>0</v>
      </c>
      <c r="E547" s="265">
        <f>'2ª EM'!D56</f>
        <v>0</v>
      </c>
      <c r="F547" s="265" t="str">
        <f>'2ª EM'!E56</f>
        <v/>
      </c>
      <c r="G547" s="266">
        <f>'2ª EM'!F56</f>
        <v>0</v>
      </c>
      <c r="H547" s="461">
        <f>'2ª EM'!G56</f>
        <v>0</v>
      </c>
      <c r="I547" s="463">
        <f>'2ª EM'!H56</f>
        <v>0</v>
      </c>
      <c r="J547" s="461"/>
      <c r="K547" s="461">
        <f>'2ª EM'!I56</f>
        <v>0</v>
      </c>
      <c r="L547" s="461" t="str">
        <f ca="1">'2ª EM'!J56</f>
        <v/>
      </c>
      <c r="M547" s="461"/>
      <c r="N547" s="461" t="str">
        <f ca="1">'2ª EM'!K56</f>
        <v/>
      </c>
      <c r="O547" s="461"/>
      <c r="P547" s="19" t="s">
        <v>122</v>
      </c>
      <c r="Q547" s="275" t="s">
        <v>309</v>
      </c>
      <c r="R547" s="569">
        <f>'2ª EM'!L57</f>
        <v>0</v>
      </c>
      <c r="S547" s="569">
        <f>'2ª EM'!M57</f>
        <v>0</v>
      </c>
      <c r="T547" s="569">
        <f>'2ª EM'!N57</f>
        <v>0</v>
      </c>
      <c r="U547" s="569">
        <f>'2ª EM'!O57</f>
        <v>0</v>
      </c>
      <c r="V547" s="569">
        <f>'2ª EM'!P57</f>
        <v>0</v>
      </c>
      <c r="W547" s="569">
        <f>'2ª EM'!Q57</f>
        <v>0</v>
      </c>
      <c r="X547" s="569">
        <f>'2ª EM'!R57</f>
        <v>0</v>
      </c>
      <c r="Y547" s="569">
        <f>'2ª EM'!S57</f>
        <v>0</v>
      </c>
      <c r="Z547" s="570"/>
      <c r="AA547" s="570"/>
    </row>
    <row r="548" spans="1:27" ht="15.75" x14ac:dyDescent="0.25">
      <c r="A548" s="256" t="str">
        <f>RIGHT('[1]2ª EM'!$A$5:$D$5,12)</f>
        <v>2ª SÉRIE E.M</v>
      </c>
      <c r="B548" s="169">
        <v>52</v>
      </c>
      <c r="C548" s="264">
        <f>'2ª EM'!B57</f>
        <v>0</v>
      </c>
      <c r="D548" s="461">
        <f>'2ª EM'!C57</f>
        <v>0</v>
      </c>
      <c r="E548" s="265">
        <f>'2ª EM'!D57</f>
        <v>0</v>
      </c>
      <c r="F548" s="265" t="str">
        <f>'2ª EM'!E57</f>
        <v/>
      </c>
      <c r="G548" s="266">
        <f>'2ª EM'!F57</f>
        <v>0</v>
      </c>
      <c r="H548" s="461">
        <f>'2ª EM'!G57</f>
        <v>0</v>
      </c>
      <c r="I548" s="463">
        <f>'2ª EM'!H57</f>
        <v>0</v>
      </c>
      <c r="J548" s="461"/>
      <c r="K548" s="461">
        <f>'2ª EM'!I57</f>
        <v>0</v>
      </c>
      <c r="L548" s="461" t="str">
        <f ca="1">'2ª EM'!J57</f>
        <v/>
      </c>
      <c r="M548" s="461"/>
      <c r="N548" s="461" t="str">
        <f ca="1">'2ª EM'!K57</f>
        <v/>
      </c>
      <c r="O548" s="461"/>
      <c r="P548" s="19" t="s">
        <v>122</v>
      </c>
      <c r="Q548" s="275" t="s">
        <v>309</v>
      </c>
      <c r="R548" s="569">
        <f>'2ª EM'!L58</f>
        <v>0</v>
      </c>
      <c r="S548" s="569">
        <f>'2ª EM'!M58</f>
        <v>0</v>
      </c>
      <c r="T548" s="569">
        <f>'2ª EM'!N58</f>
        <v>0</v>
      </c>
      <c r="U548" s="569">
        <f>'2ª EM'!O58</f>
        <v>0</v>
      </c>
      <c r="V548" s="569">
        <f>'2ª EM'!P58</f>
        <v>0</v>
      </c>
      <c r="W548" s="569">
        <f>'2ª EM'!Q58</f>
        <v>0</v>
      </c>
      <c r="X548" s="569">
        <f>'2ª EM'!R58</f>
        <v>0</v>
      </c>
      <c r="Y548" s="569">
        <f>'2ª EM'!S58</f>
        <v>0</v>
      </c>
      <c r="Z548" s="570"/>
      <c r="AA548" s="570"/>
    </row>
    <row r="549" spans="1:27" ht="15.75" x14ac:dyDescent="0.25">
      <c r="A549" s="256" t="str">
        <f>RIGHT('[1]2ª EM'!$A$5:$D$5,12)</f>
        <v>2ª SÉRIE E.M</v>
      </c>
      <c r="B549" s="169">
        <v>53</v>
      </c>
      <c r="C549" s="264">
        <f>'2ª EM'!B58</f>
        <v>0</v>
      </c>
      <c r="D549" s="461">
        <f>'2ª EM'!C58</f>
        <v>0</v>
      </c>
      <c r="E549" s="265">
        <f>'2ª EM'!D58</f>
        <v>0</v>
      </c>
      <c r="F549" s="265" t="str">
        <f>'2ª EM'!E58</f>
        <v/>
      </c>
      <c r="G549" s="266">
        <f>'2ª EM'!F58</f>
        <v>0</v>
      </c>
      <c r="H549" s="461">
        <f>'2ª EM'!G58</f>
        <v>0</v>
      </c>
      <c r="I549" s="463">
        <f>'2ª EM'!H58</f>
        <v>0</v>
      </c>
      <c r="J549" s="461"/>
      <c r="K549" s="461">
        <f>'2ª EM'!I58</f>
        <v>0</v>
      </c>
      <c r="L549" s="461" t="str">
        <f>'2ª EM'!J58</f>
        <v/>
      </c>
      <c r="M549" s="461"/>
      <c r="N549" s="461">
        <f>'2ª EM'!K58</f>
        <v>0</v>
      </c>
      <c r="O549" s="461"/>
      <c r="P549" s="19" t="s">
        <v>122</v>
      </c>
      <c r="Q549" s="275" t="s">
        <v>309</v>
      </c>
      <c r="R549" s="569">
        <f>'2ª EM'!L59</f>
        <v>0</v>
      </c>
      <c r="S549" s="569">
        <f>'2ª EM'!M59</f>
        <v>0</v>
      </c>
      <c r="T549" s="569">
        <f>'2ª EM'!N59</f>
        <v>0</v>
      </c>
      <c r="U549" s="569">
        <f>'2ª EM'!O59</f>
        <v>0</v>
      </c>
      <c r="V549" s="569">
        <f>'2ª EM'!P59</f>
        <v>0</v>
      </c>
      <c r="W549" s="569">
        <f>'2ª EM'!Q59</f>
        <v>0</v>
      </c>
      <c r="X549" s="569">
        <f>'2ª EM'!R59</f>
        <v>0</v>
      </c>
      <c r="Y549" s="569">
        <f>'2ª EM'!S59</f>
        <v>0</v>
      </c>
      <c r="Z549" s="570"/>
      <c r="AA549" s="570"/>
    </row>
    <row r="550" spans="1:27" ht="15.75" x14ac:dyDescent="0.25">
      <c r="A550" s="256" t="str">
        <f>RIGHT('[1]2ª EM'!$A$5:$D$5,12)</f>
        <v>2ª SÉRIE E.M</v>
      </c>
      <c r="B550" s="169">
        <v>54</v>
      </c>
      <c r="C550" s="264">
        <f>'2ª EM'!B59</f>
        <v>0</v>
      </c>
      <c r="D550" s="461">
        <f>'2ª EM'!C59</f>
        <v>0</v>
      </c>
      <c r="E550" s="265">
        <f>'2ª EM'!D59</f>
        <v>0</v>
      </c>
      <c r="F550" s="265">
        <f>'2ª EM'!E59</f>
        <v>0</v>
      </c>
      <c r="G550" s="266">
        <f>'2ª EM'!F59</f>
        <v>0</v>
      </c>
      <c r="H550" s="461">
        <f>'2ª EM'!G59</f>
        <v>0</v>
      </c>
      <c r="I550" s="463">
        <f>'2ª EM'!H59</f>
        <v>0</v>
      </c>
      <c r="J550" s="461"/>
      <c r="K550" s="461">
        <f>'2ª EM'!I59</f>
        <v>0</v>
      </c>
      <c r="L550" s="461" t="str">
        <f>'2ª EM'!J59</f>
        <v/>
      </c>
      <c r="M550" s="461"/>
      <c r="N550" s="461">
        <f>'2ª EM'!K59</f>
        <v>0</v>
      </c>
      <c r="O550" s="461"/>
      <c r="P550" s="19" t="s">
        <v>122</v>
      </c>
      <c r="Q550" s="275" t="s">
        <v>309</v>
      </c>
      <c r="R550" s="569">
        <f>'2ª EM'!L60</f>
        <v>0</v>
      </c>
      <c r="S550" s="569">
        <f>'2ª EM'!M60</f>
        <v>0</v>
      </c>
      <c r="T550" s="569">
        <f>'2ª EM'!N60</f>
        <v>0</v>
      </c>
      <c r="U550" s="569">
        <f>'2ª EM'!O60</f>
        <v>0</v>
      </c>
      <c r="V550" s="569">
        <f>'2ª EM'!P60</f>
        <v>0</v>
      </c>
      <c r="W550" s="569">
        <f>'2ª EM'!Q60</f>
        <v>0</v>
      </c>
      <c r="X550" s="569">
        <f>'2ª EM'!R60</f>
        <v>0</v>
      </c>
      <c r="Y550" s="569">
        <f>'2ª EM'!S60</f>
        <v>0</v>
      </c>
      <c r="Z550" s="570"/>
      <c r="AA550" s="570"/>
    </row>
    <row r="551" spans="1:27" ht="15.75" x14ac:dyDescent="0.25">
      <c r="A551" s="256" t="str">
        <f>RIGHT('[1]2ª EM'!$A$5:$D$5,12)</f>
        <v>2ª SÉRIE E.M</v>
      </c>
      <c r="B551" s="169">
        <v>55</v>
      </c>
      <c r="C551" s="264">
        <f>'2ª EM'!B60</f>
        <v>0</v>
      </c>
      <c r="D551" s="461">
        <f>'2ª EM'!C60</f>
        <v>0</v>
      </c>
      <c r="E551" s="265">
        <f>'2ª EM'!D60</f>
        <v>0</v>
      </c>
      <c r="F551" s="265">
        <f>'2ª EM'!E60</f>
        <v>0</v>
      </c>
      <c r="G551" s="266">
        <f>'2ª EM'!F60</f>
        <v>0</v>
      </c>
      <c r="H551" s="461">
        <f>'2ª EM'!G60</f>
        <v>0</v>
      </c>
      <c r="I551" s="463">
        <f>'2ª EM'!H60</f>
        <v>0</v>
      </c>
      <c r="J551" s="461"/>
      <c r="K551" s="461">
        <f>'2ª EM'!I60</f>
        <v>0</v>
      </c>
      <c r="L551" s="461" t="str">
        <f>'2ª EM'!J60</f>
        <v/>
      </c>
      <c r="M551" s="461"/>
      <c r="N551" s="461">
        <f>'2ª EM'!K60</f>
        <v>0</v>
      </c>
      <c r="O551" s="461"/>
      <c r="P551" s="19" t="s">
        <v>122</v>
      </c>
      <c r="Q551" s="275" t="s">
        <v>309</v>
      </c>
      <c r="R551" s="569">
        <f>'2ª EM'!L61</f>
        <v>0</v>
      </c>
      <c r="S551" s="569">
        <f>'2ª EM'!M61</f>
        <v>0</v>
      </c>
      <c r="T551" s="569">
        <f>'2ª EM'!N61</f>
        <v>0</v>
      </c>
      <c r="U551" s="569">
        <f>'2ª EM'!O61</f>
        <v>0</v>
      </c>
      <c r="V551" s="569">
        <f>'2ª EM'!P61</f>
        <v>0</v>
      </c>
      <c r="W551" s="569">
        <f>'2ª EM'!Q61</f>
        <v>0</v>
      </c>
      <c r="X551" s="569">
        <f>'2ª EM'!R61</f>
        <v>0</v>
      </c>
      <c r="Y551" s="569">
        <f>'2ª EM'!S61</f>
        <v>0</v>
      </c>
      <c r="Z551" s="570"/>
      <c r="AA551" s="570"/>
    </row>
    <row r="552" spans="1:27" s="263" customFormat="1" ht="15.75" x14ac:dyDescent="0.25">
      <c r="A552" s="256" t="str">
        <f>RIGHT('[1]3ª EM'!$A$5:$D$5,12)</f>
        <v>3ª SÉRIE E.M</v>
      </c>
      <c r="B552" s="257">
        <v>1</v>
      </c>
      <c r="C552" s="258">
        <f>'3ª EM'!B7</f>
        <v>18313</v>
      </c>
      <c r="D552" s="460" t="str">
        <f>'3ª EM'!C7</f>
        <v>ALINE FERREIRA</v>
      </c>
      <c r="E552" s="259" t="str">
        <f>'3ª EM'!D7</f>
        <v>F</v>
      </c>
      <c r="F552" s="259" t="str">
        <f>'3ª EM'!E7</f>
        <v>MA</v>
      </c>
      <c r="G552" s="260">
        <f>'3ª EM'!F7</f>
        <v>32644</v>
      </c>
      <c r="H552" s="460">
        <f>'3ª EM'!G7</f>
        <v>0</v>
      </c>
      <c r="I552" s="462" t="str">
        <f>'3ª EM'!H7</f>
        <v>65456149-7</v>
      </c>
      <c r="J552" s="460"/>
      <c r="K552" s="460">
        <f>'3ª EM'!I7</f>
        <v>0</v>
      </c>
      <c r="L552" s="260" t="str">
        <f ca="1">'3ª EM'!J7</f>
        <v>DISP.IDADE</v>
      </c>
      <c r="M552" s="460"/>
      <c r="N552" s="460">
        <f ca="1">'3ª EM'!K7</f>
        <v>35</v>
      </c>
      <c r="O552" s="460"/>
      <c r="P552" s="273" t="s">
        <v>122</v>
      </c>
      <c r="Q552" s="275" t="s">
        <v>309</v>
      </c>
      <c r="R552" s="569" t="str">
        <f>'3ª EM'!L7</f>
        <v>Não</v>
      </c>
      <c r="S552" s="569" t="str">
        <f>'3ª EM'!M7</f>
        <v>-</v>
      </c>
      <c r="T552" s="569" t="str">
        <f>'3ª EM'!N7</f>
        <v>-</v>
      </c>
      <c r="U552" s="569" t="str">
        <f>'3ª EM'!O7</f>
        <v>-</v>
      </c>
      <c r="V552" s="569" t="str">
        <f>'3ª EM'!P7</f>
        <v>-</v>
      </c>
      <c r="W552" s="569" t="str">
        <f>'3ª EM'!Q7</f>
        <v>-</v>
      </c>
      <c r="X552" s="569" t="str">
        <f>'3ª EM'!R7</f>
        <v>-</v>
      </c>
      <c r="Y552" s="569" t="str">
        <f>'3ª EM'!S7</f>
        <v>-</v>
      </c>
      <c r="Z552" s="570"/>
      <c r="AA552" s="570"/>
    </row>
    <row r="553" spans="1:27" ht="15.75" x14ac:dyDescent="0.25">
      <c r="A553" s="256" t="str">
        <f>RIGHT('[1]3ª EM'!$A$5:$D$5,12)</f>
        <v>3ª SÉRIE E.M</v>
      </c>
      <c r="B553" s="169">
        <v>2</v>
      </c>
      <c r="C553" s="264">
        <f>'3ª EM'!B8</f>
        <v>13479</v>
      </c>
      <c r="D553" s="461" t="str">
        <f>'3ª EM'!C8</f>
        <v>ALINE INACIO DA SILVA</v>
      </c>
      <c r="E553" s="265" t="str">
        <f>'3ª EM'!D8</f>
        <v>F</v>
      </c>
      <c r="F553" s="265" t="str">
        <f>'3ª EM'!E8</f>
        <v>MA</v>
      </c>
      <c r="G553" s="266">
        <f>'3ª EM'!F8</f>
        <v>38911</v>
      </c>
      <c r="H553" s="461">
        <f>'3ª EM'!G8</f>
        <v>0</v>
      </c>
      <c r="I553" s="463" t="str">
        <f>'3ª EM'!H8</f>
        <v>67035406-5</v>
      </c>
      <c r="J553" s="461"/>
      <c r="K553" s="461" t="str">
        <f>'3ª EM'!I8</f>
        <v>TR 03/02</v>
      </c>
      <c r="L553" s="461" t="str">
        <f ca="1">'3ª EM'!J8</f>
        <v/>
      </c>
      <c r="M553" s="461"/>
      <c r="N553" s="461">
        <f ca="1">'3ª EM'!K8</f>
        <v>18</v>
      </c>
      <c r="O553" s="461"/>
      <c r="P553" s="19" t="s">
        <v>122</v>
      </c>
      <c r="Q553" s="275" t="s">
        <v>309</v>
      </c>
      <c r="R553" s="569" t="str">
        <f>'3ª EM'!L8</f>
        <v>Não</v>
      </c>
      <c r="S553" s="569" t="str">
        <f>'3ª EM'!M8</f>
        <v>-</v>
      </c>
      <c r="T553" s="569" t="str">
        <f>'3ª EM'!N8</f>
        <v>-</v>
      </c>
      <c r="U553" s="569" t="str">
        <f>'3ª EM'!O8</f>
        <v>-</v>
      </c>
      <c r="V553" s="569" t="str">
        <f>'3ª EM'!P8</f>
        <v>-</v>
      </c>
      <c r="W553" s="569" t="str">
        <f>'3ª EM'!Q8</f>
        <v>-</v>
      </c>
      <c r="X553" s="569" t="str">
        <f>'3ª EM'!R8</f>
        <v>-</v>
      </c>
      <c r="Y553" s="569" t="str">
        <f>'3ª EM'!S8</f>
        <v>-</v>
      </c>
      <c r="Z553" s="570"/>
      <c r="AA553" s="570"/>
    </row>
    <row r="554" spans="1:27" ht="15.75" x14ac:dyDescent="0.25">
      <c r="A554" s="256" t="str">
        <f>RIGHT('[1]3ª EM'!$A$5:$D$5,12)</f>
        <v>3ª SÉRIE E.M</v>
      </c>
      <c r="B554" s="169">
        <v>3</v>
      </c>
      <c r="C554" s="264">
        <f>'3ª EM'!B9</f>
        <v>13346</v>
      </c>
      <c r="D554" s="461" t="str">
        <f>'3ª EM'!C9</f>
        <v>ALLEXANDRA SILVA SANTOS</v>
      </c>
      <c r="E554" s="265" t="str">
        <f>'3ª EM'!D9</f>
        <v>F</v>
      </c>
      <c r="F554" s="265" t="str">
        <f>'3ª EM'!E9</f>
        <v>MA</v>
      </c>
      <c r="G554" s="266">
        <f>'3ª EM'!F9</f>
        <v>38842</v>
      </c>
      <c r="H554" s="461">
        <f>'3ª EM'!G9</f>
        <v>0</v>
      </c>
      <c r="I554" s="463">
        <f>'3ª EM'!H9</f>
        <v>0</v>
      </c>
      <c r="J554" s="461"/>
      <c r="K554" s="461" t="str">
        <f>'3ª EM'!I9</f>
        <v>TR 28/02</v>
      </c>
      <c r="L554" s="461" t="str">
        <f ca="1">'3ª EM'!J9</f>
        <v/>
      </c>
      <c r="M554" s="461"/>
      <c r="N554" s="461">
        <f ca="1">'3ª EM'!K9</f>
        <v>18</v>
      </c>
      <c r="O554" s="461"/>
      <c r="P554" s="19" t="s">
        <v>122</v>
      </c>
      <c r="Q554" s="275" t="s">
        <v>309</v>
      </c>
      <c r="R554" s="569" t="str">
        <f>'3ª EM'!L9</f>
        <v>Não</v>
      </c>
      <c r="S554" s="569" t="str">
        <f>'3ª EM'!M9</f>
        <v>-</v>
      </c>
      <c r="T554" s="569" t="str">
        <f>'3ª EM'!N9</f>
        <v>-</v>
      </c>
      <c r="U554" s="569" t="str">
        <f>'3ª EM'!O9</f>
        <v>-</v>
      </c>
      <c r="V554" s="569" t="str">
        <f>'3ª EM'!P9</f>
        <v>-</v>
      </c>
      <c r="W554" s="569" t="str">
        <f>'3ª EM'!Q9</f>
        <v>-</v>
      </c>
      <c r="X554" s="569" t="str">
        <f>'3ª EM'!R9</f>
        <v>-</v>
      </c>
      <c r="Y554" s="569" t="str">
        <f>'3ª EM'!S9</f>
        <v>-</v>
      </c>
      <c r="Z554" s="570"/>
      <c r="AA554" s="570"/>
    </row>
    <row r="555" spans="1:27" ht="15.75" x14ac:dyDescent="0.25">
      <c r="A555" s="256" t="str">
        <f>RIGHT('[1]3ª EM'!$A$5:$D$5,12)</f>
        <v>3ª SÉRIE E.M</v>
      </c>
      <c r="B555" s="169">
        <v>4</v>
      </c>
      <c r="C555" s="264">
        <f>'3ª EM'!B10</f>
        <v>17663</v>
      </c>
      <c r="D555" s="461" t="str">
        <f>'3ª EM'!C10</f>
        <v>ANDREIA MARA SANTOS CAETANO</v>
      </c>
      <c r="E555" s="265" t="str">
        <f>'3ª EM'!D10</f>
        <v>F</v>
      </c>
      <c r="F555" s="265" t="str">
        <f>'3ª EM'!E10</f>
        <v>MA</v>
      </c>
      <c r="G555" s="266">
        <f>'3ª EM'!F10</f>
        <v>26489</v>
      </c>
      <c r="H555" s="461" t="str">
        <f>'3ª EM'!G10</f>
        <v>100954967-4</v>
      </c>
      <c r="I555" s="463">
        <f>'3ª EM'!H10</f>
        <v>0</v>
      </c>
      <c r="J555" s="461"/>
      <c r="K555" s="461">
        <f>'3ª EM'!I10</f>
        <v>0</v>
      </c>
      <c r="L555" s="461" t="str">
        <f ca="1">'3ª EM'!J10</f>
        <v>DISP.IDADE</v>
      </c>
      <c r="M555" s="461"/>
      <c r="N555" s="461">
        <f ca="1">'3ª EM'!K10</f>
        <v>52</v>
      </c>
      <c r="O555" s="461"/>
      <c r="P555" s="19" t="s">
        <v>122</v>
      </c>
      <c r="Q555" s="275" t="s">
        <v>309</v>
      </c>
      <c r="R555" s="569" t="str">
        <f>'3ª EM'!L10</f>
        <v>Não</v>
      </c>
      <c r="S555" s="569" t="str">
        <f>'3ª EM'!M10</f>
        <v>-</v>
      </c>
      <c r="T555" s="569" t="str">
        <f>'3ª EM'!N10</f>
        <v>-</v>
      </c>
      <c r="U555" s="569" t="str">
        <f>'3ª EM'!O10</f>
        <v>-</v>
      </c>
      <c r="V555" s="569" t="str">
        <f>'3ª EM'!P10</f>
        <v>-</v>
      </c>
      <c r="W555" s="569" t="str">
        <f>'3ª EM'!Q10</f>
        <v>-</v>
      </c>
      <c r="X555" s="569" t="str">
        <f>'3ª EM'!R10</f>
        <v>-</v>
      </c>
      <c r="Y555" s="569" t="str">
        <f>'3ª EM'!S10</f>
        <v>-</v>
      </c>
      <c r="Z555" s="570"/>
      <c r="AA555" s="570"/>
    </row>
    <row r="556" spans="1:27" ht="15.75" x14ac:dyDescent="0.25">
      <c r="A556" s="256" t="str">
        <f>RIGHT('[1]3ª EM'!$A$5:$D$5,12)</f>
        <v>3ª SÉRIE E.M</v>
      </c>
      <c r="B556" s="169">
        <v>5</v>
      </c>
      <c r="C556" s="264">
        <f>'3ª EM'!B11</f>
        <v>2637</v>
      </c>
      <c r="D556" s="461" t="str">
        <f>'3ª EM'!C11</f>
        <v>ANISIA DOS SANTOS SILVA</v>
      </c>
      <c r="E556" s="265" t="str">
        <f>'3ª EM'!D11</f>
        <v>F</v>
      </c>
      <c r="F556" s="265" t="str">
        <f>'3ª EM'!E11</f>
        <v>MA</v>
      </c>
      <c r="G556" s="266">
        <f>'3ª EM'!F11</f>
        <v>28312</v>
      </c>
      <c r="H556" s="461">
        <f>'3ª EM'!G11</f>
        <v>0</v>
      </c>
      <c r="I556" s="463" t="str">
        <f>'3ª EM'!H11</f>
        <v>25520072-9</v>
      </c>
      <c r="J556" s="461"/>
      <c r="K556" s="461">
        <f>'3ª EM'!I11</f>
        <v>0</v>
      </c>
      <c r="L556" s="461" t="str">
        <f ca="1">'3ª EM'!J11</f>
        <v>DISP.IDADE</v>
      </c>
      <c r="M556" s="461"/>
      <c r="N556" s="461">
        <f ca="1">'3ª EM'!K11</f>
        <v>47</v>
      </c>
      <c r="O556" s="461"/>
      <c r="P556" s="19" t="s">
        <v>122</v>
      </c>
      <c r="Q556" s="275" t="s">
        <v>309</v>
      </c>
      <c r="R556" s="569" t="str">
        <f>'3ª EM'!L11</f>
        <v>Não</v>
      </c>
      <c r="S556" s="569" t="str">
        <f>'3ª EM'!M11</f>
        <v>-</v>
      </c>
      <c r="T556" s="569" t="str">
        <f>'3ª EM'!N11</f>
        <v>-</v>
      </c>
      <c r="U556" s="569" t="str">
        <f>'3ª EM'!O11</f>
        <v>-</v>
      </c>
      <c r="V556" s="569" t="str">
        <f>'3ª EM'!P11</f>
        <v>-</v>
      </c>
      <c r="W556" s="569" t="str">
        <f>'3ª EM'!Q11</f>
        <v>-</v>
      </c>
      <c r="X556" s="569" t="str">
        <f>'3ª EM'!R11</f>
        <v>-</v>
      </c>
      <c r="Y556" s="569" t="str">
        <f>'3ª EM'!S11</f>
        <v>-</v>
      </c>
      <c r="Z556" s="570"/>
      <c r="AA556" s="570"/>
    </row>
    <row r="557" spans="1:27" ht="15.75" x14ac:dyDescent="0.25">
      <c r="A557" s="256" t="str">
        <f>RIGHT('[1]3ª EM'!$A$5:$D$5,12)</f>
        <v>3ª SÉRIE E.M</v>
      </c>
      <c r="B557" s="169">
        <v>6</v>
      </c>
      <c r="C557" s="264">
        <f>'3ª EM'!B12</f>
        <v>18044</v>
      </c>
      <c r="D557" s="461" t="str">
        <f>'3ª EM'!C12</f>
        <v>CANDIDA DELMIRA DE JESUS ALELUIA MENEZES</v>
      </c>
      <c r="E557" s="265" t="str">
        <f>'3ª EM'!D12</f>
        <v>F</v>
      </c>
      <c r="F557" s="265" t="str">
        <f>'3ª EM'!E12</f>
        <v>MA</v>
      </c>
      <c r="G557" s="266">
        <f>'3ª EM'!F12</f>
        <v>24511</v>
      </c>
      <c r="H557" s="461" t="str">
        <f>'3ª EM'!G12</f>
        <v>104188744-0</v>
      </c>
      <c r="I557" s="463">
        <f>'3ª EM'!H12</f>
        <v>0</v>
      </c>
      <c r="J557" s="461"/>
      <c r="K557" s="461">
        <f>'3ª EM'!I12</f>
        <v>0</v>
      </c>
      <c r="L557" s="461" t="str">
        <f ca="1">'3ª EM'!J12</f>
        <v>DISP.IDADE</v>
      </c>
      <c r="M557" s="461"/>
      <c r="N557" s="461">
        <f ca="1">'3ª EM'!K12</f>
        <v>58</v>
      </c>
      <c r="O557" s="461"/>
      <c r="P557" s="19" t="s">
        <v>122</v>
      </c>
      <c r="Q557" s="275" t="s">
        <v>309</v>
      </c>
      <c r="R557" s="569" t="str">
        <f>'3ª EM'!L12</f>
        <v>Não</v>
      </c>
      <c r="S557" s="569" t="str">
        <f>'3ª EM'!M12</f>
        <v>-</v>
      </c>
      <c r="T557" s="569" t="str">
        <f>'3ª EM'!N12</f>
        <v>-</v>
      </c>
      <c r="U557" s="569" t="str">
        <f>'3ª EM'!O12</f>
        <v>-</v>
      </c>
      <c r="V557" s="569" t="str">
        <f>'3ª EM'!P12</f>
        <v>-</v>
      </c>
      <c r="W557" s="569" t="str">
        <f>'3ª EM'!Q12</f>
        <v>-</v>
      </c>
      <c r="X557" s="569" t="str">
        <f>'3ª EM'!R12</f>
        <v>-</v>
      </c>
      <c r="Y557" s="569" t="str">
        <f>'3ª EM'!S12</f>
        <v>-</v>
      </c>
      <c r="Z557" s="570"/>
      <c r="AA557" s="570"/>
    </row>
    <row r="558" spans="1:27" ht="15.75" x14ac:dyDescent="0.25">
      <c r="A558" s="256" t="str">
        <f>RIGHT('[1]3ª EM'!$A$5:$D$5,12)</f>
        <v>3ª SÉRIE E.M</v>
      </c>
      <c r="B558" s="169">
        <v>7</v>
      </c>
      <c r="C558" s="264">
        <f>'3ª EM'!B13</f>
        <v>18770</v>
      </c>
      <c r="D558" s="461" t="str">
        <f>'3ª EM'!C13</f>
        <v>DIMMY DE BARROS FERRAZ DE CAMPOS</v>
      </c>
      <c r="E558" s="265" t="str">
        <f>'3ª EM'!D13</f>
        <v>M</v>
      </c>
      <c r="F558" s="265" t="str">
        <f>'3ª EM'!E13</f>
        <v>MA</v>
      </c>
      <c r="G558" s="266">
        <f>'3ª EM'!F13</f>
        <v>30576</v>
      </c>
      <c r="H558" s="461" t="str">
        <f>'3ª EM'!G13</f>
        <v>30692590-4</v>
      </c>
      <c r="I558" s="463" t="str">
        <f>'3ª EM'!H13</f>
        <v>30692590-4</v>
      </c>
      <c r="J558" s="461"/>
      <c r="K558" s="461" t="str">
        <f>'3ª EM'!I13</f>
        <v>TR 04/02</v>
      </c>
      <c r="L558" s="461" t="str">
        <f ca="1">'3ª EM'!J13</f>
        <v>DISP.IDADE</v>
      </c>
      <c r="M558" s="461"/>
      <c r="N558" s="461">
        <f ca="1">'3ª EM'!K13</f>
        <v>41</v>
      </c>
      <c r="O558" s="461"/>
      <c r="P558" s="19" t="s">
        <v>122</v>
      </c>
      <c r="Q558" s="275" t="s">
        <v>309</v>
      </c>
      <c r="R558" s="569" t="str">
        <f>'3ª EM'!L13</f>
        <v>Não</v>
      </c>
      <c r="S558" s="569" t="str">
        <f>'3ª EM'!M13</f>
        <v>-</v>
      </c>
      <c r="T558" s="569" t="str">
        <f>'3ª EM'!N13</f>
        <v>-</v>
      </c>
      <c r="U558" s="569" t="str">
        <f>'3ª EM'!O13</f>
        <v>-</v>
      </c>
      <c r="V558" s="569" t="str">
        <f>'3ª EM'!P13</f>
        <v>-</v>
      </c>
      <c r="W558" s="569" t="str">
        <f>'3ª EM'!Q13</f>
        <v>-</v>
      </c>
      <c r="X558" s="569" t="str">
        <f>'3ª EM'!R13</f>
        <v>-</v>
      </c>
      <c r="Y558" s="569" t="str">
        <f>'3ª EM'!S13</f>
        <v>-</v>
      </c>
      <c r="Z558" s="570"/>
      <c r="AA558" s="570"/>
    </row>
    <row r="559" spans="1:27" ht="15.75" x14ac:dyDescent="0.25">
      <c r="A559" s="256" t="str">
        <f>RIGHT('[1]3ª EM'!$A$5:$D$5,12)</f>
        <v>3ª SÉRIE E.M</v>
      </c>
      <c r="B559" s="169">
        <v>8</v>
      </c>
      <c r="C559" s="264">
        <f>'3ª EM'!B14</f>
        <v>17665</v>
      </c>
      <c r="D559" s="461" t="str">
        <f>'3ª EM'!C14</f>
        <v>ELAINE MENDES DA SILVA</v>
      </c>
      <c r="E559" s="265" t="str">
        <f>'3ª EM'!D14</f>
        <v>F</v>
      </c>
      <c r="F559" s="265" t="str">
        <f>'3ª EM'!E14</f>
        <v>MA</v>
      </c>
      <c r="G559" s="266">
        <f>'3ª EM'!F14</f>
        <v>30848</v>
      </c>
      <c r="H559" s="461" t="str">
        <f>'3ª EM'!G14</f>
        <v>41445577-0</v>
      </c>
      <c r="I559" s="463" t="str">
        <f>'3ª EM'!H14</f>
        <v>41445577-0</v>
      </c>
      <c r="J559" s="461"/>
      <c r="K559" s="461">
        <f>'3ª EM'!I14</f>
        <v>0</v>
      </c>
      <c r="L559" s="461" t="str">
        <f ca="1">'3ª EM'!J14</f>
        <v>DISP.IDADE</v>
      </c>
      <c r="M559" s="461"/>
      <c r="N559" s="461">
        <f ca="1">'3ª EM'!K14</f>
        <v>40</v>
      </c>
      <c r="O559" s="461"/>
      <c r="P559" s="19" t="s">
        <v>122</v>
      </c>
      <c r="Q559" s="275" t="s">
        <v>309</v>
      </c>
      <c r="R559" s="569" t="str">
        <f>'3ª EM'!L14</f>
        <v>Não</v>
      </c>
      <c r="S559" s="569" t="str">
        <f>'3ª EM'!M14</f>
        <v>-</v>
      </c>
      <c r="T559" s="569" t="str">
        <f>'3ª EM'!N14</f>
        <v>-</v>
      </c>
      <c r="U559" s="569" t="str">
        <f>'3ª EM'!O14</f>
        <v>-</v>
      </c>
      <c r="V559" s="569" t="str">
        <f>'3ª EM'!P14</f>
        <v>-</v>
      </c>
      <c r="W559" s="569" t="str">
        <f>'3ª EM'!Q14</f>
        <v>-</v>
      </c>
      <c r="X559" s="569" t="str">
        <f>'3ª EM'!R14</f>
        <v>-</v>
      </c>
      <c r="Y559" s="569" t="str">
        <f>'3ª EM'!S14</f>
        <v>-</v>
      </c>
      <c r="Z559" s="570"/>
      <c r="AA559" s="570"/>
    </row>
    <row r="560" spans="1:27" ht="15.75" x14ac:dyDescent="0.25">
      <c r="A560" s="256" t="str">
        <f>RIGHT('[1]3ª EM'!$A$5:$D$5,12)</f>
        <v>3ª SÉRIE E.M</v>
      </c>
      <c r="B560" s="169">
        <v>9</v>
      </c>
      <c r="C560" s="264">
        <f>'3ª EM'!B15</f>
        <v>18781</v>
      </c>
      <c r="D560" s="461" t="str">
        <f>'3ª EM'!C15</f>
        <v>GABRIEL NUNES CABRAL DOS SANTOS</v>
      </c>
      <c r="E560" s="265" t="str">
        <f>'3ª EM'!D15</f>
        <v>M</v>
      </c>
      <c r="F560" s="265" t="str">
        <f>'3ª EM'!E15</f>
        <v>MC</v>
      </c>
      <c r="G560" s="266">
        <f>'3ª EM'!F15</f>
        <v>38945</v>
      </c>
      <c r="H560" s="461" t="str">
        <f>'3ª EM'!G15</f>
        <v>110944104-6</v>
      </c>
      <c r="I560" s="463">
        <f>'3ª EM'!H15</f>
        <v>0</v>
      </c>
      <c r="J560" s="461"/>
      <c r="K560" s="461" t="str">
        <f>'3ª EM'!I15</f>
        <v>MC</v>
      </c>
      <c r="L560" s="461" t="str">
        <f ca="1">'3ª EM'!J15</f>
        <v/>
      </c>
      <c r="M560" s="461"/>
      <c r="N560" s="461">
        <f ca="1">'3ª EM'!K15</f>
        <v>18</v>
      </c>
      <c r="O560" s="461"/>
      <c r="P560" s="19" t="s">
        <v>122</v>
      </c>
      <c r="Q560" s="275" t="s">
        <v>309</v>
      </c>
      <c r="R560" s="569" t="str">
        <f>'3ª EM'!L15</f>
        <v>Não</v>
      </c>
      <c r="S560" s="569" t="str">
        <f>'3ª EM'!M15</f>
        <v>-</v>
      </c>
      <c r="T560" s="569" t="str">
        <f>'3ª EM'!N15</f>
        <v>-</v>
      </c>
      <c r="U560" s="569" t="str">
        <f>'3ª EM'!O15</f>
        <v>-</v>
      </c>
      <c r="V560" s="569" t="str">
        <f>'3ª EM'!P15</f>
        <v>-</v>
      </c>
      <c r="W560" s="569" t="str">
        <f>'3ª EM'!Q15</f>
        <v>-</v>
      </c>
      <c r="X560" s="569" t="str">
        <f>'3ª EM'!R15</f>
        <v>-</v>
      </c>
      <c r="Y560" s="569" t="str">
        <f>'3ª EM'!S15</f>
        <v>-</v>
      </c>
      <c r="Z560" s="570"/>
      <c r="AA560" s="570"/>
    </row>
    <row r="561" spans="1:27" ht="15.75" x14ac:dyDescent="0.25">
      <c r="A561" s="256" t="str">
        <f>RIGHT('[1]3ª EM'!$A$5:$D$5,12)</f>
        <v>3ª SÉRIE E.M</v>
      </c>
      <c r="B561" s="169">
        <v>10</v>
      </c>
      <c r="C561" s="264">
        <f>'3ª EM'!B16</f>
        <v>18545</v>
      </c>
      <c r="D561" s="461" t="str">
        <f>'3ª EM'!C16</f>
        <v>GUSTAVO HENRIQUE SANTOS VIEIRA</v>
      </c>
      <c r="E561" s="265" t="str">
        <f>'3ª EM'!D16</f>
        <v>M</v>
      </c>
      <c r="F561" s="265" t="str">
        <f>'3ª EM'!E16</f>
        <v>MA</v>
      </c>
      <c r="G561" s="266">
        <f>'3ª EM'!F16</f>
        <v>38712</v>
      </c>
      <c r="H561" s="461" t="str">
        <f>'3ª EM'!G16</f>
        <v>105584662-1</v>
      </c>
      <c r="I561" s="463">
        <f>'3ª EM'!H16</f>
        <v>0</v>
      </c>
      <c r="J561" s="461"/>
      <c r="K561" s="461">
        <f>'3ª EM'!I16</f>
        <v>0</v>
      </c>
      <c r="L561" s="461" t="str">
        <f ca="1">'3ª EM'!J16</f>
        <v/>
      </c>
      <c r="M561" s="461"/>
      <c r="N561" s="461">
        <f ca="1">'3ª EM'!K16</f>
        <v>19</v>
      </c>
      <c r="O561" s="461"/>
      <c r="P561" s="19" t="s">
        <v>122</v>
      </c>
      <c r="Q561" s="275" t="s">
        <v>309</v>
      </c>
      <c r="R561" s="569" t="str">
        <f>'3ª EM'!L16</f>
        <v>Não</v>
      </c>
      <c r="S561" s="569" t="str">
        <f>'3ª EM'!M16</f>
        <v>-</v>
      </c>
      <c r="T561" s="569" t="str">
        <f>'3ª EM'!N16</f>
        <v>-</v>
      </c>
      <c r="U561" s="569" t="str">
        <f>'3ª EM'!O16</f>
        <v>-</v>
      </c>
      <c r="V561" s="569" t="str">
        <f>'3ª EM'!P16</f>
        <v>-</v>
      </c>
      <c r="W561" s="569" t="str">
        <f>'3ª EM'!Q16</f>
        <v>-</v>
      </c>
      <c r="X561" s="569" t="str">
        <f>'3ª EM'!R16</f>
        <v>-</v>
      </c>
      <c r="Y561" s="569" t="str">
        <f>'3ª EM'!S16</f>
        <v>-</v>
      </c>
      <c r="Z561" s="570"/>
      <c r="AA561" s="570"/>
    </row>
    <row r="562" spans="1:27" ht="15.75" x14ac:dyDescent="0.25">
      <c r="A562" s="256" t="str">
        <f>RIGHT('[1]3ª EM'!$A$5:$D$5,12)</f>
        <v>3ª SÉRIE E.M</v>
      </c>
      <c r="B562" s="169">
        <v>11</v>
      </c>
      <c r="C562" s="264">
        <f>'3ª EM'!B17</f>
        <v>18782</v>
      </c>
      <c r="D562" s="461" t="str">
        <f>'3ª EM'!C17</f>
        <v>GUSTAVO SILVA NOVAES</v>
      </c>
      <c r="E562" s="265" t="str">
        <f>'3ª EM'!D17</f>
        <v>M</v>
      </c>
      <c r="F562" s="265" t="str">
        <f>'3ª EM'!E17</f>
        <v>MA</v>
      </c>
      <c r="G562" s="266">
        <f>'3ª EM'!F17</f>
        <v>38785</v>
      </c>
      <c r="H562" s="461">
        <f>'3ª EM'!G17</f>
        <v>0</v>
      </c>
      <c r="I562" s="463" t="str">
        <f>'3ª EM'!H17</f>
        <v>58644570-5</v>
      </c>
      <c r="J562" s="461"/>
      <c r="K562" s="461" t="str">
        <f>'3ª EM'!I17</f>
        <v>TR 06/02</v>
      </c>
      <c r="L562" s="461" t="str">
        <f ca="1">'3ª EM'!J17</f>
        <v/>
      </c>
      <c r="M562" s="461"/>
      <c r="N562" s="461">
        <f ca="1">'3ª EM'!K17</f>
        <v>19</v>
      </c>
      <c r="O562" s="461"/>
      <c r="P562" s="19" t="s">
        <v>122</v>
      </c>
      <c r="Q562" s="275" t="s">
        <v>309</v>
      </c>
      <c r="R562" s="569" t="str">
        <f>'3ª EM'!L17</f>
        <v>Não</v>
      </c>
      <c r="S562" s="569" t="str">
        <f>'3ª EM'!M17</f>
        <v>-</v>
      </c>
      <c r="T562" s="569" t="str">
        <f>'3ª EM'!N17</f>
        <v>-</v>
      </c>
      <c r="U562" s="569" t="str">
        <f>'3ª EM'!O17</f>
        <v>-</v>
      </c>
      <c r="V562" s="569" t="str">
        <f>'3ª EM'!P17</f>
        <v>-</v>
      </c>
      <c r="W562" s="569" t="str">
        <f>'3ª EM'!Q17</f>
        <v>-</v>
      </c>
      <c r="X562" s="569" t="str">
        <f>'3ª EM'!R17</f>
        <v>-</v>
      </c>
      <c r="Y562" s="569" t="str">
        <f>'3ª EM'!S17</f>
        <v>-</v>
      </c>
      <c r="Z562" s="570"/>
      <c r="AA562" s="570"/>
    </row>
    <row r="563" spans="1:27" ht="15.75" x14ac:dyDescent="0.25">
      <c r="A563" s="256" t="str">
        <f>RIGHT('[1]3ª EM'!$A$5:$D$5,12)</f>
        <v>3ª SÉRIE E.M</v>
      </c>
      <c r="B563" s="169">
        <v>12</v>
      </c>
      <c r="C563" s="264">
        <f>'3ª EM'!B18</f>
        <v>18705</v>
      </c>
      <c r="D563" s="461" t="str">
        <f>'3ª EM'!C18</f>
        <v>JHENNIFER YASMIN XAVIER DA SILVA</v>
      </c>
      <c r="E563" s="265" t="str">
        <f>'3ª EM'!D18</f>
        <v>F</v>
      </c>
      <c r="F563" s="265" t="str">
        <f>'3ª EM'!E18</f>
        <v>MA</v>
      </c>
      <c r="G563" s="266">
        <f>'3ª EM'!F18</f>
        <v>38834</v>
      </c>
      <c r="H563" s="461" t="str">
        <f>'3ª EM'!G18</f>
        <v>112228990-X</v>
      </c>
      <c r="I563" s="463" t="str">
        <f>'3ª EM'!H18</f>
        <v>53620389-1</v>
      </c>
      <c r="J563" s="461"/>
      <c r="K563" s="461" t="str">
        <f>'3ª EM'!I18</f>
        <v>TR 22/01</v>
      </c>
      <c r="L563" s="461" t="str">
        <f ca="1">'3ª EM'!J18</f>
        <v/>
      </c>
      <c r="M563" s="461"/>
      <c r="N563" s="461">
        <f ca="1">'3ª EM'!K18</f>
        <v>18</v>
      </c>
      <c r="O563" s="461"/>
      <c r="P563" s="19" t="s">
        <v>122</v>
      </c>
      <c r="Q563" s="275" t="s">
        <v>309</v>
      </c>
      <c r="R563" s="569" t="str">
        <f>'3ª EM'!L18</f>
        <v>Não</v>
      </c>
      <c r="S563" s="569" t="str">
        <f>'3ª EM'!M18</f>
        <v>-</v>
      </c>
      <c r="T563" s="569" t="str">
        <f>'3ª EM'!N18</f>
        <v>-</v>
      </c>
      <c r="U563" s="569" t="str">
        <f>'3ª EM'!O18</f>
        <v>-</v>
      </c>
      <c r="V563" s="569" t="str">
        <f>'3ª EM'!P18</f>
        <v>-</v>
      </c>
      <c r="W563" s="569" t="str">
        <f>'3ª EM'!Q18</f>
        <v>-</v>
      </c>
      <c r="X563" s="569" t="str">
        <f>'3ª EM'!R18</f>
        <v>-</v>
      </c>
      <c r="Y563" s="569" t="str">
        <f>'3ª EM'!S18</f>
        <v>-</v>
      </c>
      <c r="Z563" s="570"/>
      <c r="AA563" s="570"/>
    </row>
    <row r="564" spans="1:27" ht="15.75" x14ac:dyDescent="0.25">
      <c r="A564" s="256" t="str">
        <f>RIGHT('[1]3ª EM'!$A$5:$D$5,12)</f>
        <v>3ª SÉRIE E.M</v>
      </c>
      <c r="B564" s="169">
        <v>13</v>
      </c>
      <c r="C564" s="264">
        <f>'3ª EM'!B19</f>
        <v>18478</v>
      </c>
      <c r="D564" s="461" t="str">
        <f>'3ª EM'!C19</f>
        <v>JOAO MARCOS MIRANDA ROCHA</v>
      </c>
      <c r="E564" s="265" t="str">
        <f>'3ª EM'!D19</f>
        <v>M</v>
      </c>
      <c r="F564" s="265" t="str">
        <f>'3ª EM'!E19</f>
        <v>MA</v>
      </c>
      <c r="G564" s="266">
        <f>'3ª EM'!F19</f>
        <v>35349</v>
      </c>
      <c r="H564" s="461" t="str">
        <f>'3ª EM'!G19</f>
        <v>102662430-7</v>
      </c>
      <c r="I564" s="463" t="str">
        <f>'3ª EM'!H19</f>
        <v>37686716-4</v>
      </c>
      <c r="J564" s="461"/>
      <c r="K564" s="461">
        <f>'3ª EM'!I19</f>
        <v>0</v>
      </c>
      <c r="L564" s="461" t="str">
        <f ca="1">'3ª EM'!J19</f>
        <v/>
      </c>
      <c r="M564" s="461"/>
      <c r="N564" s="461">
        <f ca="1">'3ª EM'!K19</f>
        <v>28</v>
      </c>
      <c r="O564" s="461"/>
      <c r="P564" s="19" t="s">
        <v>122</v>
      </c>
      <c r="Q564" s="275" t="s">
        <v>309</v>
      </c>
      <c r="R564" s="569" t="str">
        <f>'3ª EM'!L19</f>
        <v>Não</v>
      </c>
      <c r="S564" s="569" t="str">
        <f>'3ª EM'!M19</f>
        <v>-</v>
      </c>
      <c r="T564" s="569" t="str">
        <f>'3ª EM'!N19</f>
        <v>-</v>
      </c>
      <c r="U564" s="569" t="str">
        <f>'3ª EM'!O19</f>
        <v>-</v>
      </c>
      <c r="V564" s="569" t="str">
        <f>'3ª EM'!P19</f>
        <v>-</v>
      </c>
      <c r="W564" s="569" t="str">
        <f>'3ª EM'!Q19</f>
        <v>-</v>
      </c>
      <c r="X564" s="569" t="str">
        <f>'3ª EM'!R19</f>
        <v>-</v>
      </c>
      <c r="Y564" s="569" t="str">
        <f>'3ª EM'!S19</f>
        <v>-</v>
      </c>
      <c r="Z564" s="570"/>
      <c r="AA564" s="570"/>
    </row>
    <row r="565" spans="1:27" ht="15.75" x14ac:dyDescent="0.25">
      <c r="A565" s="256" t="str">
        <f>RIGHT('[1]3ª EM'!$A$5:$D$5,12)</f>
        <v>3ª SÉRIE E.M</v>
      </c>
      <c r="B565" s="169">
        <v>14</v>
      </c>
      <c r="C565" s="264">
        <f>'3ª EM'!B20</f>
        <v>17990</v>
      </c>
      <c r="D565" s="461" t="str">
        <f>'3ª EM'!C20</f>
        <v>JULIO RIBEIRO DIONIZIO</v>
      </c>
      <c r="E565" s="265" t="str">
        <f>'3ª EM'!D20</f>
        <v>M</v>
      </c>
      <c r="F565" s="265" t="str">
        <f>'3ª EM'!E20</f>
        <v>MA</v>
      </c>
      <c r="G565" s="266">
        <f>'3ª EM'!F20</f>
        <v>38144</v>
      </c>
      <c r="H565" s="461" t="str">
        <f>'3ª EM'!G20</f>
        <v>109586938-3</v>
      </c>
      <c r="I565" s="463">
        <f>'3ª EM'!H20</f>
        <v>0</v>
      </c>
      <c r="J565" s="461"/>
      <c r="K565" s="461">
        <f>'3ª EM'!I20</f>
        <v>0</v>
      </c>
      <c r="L565" s="461" t="str">
        <f ca="1">'3ª EM'!J20</f>
        <v/>
      </c>
      <c r="M565" s="461"/>
      <c r="N565" s="461">
        <f ca="1">'3ª EM'!K20</f>
        <v>20</v>
      </c>
      <c r="O565" s="461"/>
      <c r="P565" s="19" t="s">
        <v>122</v>
      </c>
      <c r="Q565" s="275" t="s">
        <v>309</v>
      </c>
      <c r="R565" s="569" t="str">
        <f>'3ª EM'!L20</f>
        <v>Não</v>
      </c>
      <c r="S565" s="569" t="str">
        <f>'3ª EM'!M20</f>
        <v>-</v>
      </c>
      <c r="T565" s="569" t="str">
        <f>'3ª EM'!N20</f>
        <v>-</v>
      </c>
      <c r="U565" s="569" t="str">
        <f>'3ª EM'!O20</f>
        <v>-</v>
      </c>
      <c r="V565" s="569" t="str">
        <f>'3ª EM'!P20</f>
        <v>-</v>
      </c>
      <c r="W565" s="569" t="str">
        <f>'3ª EM'!Q20</f>
        <v>-</v>
      </c>
      <c r="X565" s="569" t="str">
        <f>'3ª EM'!R20</f>
        <v>-</v>
      </c>
      <c r="Y565" s="569" t="str">
        <f>'3ª EM'!S20</f>
        <v>-</v>
      </c>
      <c r="Z565" s="570"/>
      <c r="AA565" s="570"/>
    </row>
    <row r="566" spans="1:27" ht="15.75" x14ac:dyDescent="0.25">
      <c r="A566" s="256" t="str">
        <f>RIGHT('[1]3ª EM'!$A$5:$D$5,12)</f>
        <v>3ª SÉRIE E.M</v>
      </c>
      <c r="B566" s="169">
        <v>15</v>
      </c>
      <c r="C566" s="264">
        <f>'3ª EM'!B21</f>
        <v>12403</v>
      </c>
      <c r="D566" s="461" t="str">
        <f>'3ª EM'!C21</f>
        <v>JULLYA GIOVANNA MELO ALVES DE LIMA</v>
      </c>
      <c r="E566" s="265" t="str">
        <f>'3ª EM'!D21</f>
        <v>F</v>
      </c>
      <c r="F566" s="265" t="str">
        <f>'3ª EM'!E21</f>
        <v>MA</v>
      </c>
      <c r="G566" s="266">
        <f>'3ª EM'!F21</f>
        <v>38265</v>
      </c>
      <c r="H566" s="461">
        <f>'3ª EM'!G21</f>
        <v>0</v>
      </c>
      <c r="I566" s="463">
        <f>'3ª EM'!H21</f>
        <v>0</v>
      </c>
      <c r="J566" s="461"/>
      <c r="K566" s="461" t="str">
        <f>'3ª EM'!I21</f>
        <v>TR 25/02</v>
      </c>
      <c r="L566" s="461" t="str">
        <f ca="1">'3ª EM'!J21</f>
        <v/>
      </c>
      <c r="M566" s="461"/>
      <c r="N566" s="461">
        <f ca="1">'3ª EM'!K21</f>
        <v>20</v>
      </c>
      <c r="O566" s="461"/>
      <c r="P566" s="19" t="s">
        <v>122</v>
      </c>
      <c r="Q566" s="275" t="s">
        <v>309</v>
      </c>
      <c r="R566" s="569" t="str">
        <f>'3ª EM'!L21</f>
        <v>Não</v>
      </c>
      <c r="S566" s="569" t="str">
        <f>'3ª EM'!M21</f>
        <v>-</v>
      </c>
      <c r="T566" s="569" t="str">
        <f>'3ª EM'!N21</f>
        <v>-</v>
      </c>
      <c r="U566" s="569" t="str">
        <f>'3ª EM'!O21</f>
        <v>-</v>
      </c>
      <c r="V566" s="569" t="str">
        <f>'3ª EM'!P21</f>
        <v>-</v>
      </c>
      <c r="W566" s="569" t="str">
        <f>'3ª EM'!Q21</f>
        <v>-</v>
      </c>
      <c r="X566" s="569" t="str">
        <f>'3ª EM'!R21</f>
        <v>-</v>
      </c>
      <c r="Y566" s="569" t="str">
        <f>'3ª EM'!S21</f>
        <v>-</v>
      </c>
      <c r="Z566" s="570"/>
      <c r="AA566" s="570"/>
    </row>
    <row r="567" spans="1:27" ht="15.75" x14ac:dyDescent="0.25">
      <c r="A567" s="256" t="str">
        <f>RIGHT('[1]3ª EM'!$A$5:$D$5,12)</f>
        <v>3ª SÉRIE E.M</v>
      </c>
      <c r="B567" s="169">
        <v>16</v>
      </c>
      <c r="C567" s="264">
        <f>'3ª EM'!B22</f>
        <v>18859</v>
      </c>
      <c r="D567" s="461" t="str">
        <f>'3ª EM'!C22</f>
        <v>KAIKY  APEZATO VIGGIANI CRUZ</v>
      </c>
      <c r="E567" s="265" t="str">
        <f>'3ª EM'!D22</f>
        <v>F</v>
      </c>
      <c r="F567" s="265" t="str">
        <f>'3ª EM'!E22</f>
        <v>MA</v>
      </c>
      <c r="G567" s="266">
        <f>'3ª EM'!F22</f>
        <v>38732</v>
      </c>
      <c r="H567" s="461">
        <f>'3ª EM'!G22</f>
        <v>0</v>
      </c>
      <c r="I567" s="463">
        <f>'3ª EM'!H22</f>
        <v>0</v>
      </c>
      <c r="J567" s="461"/>
      <c r="K567" s="461" t="str">
        <f>'3ª EM'!I22</f>
        <v>TR 28/02</v>
      </c>
      <c r="L567" s="461" t="str">
        <f ca="1">'3ª EM'!J22</f>
        <v/>
      </c>
      <c r="M567" s="461"/>
      <c r="N567" s="461">
        <f ca="1">'3ª EM'!K22</f>
        <v>19</v>
      </c>
      <c r="O567" s="461"/>
      <c r="P567" s="19" t="s">
        <v>122</v>
      </c>
      <c r="Q567" s="275" t="s">
        <v>309</v>
      </c>
      <c r="R567" s="569" t="str">
        <f>'3ª EM'!L22</f>
        <v>Não</v>
      </c>
      <c r="S567" s="569" t="str">
        <f>'3ª EM'!M22</f>
        <v>-</v>
      </c>
      <c r="T567" s="569" t="str">
        <f>'3ª EM'!N22</f>
        <v>-</v>
      </c>
      <c r="U567" s="569" t="str">
        <f>'3ª EM'!O22</f>
        <v>-</v>
      </c>
      <c r="V567" s="569" t="str">
        <f>'3ª EM'!P22</f>
        <v>-</v>
      </c>
      <c r="W567" s="569" t="str">
        <f>'3ª EM'!Q22</f>
        <v>-</v>
      </c>
      <c r="X567" s="569" t="str">
        <f>'3ª EM'!R22</f>
        <v>-</v>
      </c>
      <c r="Y567" s="569" t="str">
        <f>'3ª EM'!S22</f>
        <v>-</v>
      </c>
      <c r="Z567" s="570"/>
      <c r="AA567" s="570"/>
    </row>
    <row r="568" spans="1:27" ht="15.75" x14ac:dyDescent="0.25">
      <c r="A568" s="256" t="str">
        <f>RIGHT('[1]3ª EM'!$A$5:$D$5,12)</f>
        <v>3ª SÉRIE E.M</v>
      </c>
      <c r="B568" s="169">
        <v>17</v>
      </c>
      <c r="C568" s="264">
        <f>'3ª EM'!B23</f>
        <v>18543</v>
      </c>
      <c r="D568" s="461" t="str">
        <f>'3ª EM'!C23</f>
        <v>KETHELIN GOMES DE SOUZA</v>
      </c>
      <c r="E568" s="265" t="str">
        <f>'3ª EM'!D23</f>
        <v>F</v>
      </c>
      <c r="F568" s="265" t="str">
        <f>'3ª EM'!E23</f>
        <v>MA</v>
      </c>
      <c r="G568" s="266">
        <f>'3ª EM'!F23</f>
        <v>38682</v>
      </c>
      <c r="H568" s="461" t="str">
        <f>'3ª EM'!G23</f>
        <v>108609971-0</v>
      </c>
      <c r="I568" s="463">
        <f>'3ª EM'!H23</f>
        <v>0</v>
      </c>
      <c r="J568" s="461"/>
      <c r="K568" s="461">
        <f>'3ª EM'!I23</f>
        <v>0</v>
      </c>
      <c r="L568" s="461" t="str">
        <f ca="1">'3ª EM'!J23</f>
        <v/>
      </c>
      <c r="M568" s="461"/>
      <c r="N568" s="461">
        <f ca="1">'3ª EM'!K23</f>
        <v>19</v>
      </c>
      <c r="O568" s="461"/>
      <c r="P568" s="19" t="s">
        <v>122</v>
      </c>
      <c r="Q568" s="275" t="s">
        <v>309</v>
      </c>
      <c r="R568" s="569" t="str">
        <f>'3ª EM'!L23</f>
        <v>Não</v>
      </c>
      <c r="S568" s="569" t="str">
        <f>'3ª EM'!M23</f>
        <v>-</v>
      </c>
      <c r="T568" s="569" t="str">
        <f>'3ª EM'!N23</f>
        <v>-</v>
      </c>
      <c r="U568" s="569" t="str">
        <f>'3ª EM'!O23</f>
        <v>-</v>
      </c>
      <c r="V568" s="569" t="str">
        <f>'3ª EM'!P23</f>
        <v>-</v>
      </c>
      <c r="W568" s="569" t="str">
        <f>'3ª EM'!Q23</f>
        <v>-</v>
      </c>
      <c r="X568" s="569" t="str">
        <f>'3ª EM'!R23</f>
        <v>-</v>
      </c>
      <c r="Y568" s="569" t="str">
        <f>'3ª EM'!S23</f>
        <v>-</v>
      </c>
      <c r="Z568" s="570"/>
      <c r="AA568" s="570"/>
    </row>
    <row r="569" spans="1:27" ht="15.75" x14ac:dyDescent="0.25">
      <c r="A569" s="256" t="str">
        <f>RIGHT('[1]3ª EM'!$A$5:$D$5,12)</f>
        <v>3ª SÉRIE E.M</v>
      </c>
      <c r="B569" s="169">
        <v>18</v>
      </c>
      <c r="C569" s="264">
        <f>'3ª EM'!B24</f>
        <v>18512</v>
      </c>
      <c r="D569" s="461" t="str">
        <f>'3ª EM'!C24</f>
        <v>LUAN SOARES MUNIZ DE OLIVEIRA</v>
      </c>
      <c r="E569" s="265" t="str">
        <f>'3ª EM'!D24</f>
        <v>M</v>
      </c>
      <c r="F569" s="265" t="str">
        <f>'3ª EM'!E24</f>
        <v>MA</v>
      </c>
      <c r="G569" s="266">
        <f>'3ª EM'!F24</f>
        <v>38811</v>
      </c>
      <c r="H569" s="461" t="str">
        <f>'3ª EM'!G24</f>
        <v>107710055-3</v>
      </c>
      <c r="I569" s="463">
        <f>'3ª EM'!H24</f>
        <v>0</v>
      </c>
      <c r="J569" s="461"/>
      <c r="K569" s="461">
        <f>'3ª EM'!I24</f>
        <v>0</v>
      </c>
      <c r="L569" s="461" t="str">
        <f ca="1">'3ª EM'!J24</f>
        <v/>
      </c>
      <c r="M569" s="461"/>
      <c r="N569" s="461">
        <f ca="1">'3ª EM'!K24</f>
        <v>18</v>
      </c>
      <c r="O569" s="461"/>
      <c r="P569" s="19" t="s">
        <v>122</v>
      </c>
      <c r="Q569" s="275" t="s">
        <v>309</v>
      </c>
      <c r="R569" s="569" t="str">
        <f>'3ª EM'!L24</f>
        <v>Não</v>
      </c>
      <c r="S569" s="569" t="str">
        <f>'3ª EM'!M24</f>
        <v>-</v>
      </c>
      <c r="T569" s="569" t="str">
        <f>'3ª EM'!N24</f>
        <v>-</v>
      </c>
      <c r="U569" s="569" t="str">
        <f>'3ª EM'!O24</f>
        <v>-</v>
      </c>
      <c r="V569" s="569" t="str">
        <f>'3ª EM'!P24</f>
        <v>-</v>
      </c>
      <c r="W569" s="569" t="str">
        <f>'3ª EM'!Q24</f>
        <v>-</v>
      </c>
      <c r="X569" s="569" t="str">
        <f>'3ª EM'!R24</f>
        <v>-</v>
      </c>
      <c r="Y569" s="569" t="str">
        <f>'3ª EM'!S24</f>
        <v>-</v>
      </c>
      <c r="Z569" s="570"/>
      <c r="AA569" s="570"/>
    </row>
    <row r="570" spans="1:27" ht="15.75" x14ac:dyDescent="0.25">
      <c r="A570" s="256" t="str">
        <f>RIGHT('[1]3ª EM'!$A$5:$D$5,12)</f>
        <v>3ª SÉRIE E.M</v>
      </c>
      <c r="B570" s="169">
        <v>19</v>
      </c>
      <c r="C570" s="264">
        <f>'3ª EM'!B25</f>
        <v>17991</v>
      </c>
      <c r="D570" s="461" t="str">
        <f>'3ª EM'!C25</f>
        <v>LUCIANA GOMES MARCELINO</v>
      </c>
      <c r="E570" s="265" t="str">
        <f>'3ª EM'!D25</f>
        <v>F</v>
      </c>
      <c r="F570" s="265" t="str">
        <f>'3ª EM'!E25</f>
        <v>MA</v>
      </c>
      <c r="G570" s="266">
        <f>'3ª EM'!F25</f>
        <v>27415</v>
      </c>
      <c r="H570" s="461" t="str">
        <f>'3ª EM'!G25</f>
        <v>111307807-8</v>
      </c>
      <c r="I570" s="463">
        <f>'3ª EM'!H25</f>
        <v>0</v>
      </c>
      <c r="J570" s="461"/>
      <c r="K570" s="461">
        <f>'3ª EM'!I25</f>
        <v>0</v>
      </c>
      <c r="L570" s="461" t="str">
        <f ca="1">'3ª EM'!J25</f>
        <v>DISP.IDADE</v>
      </c>
      <c r="M570" s="461"/>
      <c r="N570" s="461">
        <f ca="1">'3ª EM'!K25</f>
        <v>50</v>
      </c>
      <c r="O570" s="461"/>
      <c r="P570" s="19" t="s">
        <v>122</v>
      </c>
      <c r="Q570" s="275" t="s">
        <v>309</v>
      </c>
      <c r="R570" s="569" t="str">
        <f>'3ª EM'!L25</f>
        <v>Não</v>
      </c>
      <c r="S570" s="569" t="str">
        <f>'3ª EM'!M25</f>
        <v>-</v>
      </c>
      <c r="T570" s="569" t="str">
        <f>'3ª EM'!N25</f>
        <v>-</v>
      </c>
      <c r="U570" s="569" t="str">
        <f>'3ª EM'!O25</f>
        <v>-</v>
      </c>
      <c r="V570" s="569" t="str">
        <f>'3ª EM'!P25</f>
        <v>-</v>
      </c>
      <c r="W570" s="569" t="str">
        <f>'3ª EM'!Q25</f>
        <v>-</v>
      </c>
      <c r="X570" s="569" t="str">
        <f>'3ª EM'!R25</f>
        <v>-</v>
      </c>
      <c r="Y570" s="569" t="str">
        <f>'3ª EM'!S25</f>
        <v>-</v>
      </c>
      <c r="Z570" s="570"/>
      <c r="AA570" s="570"/>
    </row>
    <row r="571" spans="1:27" ht="15.75" x14ac:dyDescent="0.25">
      <c r="A571" s="256" t="str">
        <f>RIGHT('[1]3ª EM'!$A$5:$D$5,12)</f>
        <v>3ª SÉRIE E.M</v>
      </c>
      <c r="B571" s="169">
        <v>20</v>
      </c>
      <c r="C571" s="264">
        <f>'3ª EM'!B26</f>
        <v>18498</v>
      </c>
      <c r="D571" s="461" t="str">
        <f>'3ª EM'!C26</f>
        <v>MARCELA CRISTINA OLIVEIRA DA SILVA</v>
      </c>
      <c r="E571" s="265" t="str">
        <f>'3ª EM'!D26</f>
        <v>F</v>
      </c>
      <c r="F571" s="265" t="str">
        <f>'3ª EM'!E26</f>
        <v>MA</v>
      </c>
      <c r="G571" s="266">
        <f>'3ª EM'!F26</f>
        <v>36937</v>
      </c>
      <c r="H571" s="461" t="str">
        <f>'3ª EM'!G26</f>
        <v>104759881-4</v>
      </c>
      <c r="I571" s="463">
        <f>'3ª EM'!H26</f>
        <v>0</v>
      </c>
      <c r="J571" s="461"/>
      <c r="K571" s="461" t="str">
        <f>'3ª EM'!I26</f>
        <v>INCLUSÃO</v>
      </c>
      <c r="L571" s="461" t="str">
        <f ca="1">'3ª EM'!J26</f>
        <v/>
      </c>
      <c r="M571" s="461"/>
      <c r="N571" s="461">
        <f ca="1">'3ª EM'!K26</f>
        <v>24</v>
      </c>
      <c r="O571" s="461"/>
      <c r="P571" s="19" t="s">
        <v>122</v>
      </c>
      <c r="Q571" s="275" t="s">
        <v>309</v>
      </c>
      <c r="R571" s="569" t="str">
        <f>'3ª EM'!L26</f>
        <v>Sim</v>
      </c>
      <c r="S571" s="569" t="str">
        <f>'3ª EM'!M26</f>
        <v>-</v>
      </c>
      <c r="T571" s="569" t="str">
        <f>'3ª EM'!N26</f>
        <v>-</v>
      </c>
      <c r="U571" s="569" t="str">
        <f>'3ª EM'!O26</f>
        <v>Encaminhado</v>
      </c>
      <c r="V571" s="569" t="str">
        <f>'3ª EM'!P26</f>
        <v>-</v>
      </c>
      <c r="W571" s="569" t="str">
        <f>'3ª EM'!Q26</f>
        <v>-</v>
      </c>
      <c r="X571" s="569" t="str">
        <f>'3ª EM'!R26</f>
        <v>Não</v>
      </c>
      <c r="Y571" s="569" t="str">
        <f>'3ª EM'!S26</f>
        <v>NEN</v>
      </c>
      <c r="Z571" s="570"/>
      <c r="AA571" s="570"/>
    </row>
    <row r="572" spans="1:27" ht="15.75" x14ac:dyDescent="0.25">
      <c r="A572" s="256" t="str">
        <f>RIGHT('[1]3ª EM'!$A$5:$D$5,12)</f>
        <v>3ª SÉRIE E.M</v>
      </c>
      <c r="B572" s="169">
        <v>21</v>
      </c>
      <c r="C572" s="264">
        <f>'3ª EM'!B27</f>
        <v>18773</v>
      </c>
      <c r="D572" s="461" t="str">
        <f>'3ª EM'!C27</f>
        <v>MARCELLY WITHNEY OLIVEIRA DO NASCIMENTO</v>
      </c>
      <c r="E572" s="265" t="str">
        <f>'3ª EM'!D27</f>
        <v>F</v>
      </c>
      <c r="F572" s="265" t="str">
        <f>'3ª EM'!E27</f>
        <v>MA</v>
      </c>
      <c r="G572" s="266">
        <f>'3ª EM'!F27</f>
        <v>38404</v>
      </c>
      <c r="H572" s="461" t="str">
        <f>'3ª EM'!G27</f>
        <v>108103553-5</v>
      </c>
      <c r="I572" s="463">
        <f>'3ª EM'!H27</f>
        <v>0</v>
      </c>
      <c r="J572" s="461"/>
      <c r="K572" s="461" t="str">
        <f>'3ª EM'!I27</f>
        <v>TR 04/02</v>
      </c>
      <c r="L572" s="461" t="str">
        <f ca="1">'3ª EM'!J27</f>
        <v/>
      </c>
      <c r="M572" s="461"/>
      <c r="N572" s="461">
        <f ca="1">'3ª EM'!K27</f>
        <v>20</v>
      </c>
      <c r="O572" s="461"/>
      <c r="P572" s="19" t="s">
        <v>122</v>
      </c>
      <c r="Q572" s="275" t="s">
        <v>309</v>
      </c>
      <c r="R572" s="569" t="str">
        <f>'3ª EM'!L27</f>
        <v>Não</v>
      </c>
      <c r="S572" s="569" t="str">
        <f>'3ª EM'!M27</f>
        <v>-</v>
      </c>
      <c r="T572" s="569" t="str">
        <f>'3ª EM'!N27</f>
        <v>-</v>
      </c>
      <c r="U572" s="569" t="str">
        <f>'3ª EM'!O27</f>
        <v>-</v>
      </c>
      <c r="V572" s="569" t="str">
        <f>'3ª EM'!P27</f>
        <v>-</v>
      </c>
      <c r="W572" s="569" t="str">
        <f>'3ª EM'!Q27</f>
        <v>-</v>
      </c>
      <c r="X572" s="569" t="str">
        <f>'3ª EM'!R27</f>
        <v>-</v>
      </c>
      <c r="Y572" s="569" t="str">
        <f>'3ª EM'!S27</f>
        <v>-</v>
      </c>
      <c r="Z572" s="570"/>
      <c r="AA572" s="570"/>
    </row>
    <row r="573" spans="1:27" ht="15.75" x14ac:dyDescent="0.25">
      <c r="A573" s="256" t="str">
        <f>RIGHT('[1]3ª EM'!$A$5:$D$5,12)</f>
        <v>3ª SÉRIE E.M</v>
      </c>
      <c r="B573" s="169">
        <v>22</v>
      </c>
      <c r="C573" s="264">
        <f>'3ª EM'!B28</f>
        <v>18480</v>
      </c>
      <c r="D573" s="461" t="str">
        <f>'3ª EM'!C28</f>
        <v>MARIA JOSÉ DE OLIVEIRA JERONIMO</v>
      </c>
      <c r="E573" s="265" t="str">
        <f>'3ª EM'!D28</f>
        <v>F</v>
      </c>
      <c r="F573" s="265" t="str">
        <f>'3ª EM'!E28</f>
        <v>MA</v>
      </c>
      <c r="G573" s="266">
        <f>'3ª EM'!F28</f>
        <v>27086</v>
      </c>
      <c r="H573" s="461" t="str">
        <f>'3ª EM'!G28</f>
        <v>113.139.484-7</v>
      </c>
      <c r="I573" s="463" t="str">
        <f>'3ª EM'!H28</f>
        <v>36.815.528-6</v>
      </c>
      <c r="J573" s="461"/>
      <c r="K573" s="461">
        <f>'3ª EM'!I28</f>
        <v>0</v>
      </c>
      <c r="L573" s="461" t="str">
        <f ca="1">'3ª EM'!J28</f>
        <v>DISP.IDADE</v>
      </c>
      <c r="M573" s="461"/>
      <c r="N573" s="461">
        <f ca="1">'3ª EM'!K28</f>
        <v>51</v>
      </c>
      <c r="O573" s="461"/>
      <c r="P573" s="19" t="s">
        <v>122</v>
      </c>
      <c r="Q573" s="275" t="s">
        <v>309</v>
      </c>
      <c r="R573" s="569" t="str">
        <f>'3ª EM'!L28</f>
        <v>Não</v>
      </c>
      <c r="S573" s="569" t="str">
        <f>'3ª EM'!M28</f>
        <v>-</v>
      </c>
      <c r="T573" s="569" t="str">
        <f>'3ª EM'!N28</f>
        <v>-</v>
      </c>
      <c r="U573" s="569" t="str">
        <f>'3ª EM'!O28</f>
        <v>-</v>
      </c>
      <c r="V573" s="569" t="str">
        <f>'3ª EM'!P28</f>
        <v>-</v>
      </c>
      <c r="W573" s="569" t="str">
        <f>'3ª EM'!Q28</f>
        <v>-</v>
      </c>
      <c r="X573" s="569" t="str">
        <f>'3ª EM'!R28</f>
        <v>-</v>
      </c>
      <c r="Y573" s="569" t="str">
        <f>'3ª EM'!S28</f>
        <v>-</v>
      </c>
      <c r="Z573" s="570"/>
      <c r="AA573" s="570"/>
    </row>
    <row r="574" spans="1:27" ht="15.75" x14ac:dyDescent="0.25">
      <c r="A574" s="256" t="str">
        <f>RIGHT('[1]3ª EM'!$A$5:$D$5,12)</f>
        <v>3ª SÉRIE E.M</v>
      </c>
      <c r="B574" s="169">
        <v>23</v>
      </c>
      <c r="C574" s="264">
        <f>'3ª EM'!B29</f>
        <v>18504</v>
      </c>
      <c r="D574" s="461" t="str">
        <f>'3ª EM'!C29</f>
        <v>MARIA LUIZA CORDEIRO DE SOUZA</v>
      </c>
      <c r="E574" s="265" t="str">
        <f>'3ª EM'!D29</f>
        <v>F</v>
      </c>
      <c r="F574" s="265" t="str">
        <f>'3ª EM'!E29</f>
        <v>MA</v>
      </c>
      <c r="G574" s="266">
        <f>'3ª EM'!F29</f>
        <v>38409</v>
      </c>
      <c r="H574" s="461" t="str">
        <f>'3ª EM'!G29</f>
        <v>106792471-1</v>
      </c>
      <c r="I574" s="463">
        <f>'3ª EM'!H29</f>
        <v>0</v>
      </c>
      <c r="J574" s="461"/>
      <c r="K574" s="461" t="str">
        <f>'3ª EM'!I29</f>
        <v>TR 27/02</v>
      </c>
      <c r="L574" s="461" t="str">
        <f ca="1">'3ª EM'!J29</f>
        <v/>
      </c>
      <c r="M574" s="461"/>
      <c r="N574" s="461">
        <f ca="1">'3ª EM'!K29</f>
        <v>20</v>
      </c>
      <c r="O574" s="461"/>
      <c r="P574" s="19" t="s">
        <v>122</v>
      </c>
      <c r="Q574" s="275" t="s">
        <v>309</v>
      </c>
      <c r="R574" s="569" t="str">
        <f>'3ª EM'!L29</f>
        <v>Não</v>
      </c>
      <c r="S574" s="569" t="str">
        <f>'3ª EM'!M29</f>
        <v>-</v>
      </c>
      <c r="T574" s="569" t="str">
        <f>'3ª EM'!N29</f>
        <v>-</v>
      </c>
      <c r="U574" s="569" t="str">
        <f>'3ª EM'!O29</f>
        <v>-</v>
      </c>
      <c r="V574" s="569" t="str">
        <f>'3ª EM'!P29</f>
        <v>-</v>
      </c>
      <c r="W574" s="569" t="str">
        <f>'3ª EM'!Q29</f>
        <v>-</v>
      </c>
      <c r="X574" s="569" t="str">
        <f>'3ª EM'!R29</f>
        <v>-</v>
      </c>
      <c r="Y574" s="569" t="str">
        <f>'3ª EM'!S29</f>
        <v>-</v>
      </c>
      <c r="Z574" s="570"/>
      <c r="AA574" s="570"/>
    </row>
    <row r="575" spans="1:27" ht="15.75" x14ac:dyDescent="0.25">
      <c r="A575" s="256" t="str">
        <f>RIGHT('[1]3ª EM'!$A$5:$D$5,12)</f>
        <v>3ª SÉRIE E.M</v>
      </c>
      <c r="B575" s="169">
        <v>24</v>
      </c>
      <c r="C575" s="264">
        <f>'3ª EM'!B30</f>
        <v>18843</v>
      </c>
      <c r="D575" s="461" t="str">
        <f>'3ª EM'!C30</f>
        <v>MIGUEL ARAGAO RODRIGUES DOS SANTOS</v>
      </c>
      <c r="E575" s="265" t="str">
        <f>'3ª EM'!D30</f>
        <v>M</v>
      </c>
      <c r="F575" s="265" t="str">
        <f>'3ª EM'!E30</f>
        <v>MA</v>
      </c>
      <c r="G575" s="266">
        <f>'3ª EM'!F30</f>
        <v>38997</v>
      </c>
      <c r="H575" s="461">
        <f>'3ª EM'!G30</f>
        <v>0</v>
      </c>
      <c r="I575" s="463">
        <f>'3ª EM'!H30</f>
        <v>0</v>
      </c>
      <c r="J575" s="461"/>
      <c r="K575" s="461" t="str">
        <f>'3ª EM'!I30</f>
        <v>TR 27/02</v>
      </c>
      <c r="L575" s="461" t="str">
        <f ca="1">'3ª EM'!J30</f>
        <v/>
      </c>
      <c r="M575" s="461"/>
      <c r="N575" s="461">
        <f ca="1">'3ª EM'!K30</f>
        <v>18</v>
      </c>
      <c r="O575" s="461"/>
      <c r="P575" s="19" t="s">
        <v>122</v>
      </c>
      <c r="Q575" s="275" t="s">
        <v>309</v>
      </c>
      <c r="R575" s="569" t="str">
        <f>'3ª EM'!L30</f>
        <v>Não</v>
      </c>
      <c r="S575" s="569" t="str">
        <f>'3ª EM'!M30</f>
        <v>-</v>
      </c>
      <c r="T575" s="569" t="str">
        <f>'3ª EM'!N30</f>
        <v>-</v>
      </c>
      <c r="U575" s="569" t="str">
        <f>'3ª EM'!O30</f>
        <v>-</v>
      </c>
      <c r="V575" s="569" t="str">
        <f>'3ª EM'!P30</f>
        <v>-</v>
      </c>
      <c r="W575" s="569" t="str">
        <f>'3ª EM'!Q30</f>
        <v>-</v>
      </c>
      <c r="X575" s="569" t="str">
        <f>'3ª EM'!R30</f>
        <v>-</v>
      </c>
      <c r="Y575" s="569" t="str">
        <f>'3ª EM'!S30</f>
        <v>-</v>
      </c>
      <c r="Z575" s="570"/>
      <c r="AA575" s="570"/>
    </row>
    <row r="576" spans="1:27" ht="15.75" x14ac:dyDescent="0.25">
      <c r="A576" s="256" t="str">
        <f>RIGHT('[1]3ª EM'!$A$5:$D$5,12)</f>
        <v>3ª SÉRIE E.M</v>
      </c>
      <c r="B576" s="169">
        <v>25</v>
      </c>
      <c r="C576" s="264">
        <f>'3ª EM'!B31</f>
        <v>18821</v>
      </c>
      <c r="D576" s="461" t="str">
        <f>'3ª EM'!C31</f>
        <v>MURILO NASCIMENTO DA SILVA</v>
      </c>
      <c r="E576" s="265" t="str">
        <f>'3ª EM'!D31</f>
        <v>M</v>
      </c>
      <c r="F576" s="265" t="str">
        <f>'3ª EM'!E31</f>
        <v>MA</v>
      </c>
      <c r="G576" s="266">
        <f>'3ª EM'!F31</f>
        <v>39126</v>
      </c>
      <c r="H576" s="461">
        <f>'3ª EM'!G31</f>
        <v>0</v>
      </c>
      <c r="I576" s="463">
        <f>'3ª EM'!H31</f>
        <v>0</v>
      </c>
      <c r="J576" s="461"/>
      <c r="K576" s="461" t="str">
        <f>'3ª EM'!I31</f>
        <v>TR 25/02</v>
      </c>
      <c r="L576" s="461" t="str">
        <f ca="1">'3ª EM'!J31</f>
        <v/>
      </c>
      <c r="M576" s="461"/>
      <c r="N576" s="461">
        <f ca="1">'3ª EM'!K31</f>
        <v>18</v>
      </c>
      <c r="O576" s="461"/>
      <c r="P576" s="19" t="s">
        <v>122</v>
      </c>
      <c r="Q576" s="275" t="s">
        <v>309</v>
      </c>
      <c r="R576" s="569" t="str">
        <f>'3ª EM'!L31</f>
        <v>Não</v>
      </c>
      <c r="S576" s="569" t="str">
        <f>'3ª EM'!M31</f>
        <v>-</v>
      </c>
      <c r="T576" s="569" t="str">
        <f>'3ª EM'!N31</f>
        <v>-</v>
      </c>
      <c r="U576" s="569" t="str">
        <f>'3ª EM'!O31</f>
        <v>-</v>
      </c>
      <c r="V576" s="569" t="str">
        <f>'3ª EM'!P31</f>
        <v>-</v>
      </c>
      <c r="W576" s="569" t="str">
        <f>'3ª EM'!Q31</f>
        <v>-</v>
      </c>
      <c r="X576" s="569" t="str">
        <f>'3ª EM'!R31</f>
        <v>-</v>
      </c>
      <c r="Y576" s="569" t="str">
        <f>'3ª EM'!S31</f>
        <v>-</v>
      </c>
      <c r="Z576" s="570"/>
      <c r="AA576" s="570"/>
    </row>
    <row r="577" spans="1:27" ht="15.75" x14ac:dyDescent="0.25">
      <c r="A577" s="256" t="str">
        <f>RIGHT('[1]3ª EM'!$A$5:$D$5,12)</f>
        <v>3ª SÉRIE E.M</v>
      </c>
      <c r="B577" s="169">
        <v>26</v>
      </c>
      <c r="C577" s="264">
        <f>'3ª EM'!B32</f>
        <v>13246</v>
      </c>
      <c r="D577" s="461" t="str">
        <f>'3ª EM'!C32</f>
        <v>NADIA REGINA MOTTA</v>
      </c>
      <c r="E577" s="265" t="str">
        <f>'3ª EM'!D32</f>
        <v>F</v>
      </c>
      <c r="F577" s="265" t="str">
        <f>'3ª EM'!E32</f>
        <v>MA</v>
      </c>
      <c r="G577" s="266">
        <f>'3ª EM'!F32</f>
        <v>21415</v>
      </c>
      <c r="H577" s="461">
        <f>'3ª EM'!G32</f>
        <v>0</v>
      </c>
      <c r="I577" s="463" t="str">
        <f>'3ª EM'!H32</f>
        <v>9684010-9</v>
      </c>
      <c r="J577" s="461"/>
      <c r="K577" s="461" t="str">
        <f>'3ª EM'!I32</f>
        <v>TR 03/02</v>
      </c>
      <c r="L577" s="461" t="str">
        <f ca="1">'3ª EM'!J32</f>
        <v>DISP.IDADE</v>
      </c>
      <c r="M577" s="461"/>
      <c r="N577" s="461">
        <f ca="1">'3ª EM'!K32</f>
        <v>66</v>
      </c>
      <c r="O577" s="461"/>
      <c r="P577" s="19" t="s">
        <v>122</v>
      </c>
      <c r="Q577" s="275" t="s">
        <v>309</v>
      </c>
      <c r="R577" s="569" t="str">
        <f>'3ª EM'!L32</f>
        <v>Não</v>
      </c>
      <c r="S577" s="569" t="str">
        <f>'3ª EM'!M32</f>
        <v>-</v>
      </c>
      <c r="T577" s="569" t="str">
        <f>'3ª EM'!N32</f>
        <v>-</v>
      </c>
      <c r="U577" s="569" t="str">
        <f>'3ª EM'!O32</f>
        <v>-</v>
      </c>
      <c r="V577" s="569" t="str">
        <f>'3ª EM'!P32</f>
        <v>-</v>
      </c>
      <c r="W577" s="569" t="str">
        <f>'3ª EM'!Q32</f>
        <v>-</v>
      </c>
      <c r="X577" s="569" t="str">
        <f>'3ª EM'!R32</f>
        <v>-</v>
      </c>
      <c r="Y577" s="569" t="str">
        <f>'3ª EM'!S32</f>
        <v>-</v>
      </c>
      <c r="Z577" s="570"/>
      <c r="AA577" s="570"/>
    </row>
    <row r="578" spans="1:27" ht="15.75" x14ac:dyDescent="0.25">
      <c r="A578" s="256" t="str">
        <f>RIGHT('[1]3ª EM'!$A$5:$D$5,12)</f>
        <v>3ª SÉRIE E.M</v>
      </c>
      <c r="B578" s="169">
        <v>27</v>
      </c>
      <c r="C578" s="264">
        <f>'3ª EM'!B33</f>
        <v>7720</v>
      </c>
      <c r="D578" s="461" t="str">
        <f>'3ª EM'!C33</f>
        <v>NILSON ARMANDO</v>
      </c>
      <c r="E578" s="265" t="str">
        <f>'3ª EM'!D33</f>
        <v>M</v>
      </c>
      <c r="F578" s="265" t="str">
        <f>'3ª EM'!E33</f>
        <v>MA</v>
      </c>
      <c r="G578" s="266">
        <f>'3ª EM'!F33</f>
        <v>27778</v>
      </c>
      <c r="H578" s="461">
        <f>'3ª EM'!G33</f>
        <v>0</v>
      </c>
      <c r="I578" s="463" t="str">
        <f>'3ª EM'!H33</f>
        <v>15352002-4</v>
      </c>
      <c r="J578" s="461"/>
      <c r="K578" s="461" t="str">
        <f>'3ª EM'!I33</f>
        <v>TR 06/02</v>
      </c>
      <c r="L578" s="461" t="str">
        <f ca="1">'3ª EM'!J33</f>
        <v>DISP.IDADE</v>
      </c>
      <c r="M578" s="461"/>
      <c r="N578" s="461">
        <f ca="1">'3ª EM'!K33</f>
        <v>49</v>
      </c>
      <c r="O578" s="461"/>
      <c r="P578" s="19" t="s">
        <v>122</v>
      </c>
      <c r="Q578" s="275" t="s">
        <v>309</v>
      </c>
      <c r="R578" s="569" t="str">
        <f>'3ª EM'!L33</f>
        <v>Não</v>
      </c>
      <c r="S578" s="569" t="str">
        <f>'3ª EM'!M33</f>
        <v>-</v>
      </c>
      <c r="T578" s="569" t="str">
        <f>'3ª EM'!N33</f>
        <v>-</v>
      </c>
      <c r="U578" s="569" t="str">
        <f>'3ª EM'!O33</f>
        <v>-</v>
      </c>
      <c r="V578" s="569" t="str">
        <f>'3ª EM'!P33</f>
        <v>-</v>
      </c>
      <c r="W578" s="569" t="str">
        <f>'3ª EM'!Q33</f>
        <v>-</v>
      </c>
      <c r="X578" s="569" t="str">
        <f>'3ª EM'!R33</f>
        <v>-</v>
      </c>
      <c r="Y578" s="569" t="str">
        <f>'3ª EM'!S33</f>
        <v>-</v>
      </c>
      <c r="Z578" s="570"/>
      <c r="AA578" s="570"/>
    </row>
    <row r="579" spans="1:27" ht="15.75" x14ac:dyDescent="0.25">
      <c r="A579" s="256" t="str">
        <f>RIGHT('[1]3ª EM'!$A$5:$D$5,12)</f>
        <v>3ª SÉRIE E.M</v>
      </c>
      <c r="B579" s="169">
        <v>28</v>
      </c>
      <c r="C579" s="264">
        <f>'3ª EM'!B34</f>
        <v>12908</v>
      </c>
      <c r="D579" s="461" t="str">
        <f>'3ª EM'!C34</f>
        <v>PEDRO HENRIQUE LIMA DOS SANTOS</v>
      </c>
      <c r="E579" s="265" t="str">
        <f>'3ª EM'!D34</f>
        <v>M</v>
      </c>
      <c r="F579" s="265" t="str">
        <f>'3ª EM'!E34</f>
        <v>MA</v>
      </c>
      <c r="G579" s="266">
        <f>'3ª EM'!F34</f>
        <v>38538</v>
      </c>
      <c r="H579" s="461" t="str">
        <f>'3ª EM'!G34</f>
        <v>105293431-6</v>
      </c>
      <c r="I579" s="463" t="str">
        <f>'3ª EM'!H34</f>
        <v>57688240-9</v>
      </c>
      <c r="J579" s="461"/>
      <c r="K579" s="461">
        <f>'3ª EM'!I34</f>
        <v>0</v>
      </c>
      <c r="L579" s="461" t="str">
        <f ca="1">'3ª EM'!J34</f>
        <v/>
      </c>
      <c r="M579" s="461"/>
      <c r="N579" s="461">
        <f ca="1">'3ª EM'!K34</f>
        <v>19</v>
      </c>
      <c r="O579" s="461"/>
      <c r="P579" s="19" t="s">
        <v>122</v>
      </c>
      <c r="Q579" s="275" t="s">
        <v>309</v>
      </c>
      <c r="R579" s="569" t="str">
        <f>'3ª EM'!L34</f>
        <v>Não</v>
      </c>
      <c r="S579" s="569" t="str">
        <f>'3ª EM'!M34</f>
        <v>-</v>
      </c>
      <c r="T579" s="569" t="str">
        <f>'3ª EM'!N34</f>
        <v>-</v>
      </c>
      <c r="U579" s="569" t="str">
        <f>'3ª EM'!O34</f>
        <v>-</v>
      </c>
      <c r="V579" s="569" t="str">
        <f>'3ª EM'!P34</f>
        <v>-</v>
      </c>
      <c r="W579" s="569" t="str">
        <f>'3ª EM'!Q34</f>
        <v>-</v>
      </c>
      <c r="X579" s="569" t="str">
        <f>'3ª EM'!R34</f>
        <v>-</v>
      </c>
      <c r="Y579" s="569" t="str">
        <f>'3ª EM'!S34</f>
        <v>-</v>
      </c>
      <c r="Z579" s="570"/>
      <c r="AA579" s="570"/>
    </row>
    <row r="580" spans="1:27" ht="15.75" x14ac:dyDescent="0.25">
      <c r="A580" s="256" t="str">
        <f>RIGHT('[1]3ª EM'!$A$5:$D$5,12)</f>
        <v>3ª SÉRIE E.M</v>
      </c>
      <c r="B580" s="169">
        <v>29</v>
      </c>
      <c r="C580" s="264">
        <f>'3ª EM'!B35</f>
        <v>3259</v>
      </c>
      <c r="D580" s="461" t="str">
        <f>'3ª EM'!C35</f>
        <v>RONAN MIRANDA DOMINGOS</v>
      </c>
      <c r="E580" s="265" t="str">
        <f>'3ª EM'!D35</f>
        <v>M</v>
      </c>
      <c r="F580" s="265" t="str">
        <f>'3ª EM'!E35</f>
        <v>MA</v>
      </c>
      <c r="G580" s="266">
        <f>'3ª EM'!F35</f>
        <v>29863</v>
      </c>
      <c r="H580" s="461" t="str">
        <f>'3ª EM'!G35</f>
        <v>32677773-8</v>
      </c>
      <c r="I580" s="463" t="str">
        <f>'3ª EM'!H35</f>
        <v>32677773-8</v>
      </c>
      <c r="J580" s="461"/>
      <c r="K580" s="461">
        <f>'3ª EM'!I35</f>
        <v>0</v>
      </c>
      <c r="L580" s="461" t="str">
        <f ca="1">'3ª EM'!J35</f>
        <v>DISP.IDADE</v>
      </c>
      <c r="M580" s="461"/>
      <c r="N580" s="461">
        <f ca="1">'3ª EM'!K35</f>
        <v>43</v>
      </c>
      <c r="O580" s="461"/>
      <c r="P580" s="19" t="s">
        <v>122</v>
      </c>
      <c r="Q580" s="275" t="s">
        <v>309</v>
      </c>
      <c r="R580" s="569" t="str">
        <f>'3ª EM'!L35</f>
        <v>Não</v>
      </c>
      <c r="S580" s="569" t="str">
        <f>'3ª EM'!M35</f>
        <v>-</v>
      </c>
      <c r="T580" s="569" t="str">
        <f>'3ª EM'!N35</f>
        <v>-</v>
      </c>
      <c r="U580" s="569" t="str">
        <f>'3ª EM'!O35</f>
        <v>-</v>
      </c>
      <c r="V580" s="569" t="str">
        <f>'3ª EM'!P35</f>
        <v>-</v>
      </c>
      <c r="W580" s="569" t="str">
        <f>'3ª EM'!Q35</f>
        <v>-</v>
      </c>
      <c r="X580" s="569" t="str">
        <f>'3ª EM'!R35</f>
        <v>-</v>
      </c>
      <c r="Y580" s="569" t="str">
        <f>'3ª EM'!S35</f>
        <v>-</v>
      </c>
      <c r="Z580" s="570"/>
      <c r="AA580" s="570"/>
    </row>
    <row r="581" spans="1:27" ht="15.75" x14ac:dyDescent="0.25">
      <c r="A581" s="256" t="str">
        <f>RIGHT('[1]3ª EM'!$A$5:$D$5,12)</f>
        <v>3ª SÉRIE E.M</v>
      </c>
      <c r="B581" s="169">
        <v>30</v>
      </c>
      <c r="C581" s="264">
        <f>'3ª EM'!B36</f>
        <v>18822</v>
      </c>
      <c r="D581" s="461" t="str">
        <f>'3ª EM'!C36</f>
        <v>SOPHIA VERDETTI DE MELO</v>
      </c>
      <c r="E581" s="265" t="str">
        <f>'3ª EM'!D36</f>
        <v>F</v>
      </c>
      <c r="F581" s="265" t="str">
        <f>'3ª EM'!E36</f>
        <v>MA</v>
      </c>
      <c r="G581" s="266">
        <f>'3ª EM'!F36</f>
        <v>38887</v>
      </c>
      <c r="H581" s="461">
        <f>'3ª EM'!G36</f>
        <v>0</v>
      </c>
      <c r="I581" s="463">
        <f>'3ª EM'!H36</f>
        <v>0</v>
      </c>
      <c r="J581" s="461"/>
      <c r="K581" s="461" t="str">
        <f>'3ª EM'!I36</f>
        <v>TR 25/02</v>
      </c>
      <c r="L581" s="461" t="str">
        <f ca="1">'3ª EM'!J36</f>
        <v/>
      </c>
      <c r="M581" s="461"/>
      <c r="N581" s="461">
        <f ca="1">'3ª EM'!K36</f>
        <v>18</v>
      </c>
      <c r="O581" s="461"/>
      <c r="P581" s="19" t="s">
        <v>122</v>
      </c>
      <c r="Q581" s="275" t="s">
        <v>309</v>
      </c>
      <c r="R581" s="569" t="str">
        <f>'3ª EM'!L36</f>
        <v>Não</v>
      </c>
      <c r="S581" s="569" t="str">
        <f>'3ª EM'!M36</f>
        <v>-</v>
      </c>
      <c r="T581" s="569" t="str">
        <f>'3ª EM'!N36</f>
        <v>-</v>
      </c>
      <c r="U581" s="569" t="str">
        <f>'3ª EM'!O36</f>
        <v>-</v>
      </c>
      <c r="V581" s="569" t="str">
        <f>'3ª EM'!P36</f>
        <v>-</v>
      </c>
      <c r="W581" s="569" t="str">
        <f>'3ª EM'!Q36</f>
        <v>-</v>
      </c>
      <c r="X581" s="569" t="str">
        <f>'3ª EM'!R36</f>
        <v>-</v>
      </c>
      <c r="Y581" s="569" t="str">
        <f>'3ª EM'!S36</f>
        <v>-</v>
      </c>
      <c r="Z581" s="570"/>
      <c r="AA581" s="570"/>
    </row>
    <row r="582" spans="1:27" ht="15.75" x14ac:dyDescent="0.25">
      <c r="A582" s="256" t="str">
        <f>RIGHT('[1]3ª EM'!$A$5:$D$5,12)</f>
        <v>3ª SÉRIE E.M</v>
      </c>
      <c r="B582" s="169">
        <v>31</v>
      </c>
      <c r="C582" s="264">
        <f>'3ª EM'!B37</f>
        <v>18702</v>
      </c>
      <c r="D582" s="461" t="str">
        <f>'3ª EM'!C37</f>
        <v>THALITA OLIVEIRA FREITAS</v>
      </c>
      <c r="E582" s="265" t="str">
        <f>'3ª EM'!D37</f>
        <v>F</v>
      </c>
      <c r="F582" s="265" t="str">
        <f>'3ª EM'!E37</f>
        <v>MA</v>
      </c>
      <c r="G582" s="266">
        <f>'3ª EM'!F37</f>
        <v>38575</v>
      </c>
      <c r="H582" s="461" t="str">
        <f>'3ª EM'!G37</f>
        <v>65965073-3</v>
      </c>
      <c r="I582" s="463">
        <f>'3ª EM'!H37</f>
        <v>0</v>
      </c>
      <c r="J582" s="461"/>
      <c r="K582" s="461" t="str">
        <f>'3ª EM'!I37</f>
        <v>TR 20/01</v>
      </c>
      <c r="L582" s="461" t="str">
        <f ca="1">'3ª EM'!J37</f>
        <v/>
      </c>
      <c r="M582" s="461"/>
      <c r="N582" s="461">
        <f ca="1">'3ª EM'!K37</f>
        <v>19</v>
      </c>
      <c r="O582" s="461"/>
      <c r="P582" s="19" t="s">
        <v>122</v>
      </c>
      <c r="Q582" s="275" t="s">
        <v>309</v>
      </c>
      <c r="R582" s="569" t="str">
        <f>'3ª EM'!L37</f>
        <v>Não</v>
      </c>
      <c r="S582" s="569" t="str">
        <f>'3ª EM'!M37</f>
        <v>-</v>
      </c>
      <c r="T582" s="569" t="str">
        <f>'3ª EM'!N37</f>
        <v>-</v>
      </c>
      <c r="U582" s="569" t="str">
        <f>'3ª EM'!O37</f>
        <v>-</v>
      </c>
      <c r="V582" s="569" t="str">
        <f>'3ª EM'!P37</f>
        <v>-</v>
      </c>
      <c r="W582" s="569" t="str">
        <f>'3ª EM'!Q37</f>
        <v>-</v>
      </c>
      <c r="X582" s="569" t="str">
        <f>'3ª EM'!R37</f>
        <v>-</v>
      </c>
      <c r="Y582" s="569" t="str">
        <f>'3ª EM'!S37</f>
        <v>-</v>
      </c>
      <c r="Z582" s="570"/>
      <c r="AA582" s="570"/>
    </row>
    <row r="583" spans="1:27" ht="15.75" x14ac:dyDescent="0.25">
      <c r="A583" s="256" t="str">
        <f>RIGHT('[1]3ª EM'!$A$5:$D$5,12)</f>
        <v>3ª SÉRIE E.M</v>
      </c>
      <c r="B583" s="169">
        <v>32</v>
      </c>
      <c r="C583" s="264">
        <f>'3ª EM'!B38</f>
        <v>18510</v>
      </c>
      <c r="D583" s="461" t="str">
        <f>'3ª EM'!C38</f>
        <v>WILLIAN DOS ANJOS BATISTA</v>
      </c>
      <c r="E583" s="265" t="str">
        <f>'3ª EM'!D38</f>
        <v>M</v>
      </c>
      <c r="F583" s="265" t="str">
        <f>'3ª EM'!E38</f>
        <v>MA</v>
      </c>
      <c r="G583" s="266">
        <f>'3ª EM'!F38</f>
        <v>38700</v>
      </c>
      <c r="H583" s="461" t="str">
        <f>'3ª EM'!G38</f>
        <v>110186521-0</v>
      </c>
      <c r="I583" s="463">
        <f>'3ª EM'!H38</f>
        <v>0</v>
      </c>
      <c r="J583" s="461"/>
      <c r="K583" s="461">
        <f>'3ª EM'!I38</f>
        <v>0</v>
      </c>
      <c r="L583" s="461" t="str">
        <f ca="1">'3ª EM'!J38</f>
        <v/>
      </c>
      <c r="M583" s="461"/>
      <c r="N583" s="461">
        <f ca="1">'3ª EM'!K38</f>
        <v>19</v>
      </c>
      <c r="O583" s="461"/>
      <c r="P583" s="19" t="s">
        <v>122</v>
      </c>
      <c r="Q583" s="275" t="s">
        <v>309</v>
      </c>
      <c r="R583" s="569" t="str">
        <f>'3ª EM'!L38</f>
        <v>Não</v>
      </c>
      <c r="S583" s="569" t="str">
        <f>'3ª EM'!M38</f>
        <v>-</v>
      </c>
      <c r="T583" s="569" t="str">
        <f>'3ª EM'!N38</f>
        <v>-</v>
      </c>
      <c r="U583" s="569" t="str">
        <f>'3ª EM'!O38</f>
        <v>-</v>
      </c>
      <c r="V583" s="569" t="str">
        <f>'3ª EM'!P38</f>
        <v>-</v>
      </c>
      <c r="W583" s="569" t="str">
        <f>'3ª EM'!Q38</f>
        <v>-</v>
      </c>
      <c r="X583" s="569" t="str">
        <f>'3ª EM'!R38</f>
        <v>-</v>
      </c>
      <c r="Y583" s="569" t="str">
        <f>'3ª EM'!S38</f>
        <v>-</v>
      </c>
      <c r="Z583" s="570"/>
      <c r="AA583" s="570"/>
    </row>
    <row r="584" spans="1:27" ht="15.75" x14ac:dyDescent="0.25">
      <c r="A584" s="256" t="str">
        <f>RIGHT('[1]3ª EM'!$A$5:$D$5,12)</f>
        <v>3ª SÉRIE E.M</v>
      </c>
      <c r="B584" s="169">
        <v>33</v>
      </c>
      <c r="C584" s="264">
        <f>'3ª EM'!B39</f>
        <v>18766</v>
      </c>
      <c r="D584" s="461" t="str">
        <f>'3ª EM'!C39</f>
        <v>YASMIN MOTTA FRANCA DOS SANTOS</v>
      </c>
      <c r="E584" s="265" t="str">
        <f>'3ª EM'!D39</f>
        <v>F</v>
      </c>
      <c r="F584" s="265" t="str">
        <f>'3ª EM'!E39</f>
        <v>MA</v>
      </c>
      <c r="G584" s="266">
        <f>'3ª EM'!F39</f>
        <v>38657</v>
      </c>
      <c r="H584" s="461" t="str">
        <f>'3ª EM'!G39</f>
        <v>111376307-3</v>
      </c>
      <c r="I584" s="463" t="str">
        <f>'3ª EM'!H39</f>
        <v>60924712-8</v>
      </c>
      <c r="J584" s="461"/>
      <c r="K584" s="461" t="str">
        <f>'3ª EM'!I39</f>
        <v>TR 03/02</v>
      </c>
      <c r="L584" s="461" t="str">
        <f ca="1">'3ª EM'!J39</f>
        <v/>
      </c>
      <c r="M584" s="461"/>
      <c r="N584" s="461">
        <f ca="1">'3ª EM'!K39</f>
        <v>19</v>
      </c>
      <c r="O584" s="461"/>
      <c r="P584" s="19" t="s">
        <v>122</v>
      </c>
      <c r="Q584" s="275" t="s">
        <v>309</v>
      </c>
      <c r="R584" s="569" t="str">
        <f>'3ª EM'!L39</f>
        <v>Não</v>
      </c>
      <c r="S584" s="569" t="str">
        <f>'3ª EM'!M39</f>
        <v>-</v>
      </c>
      <c r="T584" s="569" t="str">
        <f>'3ª EM'!N39</f>
        <v>-</v>
      </c>
      <c r="U584" s="569" t="str">
        <f>'3ª EM'!O39</f>
        <v>-</v>
      </c>
      <c r="V584" s="569" t="str">
        <f>'3ª EM'!P39</f>
        <v>-</v>
      </c>
      <c r="W584" s="569" t="str">
        <f>'3ª EM'!Q39</f>
        <v>-</v>
      </c>
      <c r="X584" s="569" t="str">
        <f>'3ª EM'!R39</f>
        <v>-</v>
      </c>
      <c r="Y584" s="569" t="str">
        <f>'3ª EM'!S39</f>
        <v>-</v>
      </c>
      <c r="Z584" s="570"/>
      <c r="AA584" s="570"/>
    </row>
    <row r="585" spans="1:27" ht="15.75" x14ac:dyDescent="0.25">
      <c r="A585" s="256" t="str">
        <f>RIGHT('[1]3ª EM'!$A$5:$D$5,12)</f>
        <v>3ª SÉRIE E.M</v>
      </c>
      <c r="B585" s="169">
        <v>34</v>
      </c>
      <c r="C585" s="264">
        <f>'3ª EM'!B40</f>
        <v>0</v>
      </c>
      <c r="D585" s="461">
        <f>'3ª EM'!C40</f>
        <v>0</v>
      </c>
      <c r="E585" s="265">
        <f>'3ª EM'!D40</f>
        <v>0</v>
      </c>
      <c r="F585" s="265">
        <f>'3ª EM'!E40</f>
        <v>0</v>
      </c>
      <c r="G585" s="266">
        <f>'3ª EM'!F40</f>
        <v>0</v>
      </c>
      <c r="H585" s="461">
        <f>'3ª EM'!G40</f>
        <v>0</v>
      </c>
      <c r="I585" s="463">
        <f>'3ª EM'!H40</f>
        <v>0</v>
      </c>
      <c r="J585" s="461"/>
      <c r="K585" s="461">
        <f>'3ª EM'!I40</f>
        <v>0</v>
      </c>
      <c r="L585" s="461" t="str">
        <f ca="1">'3ª EM'!J40</f>
        <v/>
      </c>
      <c r="M585" s="461"/>
      <c r="N585" s="461" t="str">
        <f ca="1">'3ª EM'!K40</f>
        <v/>
      </c>
      <c r="O585" s="461"/>
      <c r="P585" s="19" t="s">
        <v>122</v>
      </c>
      <c r="Q585" s="275" t="s">
        <v>309</v>
      </c>
      <c r="R585" s="569">
        <f>'3ª EM'!L40</f>
        <v>0</v>
      </c>
      <c r="S585" s="569">
        <f>'3ª EM'!M40</f>
        <v>0</v>
      </c>
      <c r="T585" s="569">
        <f>'3ª EM'!N40</f>
        <v>0</v>
      </c>
      <c r="U585" s="569">
        <f>'3ª EM'!O40</f>
        <v>0</v>
      </c>
      <c r="V585" s="569">
        <f>'3ª EM'!P40</f>
        <v>0</v>
      </c>
      <c r="W585" s="569">
        <f>'3ª EM'!Q40</f>
        <v>0</v>
      </c>
      <c r="X585" s="569">
        <f>'3ª EM'!R40</f>
        <v>0</v>
      </c>
      <c r="Y585" s="569">
        <f>'3ª EM'!S40</f>
        <v>0</v>
      </c>
      <c r="Z585" s="570"/>
      <c r="AA585" s="570"/>
    </row>
    <row r="586" spans="1:27" ht="15.75" x14ac:dyDescent="0.25">
      <c r="A586" s="256" t="str">
        <f>RIGHT('[1]3ª EM'!$A$5:$D$5,12)</f>
        <v>3ª SÉRIE E.M</v>
      </c>
      <c r="B586" s="169">
        <v>35</v>
      </c>
      <c r="C586" s="264">
        <f>'3ª EM'!B41</f>
        <v>0</v>
      </c>
      <c r="D586" s="461">
        <f>'3ª EM'!C41</f>
        <v>0</v>
      </c>
      <c r="E586" s="265">
        <f>'3ª EM'!D41</f>
        <v>0</v>
      </c>
      <c r="F586" s="265">
        <f>'3ª EM'!E41</f>
        <v>0</v>
      </c>
      <c r="G586" s="266">
        <f>'3ª EM'!F41</f>
        <v>0</v>
      </c>
      <c r="H586" s="461">
        <f>'3ª EM'!G41</f>
        <v>0</v>
      </c>
      <c r="I586" s="463">
        <f>'3ª EM'!H41</f>
        <v>0</v>
      </c>
      <c r="J586" s="461"/>
      <c r="K586" s="461">
        <f>'3ª EM'!I41</f>
        <v>0</v>
      </c>
      <c r="L586" s="461" t="str">
        <f ca="1">'3ª EM'!J41</f>
        <v/>
      </c>
      <c r="M586" s="461"/>
      <c r="N586" s="461" t="str">
        <f ca="1">'3ª EM'!K41</f>
        <v/>
      </c>
      <c r="O586" s="461"/>
      <c r="P586" s="19" t="s">
        <v>122</v>
      </c>
      <c r="Q586" s="275" t="s">
        <v>309</v>
      </c>
      <c r="R586" s="569">
        <f>'3ª EM'!L41</f>
        <v>0</v>
      </c>
      <c r="S586" s="569">
        <f>'3ª EM'!M41</f>
        <v>0</v>
      </c>
      <c r="T586" s="569">
        <f>'3ª EM'!N41</f>
        <v>0</v>
      </c>
      <c r="U586" s="569">
        <f>'3ª EM'!O41</f>
        <v>0</v>
      </c>
      <c r="V586" s="569">
        <f>'3ª EM'!P41</f>
        <v>0</v>
      </c>
      <c r="W586" s="569">
        <f>'3ª EM'!Q41</f>
        <v>0</v>
      </c>
      <c r="X586" s="569">
        <f>'3ª EM'!R41</f>
        <v>0</v>
      </c>
      <c r="Y586" s="569">
        <f>'3ª EM'!S41</f>
        <v>0</v>
      </c>
      <c r="Z586" s="570"/>
      <c r="AA586" s="570"/>
    </row>
    <row r="587" spans="1:27" ht="15.75" x14ac:dyDescent="0.25">
      <c r="A587" s="256" t="str">
        <f>RIGHT('[1]3ª EM'!$A$5:$D$5,12)</f>
        <v>3ª SÉRIE E.M</v>
      </c>
      <c r="B587" s="169">
        <v>36</v>
      </c>
      <c r="C587" s="264">
        <f>'3ª EM'!B42</f>
        <v>0</v>
      </c>
      <c r="D587" s="461">
        <f>'3ª EM'!C42</f>
        <v>0</v>
      </c>
      <c r="E587" s="265">
        <f>'3ª EM'!D42</f>
        <v>0</v>
      </c>
      <c r="F587" s="265">
        <f>'3ª EM'!E42</f>
        <v>0</v>
      </c>
      <c r="G587" s="266">
        <f>'3ª EM'!F42</f>
        <v>0</v>
      </c>
      <c r="H587" s="461">
        <f>'3ª EM'!G42</f>
        <v>0</v>
      </c>
      <c r="I587" s="463">
        <f>'3ª EM'!H42</f>
        <v>0</v>
      </c>
      <c r="J587" s="461"/>
      <c r="K587" s="461">
        <f>'3ª EM'!I42</f>
        <v>0</v>
      </c>
      <c r="L587" s="461" t="str">
        <f ca="1">'3ª EM'!J42</f>
        <v/>
      </c>
      <c r="M587" s="461"/>
      <c r="N587" s="461" t="str">
        <f ca="1">'3ª EM'!K42</f>
        <v/>
      </c>
      <c r="O587" s="461"/>
      <c r="P587" s="19" t="s">
        <v>122</v>
      </c>
      <c r="Q587" s="275" t="s">
        <v>309</v>
      </c>
      <c r="R587" s="569">
        <f>'3ª EM'!L42</f>
        <v>0</v>
      </c>
      <c r="S587" s="569">
        <f>'3ª EM'!M42</f>
        <v>0</v>
      </c>
      <c r="T587" s="569">
        <f>'3ª EM'!N42</f>
        <v>0</v>
      </c>
      <c r="U587" s="569">
        <f>'3ª EM'!O42</f>
        <v>0</v>
      </c>
      <c r="V587" s="569">
        <f>'3ª EM'!P42</f>
        <v>0</v>
      </c>
      <c r="W587" s="569">
        <f>'3ª EM'!Q42</f>
        <v>0</v>
      </c>
      <c r="X587" s="569">
        <f>'3ª EM'!R42</f>
        <v>0</v>
      </c>
      <c r="Y587" s="569">
        <f>'3ª EM'!S42</f>
        <v>0</v>
      </c>
      <c r="Z587" s="570"/>
      <c r="AA587" s="570"/>
    </row>
    <row r="588" spans="1:27" ht="15.75" x14ac:dyDescent="0.25">
      <c r="A588" s="256" t="str">
        <f>RIGHT('[1]3ª EM'!$A$5:$D$5,12)</f>
        <v>3ª SÉRIE E.M</v>
      </c>
      <c r="B588" s="169">
        <v>37</v>
      </c>
      <c r="C588" s="264">
        <f>'3ª EM'!B43</f>
        <v>0</v>
      </c>
      <c r="D588" s="461">
        <f>'3ª EM'!C43</f>
        <v>0</v>
      </c>
      <c r="E588" s="265">
        <f>'3ª EM'!D43</f>
        <v>0</v>
      </c>
      <c r="F588" s="265">
        <f>'3ª EM'!E43</f>
        <v>0</v>
      </c>
      <c r="G588" s="266">
        <f>'3ª EM'!F43</f>
        <v>0</v>
      </c>
      <c r="H588" s="461">
        <f>'3ª EM'!G43</f>
        <v>0</v>
      </c>
      <c r="I588" s="463">
        <f>'3ª EM'!H43</f>
        <v>0</v>
      </c>
      <c r="J588" s="461"/>
      <c r="K588" s="461">
        <f>'3ª EM'!I43</f>
        <v>0</v>
      </c>
      <c r="L588" s="461" t="str">
        <f ca="1">'3ª EM'!J43</f>
        <v/>
      </c>
      <c r="M588" s="461"/>
      <c r="N588" s="461" t="str">
        <f ca="1">'3ª EM'!K43</f>
        <v/>
      </c>
      <c r="O588" s="461"/>
      <c r="P588" s="19" t="s">
        <v>122</v>
      </c>
      <c r="Q588" s="275" t="s">
        <v>309</v>
      </c>
      <c r="R588" s="569">
        <f>'3ª EM'!L43</f>
        <v>0</v>
      </c>
      <c r="S588" s="569">
        <f>'3ª EM'!M43</f>
        <v>0</v>
      </c>
      <c r="T588" s="569">
        <f>'3ª EM'!N43</f>
        <v>0</v>
      </c>
      <c r="U588" s="569">
        <f>'3ª EM'!O43</f>
        <v>0</v>
      </c>
      <c r="V588" s="569">
        <f>'3ª EM'!P43</f>
        <v>0</v>
      </c>
      <c r="W588" s="569">
        <f>'3ª EM'!Q43</f>
        <v>0</v>
      </c>
      <c r="X588" s="569">
        <f>'3ª EM'!R43</f>
        <v>0</v>
      </c>
      <c r="Y588" s="569">
        <f>'3ª EM'!S43</f>
        <v>0</v>
      </c>
      <c r="Z588" s="570"/>
      <c r="AA588" s="570"/>
    </row>
    <row r="589" spans="1:27" ht="15.75" x14ac:dyDescent="0.25">
      <c r="A589" s="256" t="str">
        <f>RIGHT('[1]3ª EM'!$A$5:$D$5,12)</f>
        <v>3ª SÉRIE E.M</v>
      </c>
      <c r="B589" s="169">
        <v>38</v>
      </c>
      <c r="C589" s="264">
        <f>'3ª EM'!B44</f>
        <v>0</v>
      </c>
      <c r="D589" s="461">
        <f>'3ª EM'!C44</f>
        <v>0</v>
      </c>
      <c r="E589" s="265">
        <f>'3ª EM'!D44</f>
        <v>0</v>
      </c>
      <c r="F589" s="265">
        <f>'3ª EM'!E44</f>
        <v>0</v>
      </c>
      <c r="G589" s="266">
        <f>'3ª EM'!F44</f>
        <v>0</v>
      </c>
      <c r="H589" s="461">
        <f>'3ª EM'!G44</f>
        <v>0</v>
      </c>
      <c r="I589" s="463">
        <f>'3ª EM'!H44</f>
        <v>0</v>
      </c>
      <c r="J589" s="461"/>
      <c r="K589" s="461">
        <f>'3ª EM'!I44</f>
        <v>0</v>
      </c>
      <c r="L589" s="461" t="str">
        <f ca="1">'3ª EM'!J44</f>
        <v/>
      </c>
      <c r="M589" s="461"/>
      <c r="N589" s="461" t="str">
        <f ca="1">'3ª EM'!K44</f>
        <v/>
      </c>
      <c r="O589" s="461"/>
      <c r="P589" s="19" t="s">
        <v>122</v>
      </c>
      <c r="Q589" s="275" t="s">
        <v>309</v>
      </c>
      <c r="R589" s="569">
        <f>'3ª EM'!L44</f>
        <v>0</v>
      </c>
      <c r="S589" s="569">
        <f>'3ª EM'!M44</f>
        <v>0</v>
      </c>
      <c r="T589" s="569">
        <f>'3ª EM'!N44</f>
        <v>0</v>
      </c>
      <c r="U589" s="569">
        <f>'3ª EM'!O44</f>
        <v>0</v>
      </c>
      <c r="V589" s="569">
        <f>'3ª EM'!P44</f>
        <v>0</v>
      </c>
      <c r="W589" s="569">
        <f>'3ª EM'!Q44</f>
        <v>0</v>
      </c>
      <c r="X589" s="569">
        <f>'3ª EM'!R44</f>
        <v>0</v>
      </c>
      <c r="Y589" s="569">
        <f>'3ª EM'!S44</f>
        <v>0</v>
      </c>
      <c r="Z589" s="570"/>
      <c r="AA589" s="570"/>
    </row>
    <row r="590" spans="1:27" ht="15.75" x14ac:dyDescent="0.25">
      <c r="A590" s="256" t="str">
        <f>RIGHT('[1]3ª EM'!$A$5:$D$5,12)</f>
        <v>3ª SÉRIE E.M</v>
      </c>
      <c r="B590" s="169">
        <v>39</v>
      </c>
      <c r="C590" s="264">
        <f>'3ª EM'!B45</f>
        <v>0</v>
      </c>
      <c r="D590" s="461">
        <f>'3ª EM'!C45</f>
        <v>0</v>
      </c>
      <c r="E590" s="265">
        <f>'3ª EM'!D45</f>
        <v>0</v>
      </c>
      <c r="F590" s="265">
        <f>'3ª EM'!E45</f>
        <v>0</v>
      </c>
      <c r="G590" s="266">
        <f>'3ª EM'!F45</f>
        <v>0</v>
      </c>
      <c r="H590" s="461">
        <f>'3ª EM'!G45</f>
        <v>0</v>
      </c>
      <c r="I590" s="463">
        <f>'3ª EM'!H45</f>
        <v>0</v>
      </c>
      <c r="J590" s="461"/>
      <c r="K590" s="461">
        <f>'3ª EM'!I45</f>
        <v>0</v>
      </c>
      <c r="L590" s="461" t="str">
        <f ca="1">'3ª EM'!J45</f>
        <v/>
      </c>
      <c r="M590" s="461"/>
      <c r="N590" s="461" t="str">
        <f ca="1">'3ª EM'!K45</f>
        <v/>
      </c>
      <c r="O590" s="461"/>
      <c r="P590" s="19" t="s">
        <v>122</v>
      </c>
      <c r="Q590" s="275" t="s">
        <v>309</v>
      </c>
      <c r="R590" s="569">
        <f>'3ª EM'!L45</f>
        <v>0</v>
      </c>
      <c r="S590" s="569">
        <f>'3ª EM'!M45</f>
        <v>0</v>
      </c>
      <c r="T590" s="569">
        <f>'3ª EM'!N45</f>
        <v>0</v>
      </c>
      <c r="U590" s="569">
        <f>'3ª EM'!O45</f>
        <v>0</v>
      </c>
      <c r="V590" s="569">
        <f>'3ª EM'!P45</f>
        <v>0</v>
      </c>
      <c r="W590" s="569">
        <f>'3ª EM'!Q45</f>
        <v>0</v>
      </c>
      <c r="X590" s="569">
        <f>'3ª EM'!R45</f>
        <v>0</v>
      </c>
      <c r="Y590" s="569">
        <f>'3ª EM'!S45</f>
        <v>0</v>
      </c>
      <c r="Z590" s="570"/>
      <c r="AA590" s="570"/>
    </row>
    <row r="591" spans="1:27" ht="15.75" x14ac:dyDescent="0.25">
      <c r="A591" s="256" t="str">
        <f>RIGHT('[1]3ª EM'!$A$5:$D$5,12)</f>
        <v>3ª SÉRIE E.M</v>
      </c>
      <c r="B591" s="169">
        <v>40</v>
      </c>
      <c r="C591" s="264">
        <f>'3ª EM'!B46</f>
        <v>0</v>
      </c>
      <c r="D591" s="461">
        <f>'3ª EM'!C46</f>
        <v>0</v>
      </c>
      <c r="E591" s="265">
        <f>'3ª EM'!D46</f>
        <v>0</v>
      </c>
      <c r="F591" s="265">
        <f>'3ª EM'!E46</f>
        <v>0</v>
      </c>
      <c r="G591" s="266">
        <f>'3ª EM'!F46</f>
        <v>0</v>
      </c>
      <c r="H591" s="461">
        <f>'3ª EM'!G46</f>
        <v>0</v>
      </c>
      <c r="I591" s="463">
        <f>'3ª EM'!H46</f>
        <v>0</v>
      </c>
      <c r="J591" s="461"/>
      <c r="K591" s="461">
        <f>'3ª EM'!I46</f>
        <v>0</v>
      </c>
      <c r="L591" s="461" t="str">
        <f ca="1">'3ª EM'!J46</f>
        <v/>
      </c>
      <c r="M591" s="461"/>
      <c r="N591" s="461" t="str">
        <f ca="1">'3ª EM'!K46</f>
        <v/>
      </c>
      <c r="O591" s="461"/>
      <c r="P591" s="19" t="s">
        <v>122</v>
      </c>
      <c r="Q591" s="275" t="s">
        <v>309</v>
      </c>
      <c r="R591" s="569">
        <f>'3ª EM'!L46</f>
        <v>0</v>
      </c>
      <c r="S591" s="569">
        <f>'3ª EM'!M46</f>
        <v>0</v>
      </c>
      <c r="T591" s="569">
        <f>'3ª EM'!N46</f>
        <v>0</v>
      </c>
      <c r="U591" s="569">
        <f>'3ª EM'!O46</f>
        <v>0</v>
      </c>
      <c r="V591" s="569">
        <f>'3ª EM'!P46</f>
        <v>0</v>
      </c>
      <c r="W591" s="569">
        <f>'3ª EM'!Q46</f>
        <v>0</v>
      </c>
      <c r="X591" s="569">
        <f>'3ª EM'!R46</f>
        <v>0</v>
      </c>
      <c r="Y591" s="569">
        <f>'3ª EM'!S46</f>
        <v>0</v>
      </c>
      <c r="Z591" s="570"/>
      <c r="AA591" s="570"/>
    </row>
    <row r="592" spans="1:27" ht="15.75" x14ac:dyDescent="0.25">
      <c r="A592" s="256" t="str">
        <f>RIGHT('[1]3ª EM'!$A$5:$D$5,12)</f>
        <v>3ª SÉRIE E.M</v>
      </c>
      <c r="B592" s="169">
        <v>41</v>
      </c>
      <c r="C592" s="264">
        <f>'3ª EM'!B47</f>
        <v>0</v>
      </c>
      <c r="D592" s="461">
        <f>'3ª EM'!C47</f>
        <v>0</v>
      </c>
      <c r="E592" s="265">
        <f>'3ª EM'!D47</f>
        <v>0</v>
      </c>
      <c r="F592" s="265">
        <f>'3ª EM'!E47</f>
        <v>0</v>
      </c>
      <c r="G592" s="266">
        <f>'3ª EM'!F47</f>
        <v>0</v>
      </c>
      <c r="H592" s="461">
        <f>'3ª EM'!G47</f>
        <v>0</v>
      </c>
      <c r="I592" s="463">
        <f>'3ª EM'!H47</f>
        <v>0</v>
      </c>
      <c r="J592" s="461"/>
      <c r="K592" s="461">
        <f>'3ª EM'!I47</f>
        <v>0</v>
      </c>
      <c r="L592" s="461" t="str">
        <f ca="1">'3ª EM'!J47</f>
        <v/>
      </c>
      <c r="M592" s="461"/>
      <c r="N592" s="461" t="str">
        <f ca="1">'3ª EM'!K47</f>
        <v/>
      </c>
      <c r="O592" s="461"/>
      <c r="P592" s="19" t="s">
        <v>122</v>
      </c>
      <c r="Q592" s="275" t="s">
        <v>309</v>
      </c>
      <c r="R592" s="569">
        <f>'3ª EM'!L47</f>
        <v>0</v>
      </c>
      <c r="S592" s="569">
        <f>'3ª EM'!M47</f>
        <v>0</v>
      </c>
      <c r="T592" s="569">
        <f>'3ª EM'!N47</f>
        <v>0</v>
      </c>
      <c r="U592" s="569">
        <f>'3ª EM'!O47</f>
        <v>0</v>
      </c>
      <c r="V592" s="569">
        <f>'3ª EM'!P47</f>
        <v>0</v>
      </c>
      <c r="W592" s="569">
        <f>'3ª EM'!Q47</f>
        <v>0</v>
      </c>
      <c r="X592" s="569">
        <f>'3ª EM'!R47</f>
        <v>0</v>
      </c>
      <c r="Y592" s="569">
        <f>'3ª EM'!S47</f>
        <v>0</v>
      </c>
      <c r="Z592" s="570"/>
      <c r="AA592" s="570"/>
    </row>
    <row r="593" spans="1:27" ht="15.75" x14ac:dyDescent="0.25">
      <c r="A593" s="256" t="str">
        <f>RIGHT('[1]3ª EM'!$A$5:$D$5,12)</f>
        <v>3ª SÉRIE E.M</v>
      </c>
      <c r="B593" s="169">
        <v>42</v>
      </c>
      <c r="C593" s="264">
        <f>'3ª EM'!B48</f>
        <v>0</v>
      </c>
      <c r="D593" s="461">
        <f>'3ª EM'!C48</f>
        <v>0</v>
      </c>
      <c r="E593" s="265">
        <f>'3ª EM'!D48</f>
        <v>0</v>
      </c>
      <c r="F593" s="265">
        <f>'3ª EM'!E48</f>
        <v>0</v>
      </c>
      <c r="G593" s="266">
        <f>'3ª EM'!F48</f>
        <v>0</v>
      </c>
      <c r="H593" s="461">
        <f>'3ª EM'!G48</f>
        <v>0</v>
      </c>
      <c r="I593" s="463">
        <f>'3ª EM'!H48</f>
        <v>0</v>
      </c>
      <c r="J593" s="461"/>
      <c r="K593" s="461">
        <f>'3ª EM'!I48</f>
        <v>0</v>
      </c>
      <c r="L593" s="461" t="str">
        <f ca="1">'3ª EM'!J48</f>
        <v/>
      </c>
      <c r="M593" s="461"/>
      <c r="N593" s="461" t="str">
        <f ca="1">'3ª EM'!K48</f>
        <v/>
      </c>
      <c r="O593" s="461"/>
      <c r="P593" s="19" t="s">
        <v>122</v>
      </c>
      <c r="Q593" s="275" t="s">
        <v>309</v>
      </c>
      <c r="R593" s="569">
        <f>'3ª EM'!L48</f>
        <v>0</v>
      </c>
      <c r="S593" s="569">
        <f>'3ª EM'!M48</f>
        <v>0</v>
      </c>
      <c r="T593" s="569">
        <f>'3ª EM'!N48</f>
        <v>0</v>
      </c>
      <c r="U593" s="569">
        <f>'3ª EM'!O48</f>
        <v>0</v>
      </c>
      <c r="V593" s="569">
        <f>'3ª EM'!P48</f>
        <v>0</v>
      </c>
      <c r="W593" s="569">
        <f>'3ª EM'!Q48</f>
        <v>0</v>
      </c>
      <c r="X593" s="569">
        <f>'3ª EM'!R48</f>
        <v>0</v>
      </c>
      <c r="Y593" s="569">
        <f>'3ª EM'!S48</f>
        <v>0</v>
      </c>
      <c r="Z593" s="570"/>
      <c r="AA593" s="570"/>
    </row>
    <row r="594" spans="1:27" ht="15.75" x14ac:dyDescent="0.25">
      <c r="A594" s="256" t="str">
        <f>RIGHT('[1]3ª EM'!$A$5:$D$5,12)</f>
        <v>3ª SÉRIE E.M</v>
      </c>
      <c r="B594" s="169">
        <v>43</v>
      </c>
      <c r="C594" s="264">
        <f>'3ª EM'!B49</f>
        <v>0</v>
      </c>
      <c r="D594" s="461">
        <f>'3ª EM'!C49</f>
        <v>0</v>
      </c>
      <c r="E594" s="265">
        <f>'3ª EM'!D49</f>
        <v>0</v>
      </c>
      <c r="F594" s="265">
        <f>'3ª EM'!E49</f>
        <v>0</v>
      </c>
      <c r="G594" s="266">
        <f>'3ª EM'!F49</f>
        <v>0</v>
      </c>
      <c r="H594" s="461">
        <f>'3ª EM'!G49</f>
        <v>0</v>
      </c>
      <c r="I594" s="463">
        <f>'3ª EM'!H49</f>
        <v>0</v>
      </c>
      <c r="J594" s="461"/>
      <c r="K594" s="461">
        <f>'3ª EM'!I49</f>
        <v>0</v>
      </c>
      <c r="L594" s="461" t="str">
        <f ca="1">'3ª EM'!J49</f>
        <v/>
      </c>
      <c r="M594" s="461"/>
      <c r="N594" s="461" t="str">
        <f ca="1">'3ª EM'!K49</f>
        <v/>
      </c>
      <c r="O594" s="461"/>
      <c r="P594" s="19" t="s">
        <v>122</v>
      </c>
      <c r="Q594" s="275" t="s">
        <v>309</v>
      </c>
      <c r="R594" s="569">
        <f>'3ª EM'!L49</f>
        <v>0</v>
      </c>
      <c r="S594" s="569">
        <f>'3ª EM'!M49</f>
        <v>0</v>
      </c>
      <c r="T594" s="569">
        <f>'3ª EM'!N49</f>
        <v>0</v>
      </c>
      <c r="U594" s="569">
        <f>'3ª EM'!O49</f>
        <v>0</v>
      </c>
      <c r="V594" s="569">
        <f>'3ª EM'!P49</f>
        <v>0</v>
      </c>
      <c r="W594" s="569">
        <f>'3ª EM'!Q49</f>
        <v>0</v>
      </c>
      <c r="X594" s="569">
        <f>'3ª EM'!R49</f>
        <v>0</v>
      </c>
      <c r="Y594" s="569">
        <f>'3ª EM'!S49</f>
        <v>0</v>
      </c>
      <c r="Z594" s="570"/>
      <c r="AA594" s="570"/>
    </row>
    <row r="595" spans="1:27" ht="15.75" x14ac:dyDescent="0.25">
      <c r="A595" s="256" t="str">
        <f>RIGHT('[1]3ª EM'!$A$5:$D$5,12)</f>
        <v>3ª SÉRIE E.M</v>
      </c>
      <c r="B595" s="169">
        <v>44</v>
      </c>
      <c r="C595" s="264">
        <f>'3ª EM'!B50</f>
        <v>0</v>
      </c>
      <c r="D595" s="461">
        <f>'3ª EM'!C50</f>
        <v>0</v>
      </c>
      <c r="E595" s="265">
        <f>'3ª EM'!D50</f>
        <v>0</v>
      </c>
      <c r="F595" s="265">
        <f>'3ª EM'!E50</f>
        <v>0</v>
      </c>
      <c r="G595" s="266">
        <f>'3ª EM'!F50</f>
        <v>0</v>
      </c>
      <c r="H595" s="461">
        <f>'3ª EM'!G50</f>
        <v>0</v>
      </c>
      <c r="I595" s="463">
        <f>'3ª EM'!H50</f>
        <v>0</v>
      </c>
      <c r="J595" s="461"/>
      <c r="K595" s="461">
        <f>'3ª EM'!I50</f>
        <v>0</v>
      </c>
      <c r="L595" s="461" t="str">
        <f ca="1">'3ª EM'!J50</f>
        <v/>
      </c>
      <c r="M595" s="461"/>
      <c r="N595" s="461" t="str">
        <f ca="1">'3ª EM'!K50</f>
        <v/>
      </c>
      <c r="O595" s="461"/>
      <c r="P595" s="19" t="s">
        <v>122</v>
      </c>
      <c r="Q595" s="275" t="s">
        <v>309</v>
      </c>
      <c r="R595" s="569">
        <f>'3ª EM'!L50</f>
        <v>0</v>
      </c>
      <c r="S595" s="569">
        <f>'3ª EM'!M50</f>
        <v>0</v>
      </c>
      <c r="T595" s="569">
        <f>'3ª EM'!N50</f>
        <v>0</v>
      </c>
      <c r="U595" s="569">
        <f>'3ª EM'!O50</f>
        <v>0</v>
      </c>
      <c r="V595" s="569">
        <f>'3ª EM'!P50</f>
        <v>0</v>
      </c>
      <c r="W595" s="569">
        <f>'3ª EM'!Q50</f>
        <v>0</v>
      </c>
      <c r="X595" s="569">
        <f>'3ª EM'!R50</f>
        <v>0</v>
      </c>
      <c r="Y595" s="569">
        <f>'3ª EM'!S50</f>
        <v>0</v>
      </c>
      <c r="Z595" s="570"/>
      <c r="AA595" s="570"/>
    </row>
    <row r="596" spans="1:27" ht="15.75" x14ac:dyDescent="0.25">
      <c r="A596" s="256" t="str">
        <f>RIGHT('[1]3ª EM'!$A$5:$D$5,12)</f>
        <v>3ª SÉRIE E.M</v>
      </c>
      <c r="B596" s="169">
        <v>45</v>
      </c>
      <c r="C596" s="264">
        <f>'3ª EM'!B51</f>
        <v>0</v>
      </c>
      <c r="D596" s="461">
        <f>'3ª EM'!C51</f>
        <v>0</v>
      </c>
      <c r="E596" s="265">
        <f>'3ª EM'!D51</f>
        <v>0</v>
      </c>
      <c r="F596" s="265">
        <f>'3ª EM'!E51</f>
        <v>0</v>
      </c>
      <c r="G596" s="266">
        <f>'3ª EM'!F51</f>
        <v>0</v>
      </c>
      <c r="H596" s="461">
        <f>'3ª EM'!G51</f>
        <v>0</v>
      </c>
      <c r="I596" s="463">
        <f>'3ª EM'!H51</f>
        <v>0</v>
      </c>
      <c r="J596" s="461"/>
      <c r="K596" s="461">
        <f>'3ª EM'!I51</f>
        <v>0</v>
      </c>
      <c r="L596" s="461" t="str">
        <f ca="1">'3ª EM'!J51</f>
        <v/>
      </c>
      <c r="M596" s="461"/>
      <c r="N596" s="461" t="str">
        <f ca="1">'3ª EM'!K51</f>
        <v/>
      </c>
      <c r="O596" s="461"/>
      <c r="P596" s="19" t="s">
        <v>122</v>
      </c>
      <c r="Q596" s="275" t="s">
        <v>309</v>
      </c>
      <c r="R596" s="569">
        <f>'3ª EM'!L51</f>
        <v>0</v>
      </c>
      <c r="S596" s="569">
        <f>'3ª EM'!M51</f>
        <v>0</v>
      </c>
      <c r="T596" s="569">
        <f>'3ª EM'!N51</f>
        <v>0</v>
      </c>
      <c r="U596" s="569">
        <f>'3ª EM'!O51</f>
        <v>0</v>
      </c>
      <c r="V596" s="569">
        <f>'3ª EM'!P51</f>
        <v>0</v>
      </c>
      <c r="W596" s="569">
        <f>'3ª EM'!Q51</f>
        <v>0</v>
      </c>
      <c r="X596" s="569">
        <f>'3ª EM'!R51</f>
        <v>0</v>
      </c>
      <c r="Y596" s="569">
        <f>'3ª EM'!S51</f>
        <v>0</v>
      </c>
      <c r="Z596" s="570"/>
      <c r="AA596" s="570"/>
    </row>
    <row r="597" spans="1:27" ht="15.75" x14ac:dyDescent="0.25">
      <c r="A597" s="256" t="str">
        <f>RIGHT('[1]3ª EM'!$A$5:$D$5,12)</f>
        <v>3ª SÉRIE E.M</v>
      </c>
      <c r="B597" s="169">
        <v>46</v>
      </c>
      <c r="C597" s="264">
        <f>'3ª EM'!B52</f>
        <v>0</v>
      </c>
      <c r="D597" s="461">
        <f>'3ª EM'!C52</f>
        <v>0</v>
      </c>
      <c r="E597" s="265">
        <f>'3ª EM'!D52</f>
        <v>0</v>
      </c>
      <c r="F597" s="265">
        <f>'3ª EM'!E52</f>
        <v>0</v>
      </c>
      <c r="G597" s="266">
        <f>'3ª EM'!F52</f>
        <v>0</v>
      </c>
      <c r="H597" s="461">
        <f>'3ª EM'!G52</f>
        <v>0</v>
      </c>
      <c r="I597" s="463">
        <f>'3ª EM'!H52</f>
        <v>0</v>
      </c>
      <c r="J597" s="461"/>
      <c r="K597" s="461">
        <f>'3ª EM'!I52</f>
        <v>0</v>
      </c>
      <c r="L597" s="461" t="str">
        <f ca="1">'3ª EM'!J52</f>
        <v/>
      </c>
      <c r="M597" s="461"/>
      <c r="N597" s="461" t="str">
        <f ca="1">'3ª EM'!K52</f>
        <v/>
      </c>
      <c r="O597" s="461"/>
      <c r="P597" s="19" t="s">
        <v>122</v>
      </c>
      <c r="Q597" s="275" t="s">
        <v>309</v>
      </c>
      <c r="R597" s="569">
        <f>'3ª EM'!L52</f>
        <v>0</v>
      </c>
      <c r="S597" s="569">
        <f>'3ª EM'!M52</f>
        <v>0</v>
      </c>
      <c r="T597" s="569">
        <f>'3ª EM'!N52</f>
        <v>0</v>
      </c>
      <c r="U597" s="569">
        <f>'3ª EM'!O52</f>
        <v>0</v>
      </c>
      <c r="V597" s="569">
        <f>'3ª EM'!P52</f>
        <v>0</v>
      </c>
      <c r="W597" s="569">
        <f>'3ª EM'!Q52</f>
        <v>0</v>
      </c>
      <c r="X597" s="569">
        <f>'3ª EM'!R52</f>
        <v>0</v>
      </c>
      <c r="Y597" s="569">
        <f>'3ª EM'!S52</f>
        <v>0</v>
      </c>
      <c r="Z597" s="570"/>
      <c r="AA597" s="570"/>
    </row>
    <row r="598" spans="1:27" ht="15.75" x14ac:dyDescent="0.25">
      <c r="A598" s="256" t="str">
        <f>RIGHT('[1]3ª EM'!$A$5:$D$5,12)</f>
        <v>3ª SÉRIE E.M</v>
      </c>
      <c r="B598" s="169">
        <v>47</v>
      </c>
      <c r="C598" s="264">
        <f>'3ª EM'!B53</f>
        <v>0</v>
      </c>
      <c r="D598" s="461">
        <f>'3ª EM'!C53</f>
        <v>0</v>
      </c>
      <c r="E598" s="265">
        <f>'3ª EM'!D53</f>
        <v>0</v>
      </c>
      <c r="F598" s="265">
        <f>'3ª EM'!E53</f>
        <v>0</v>
      </c>
      <c r="G598" s="266">
        <f>'3ª EM'!F53</f>
        <v>0</v>
      </c>
      <c r="H598" s="461">
        <f>'3ª EM'!G53</f>
        <v>0</v>
      </c>
      <c r="I598" s="463">
        <f>'3ª EM'!H53</f>
        <v>0</v>
      </c>
      <c r="J598" s="461"/>
      <c r="K598" s="461">
        <f>'3ª EM'!I53</f>
        <v>0</v>
      </c>
      <c r="L598" s="461" t="str">
        <f ca="1">'3ª EM'!J53</f>
        <v/>
      </c>
      <c r="M598" s="461"/>
      <c r="N598" s="461" t="str">
        <f ca="1">'3ª EM'!K53</f>
        <v/>
      </c>
      <c r="O598" s="461"/>
      <c r="P598" s="19" t="s">
        <v>122</v>
      </c>
      <c r="Q598" s="275" t="s">
        <v>309</v>
      </c>
      <c r="R598" s="569">
        <f>'3ª EM'!L53</f>
        <v>0</v>
      </c>
      <c r="S598" s="569">
        <f>'3ª EM'!M53</f>
        <v>0</v>
      </c>
      <c r="T598" s="569">
        <f>'3ª EM'!N53</f>
        <v>0</v>
      </c>
      <c r="U598" s="569">
        <f>'3ª EM'!O53</f>
        <v>0</v>
      </c>
      <c r="V598" s="569">
        <f>'3ª EM'!P53</f>
        <v>0</v>
      </c>
      <c r="W598" s="569">
        <f>'3ª EM'!Q53</f>
        <v>0</v>
      </c>
      <c r="X598" s="569">
        <f>'3ª EM'!R53</f>
        <v>0</v>
      </c>
      <c r="Y598" s="569">
        <f>'3ª EM'!S53</f>
        <v>0</v>
      </c>
      <c r="Z598" s="570"/>
      <c r="AA598" s="570"/>
    </row>
    <row r="599" spans="1:27" ht="15.75" x14ac:dyDescent="0.25">
      <c r="A599" s="256" t="str">
        <f>RIGHT('[1]3ª EM'!$A$5:$D$5,12)</f>
        <v>3ª SÉRIE E.M</v>
      </c>
      <c r="B599" s="169">
        <v>48</v>
      </c>
      <c r="C599" s="264">
        <f>'3ª EM'!B54</f>
        <v>0</v>
      </c>
      <c r="D599" s="461">
        <f>'3ª EM'!C54</f>
        <v>0</v>
      </c>
      <c r="E599" s="265">
        <f>'3ª EM'!D54</f>
        <v>0</v>
      </c>
      <c r="F599" s="265">
        <f>'3ª EM'!E54</f>
        <v>0</v>
      </c>
      <c r="G599" s="266">
        <f>'3ª EM'!F54</f>
        <v>0</v>
      </c>
      <c r="H599" s="461">
        <f>'3ª EM'!G54</f>
        <v>0</v>
      </c>
      <c r="I599" s="463">
        <f>'3ª EM'!H54</f>
        <v>0</v>
      </c>
      <c r="J599" s="461"/>
      <c r="K599" s="461">
        <f>'3ª EM'!I54</f>
        <v>0</v>
      </c>
      <c r="L599" s="461" t="str">
        <f ca="1">'3ª EM'!J54</f>
        <v/>
      </c>
      <c r="M599" s="461"/>
      <c r="N599" s="461" t="str">
        <f ca="1">'3ª EM'!K54</f>
        <v/>
      </c>
      <c r="O599" s="461"/>
      <c r="P599" s="19" t="s">
        <v>122</v>
      </c>
      <c r="Q599" s="275" t="s">
        <v>309</v>
      </c>
      <c r="R599" s="569">
        <f>'3ª EM'!L54</f>
        <v>0</v>
      </c>
      <c r="S599" s="569">
        <f>'3ª EM'!M54</f>
        <v>0</v>
      </c>
      <c r="T599" s="569">
        <f>'3ª EM'!N54</f>
        <v>0</v>
      </c>
      <c r="U599" s="569">
        <f>'3ª EM'!O54</f>
        <v>0</v>
      </c>
      <c r="V599" s="569">
        <f>'3ª EM'!P54</f>
        <v>0</v>
      </c>
      <c r="W599" s="569">
        <f>'3ª EM'!Q54</f>
        <v>0</v>
      </c>
      <c r="X599" s="569">
        <f>'3ª EM'!R54</f>
        <v>0</v>
      </c>
      <c r="Y599" s="569">
        <f>'3ª EM'!S54</f>
        <v>0</v>
      </c>
      <c r="Z599" s="570"/>
      <c r="AA599" s="570"/>
    </row>
    <row r="600" spans="1:27" ht="15.75" x14ac:dyDescent="0.25">
      <c r="A600" s="256" t="str">
        <f>RIGHT('[1]3ª EM'!$A$5:$D$5,12)</f>
        <v>3ª SÉRIE E.M</v>
      </c>
      <c r="B600" s="169">
        <v>49</v>
      </c>
      <c r="C600" s="264">
        <f>'3ª EM'!B55</f>
        <v>0</v>
      </c>
      <c r="D600" s="461">
        <f>'3ª EM'!C55</f>
        <v>0</v>
      </c>
      <c r="E600" s="265">
        <f>'3ª EM'!D55</f>
        <v>0</v>
      </c>
      <c r="F600" s="265">
        <f>'3ª EM'!E55</f>
        <v>0</v>
      </c>
      <c r="G600" s="266">
        <f>'3ª EM'!F55</f>
        <v>0</v>
      </c>
      <c r="H600" s="461">
        <f>'3ª EM'!G55</f>
        <v>0</v>
      </c>
      <c r="I600" s="463">
        <f>'3ª EM'!H55</f>
        <v>0</v>
      </c>
      <c r="J600" s="461"/>
      <c r="K600" s="461">
        <f>'3ª EM'!I55</f>
        <v>0</v>
      </c>
      <c r="L600" s="461" t="str">
        <f ca="1">'3ª EM'!J55</f>
        <v/>
      </c>
      <c r="M600" s="461"/>
      <c r="N600" s="461" t="str">
        <f ca="1">'3ª EM'!K55</f>
        <v/>
      </c>
      <c r="O600" s="461"/>
      <c r="P600" s="19" t="s">
        <v>122</v>
      </c>
      <c r="Q600" s="275" t="s">
        <v>309</v>
      </c>
      <c r="R600" s="569">
        <f>'3ª EM'!L55</f>
        <v>0</v>
      </c>
      <c r="S600" s="569">
        <f>'3ª EM'!M55</f>
        <v>0</v>
      </c>
      <c r="T600" s="569">
        <f>'3ª EM'!N55</f>
        <v>0</v>
      </c>
      <c r="U600" s="569">
        <f>'3ª EM'!O55</f>
        <v>0</v>
      </c>
      <c r="V600" s="569">
        <f>'3ª EM'!P55</f>
        <v>0</v>
      </c>
      <c r="W600" s="569">
        <f>'3ª EM'!Q55</f>
        <v>0</v>
      </c>
      <c r="X600" s="569">
        <f>'3ª EM'!R55</f>
        <v>0</v>
      </c>
      <c r="Y600" s="569">
        <f>'3ª EM'!S55</f>
        <v>0</v>
      </c>
      <c r="Z600" s="570"/>
      <c r="AA600" s="570"/>
    </row>
    <row r="601" spans="1:27" ht="15.75" x14ac:dyDescent="0.25">
      <c r="A601" s="256" t="str">
        <f>RIGHT('[1]3ª EM'!$A$5:$D$5,12)</f>
        <v>3ª SÉRIE E.M</v>
      </c>
      <c r="B601" s="169">
        <v>50</v>
      </c>
      <c r="C601" s="264">
        <f>'3ª EM'!B56</f>
        <v>0</v>
      </c>
      <c r="D601" s="461">
        <f>'3ª EM'!C56</f>
        <v>0</v>
      </c>
      <c r="E601" s="265">
        <f>'3ª EM'!D56</f>
        <v>0</v>
      </c>
      <c r="F601" s="265">
        <f>'3ª EM'!E56</f>
        <v>0</v>
      </c>
      <c r="G601" s="266">
        <f>'3ª EM'!F56</f>
        <v>0</v>
      </c>
      <c r="H601" s="461">
        <f>'3ª EM'!G56</f>
        <v>0</v>
      </c>
      <c r="I601" s="463">
        <f>'3ª EM'!H56</f>
        <v>0</v>
      </c>
      <c r="J601" s="461"/>
      <c r="K601" s="461">
        <f>'3ª EM'!I56</f>
        <v>0</v>
      </c>
      <c r="L601" s="461" t="str">
        <f ca="1">'3ª EM'!J56</f>
        <v/>
      </c>
      <c r="M601" s="461"/>
      <c r="N601" s="461" t="str">
        <f ca="1">'3ª EM'!K56</f>
        <v/>
      </c>
      <c r="O601" s="461"/>
      <c r="P601" s="19" t="s">
        <v>122</v>
      </c>
      <c r="Q601" s="275" t="s">
        <v>309</v>
      </c>
      <c r="R601" s="569">
        <f>'3ª EM'!L56</f>
        <v>0</v>
      </c>
      <c r="S601" s="569">
        <f>'3ª EM'!M56</f>
        <v>0</v>
      </c>
      <c r="T601" s="569">
        <f>'3ª EM'!N56</f>
        <v>0</v>
      </c>
      <c r="U601" s="569">
        <f>'3ª EM'!O56</f>
        <v>0</v>
      </c>
      <c r="V601" s="569">
        <f>'3ª EM'!P56</f>
        <v>0</v>
      </c>
      <c r="W601" s="569">
        <f>'3ª EM'!Q56</f>
        <v>0</v>
      </c>
      <c r="X601" s="569">
        <f>'3ª EM'!R56</f>
        <v>0</v>
      </c>
      <c r="Y601" s="569">
        <f>'3ª EM'!S56</f>
        <v>0</v>
      </c>
      <c r="Z601" s="570"/>
      <c r="AA601" s="570"/>
    </row>
    <row r="602" spans="1:27" ht="15.75" x14ac:dyDescent="0.25">
      <c r="A602" s="256" t="str">
        <f>RIGHT('[1]3ª EM'!$A$5:$D$5,12)</f>
        <v>3ª SÉRIE E.M</v>
      </c>
      <c r="B602" s="169">
        <v>51</v>
      </c>
      <c r="C602" s="264">
        <f>'3ª EM'!B57</f>
        <v>0</v>
      </c>
      <c r="D602" s="461">
        <f>'3ª EM'!C57</f>
        <v>0</v>
      </c>
      <c r="E602" s="265">
        <f>'3ª EM'!D57</f>
        <v>0</v>
      </c>
      <c r="F602" s="265">
        <f>'3ª EM'!E57</f>
        <v>0</v>
      </c>
      <c r="G602" s="266">
        <f>'3ª EM'!F57</f>
        <v>0</v>
      </c>
      <c r="H602" s="461">
        <f>'3ª EM'!G57</f>
        <v>0</v>
      </c>
      <c r="I602" s="463">
        <f>'3ª EM'!H57</f>
        <v>0</v>
      </c>
      <c r="J602" s="461"/>
      <c r="K602" s="461">
        <f>'3ª EM'!I57</f>
        <v>0</v>
      </c>
      <c r="L602" s="461" t="str">
        <f ca="1">'3ª EM'!J57</f>
        <v/>
      </c>
      <c r="M602" s="461"/>
      <c r="N602" s="461" t="str">
        <f ca="1">'3ª EM'!K57</f>
        <v/>
      </c>
      <c r="O602" s="461"/>
      <c r="P602" s="19" t="s">
        <v>122</v>
      </c>
      <c r="Q602" s="275" t="s">
        <v>309</v>
      </c>
      <c r="R602" s="569">
        <f>'3ª EM'!L57</f>
        <v>0</v>
      </c>
      <c r="S602" s="569">
        <f>'3ª EM'!M57</f>
        <v>0</v>
      </c>
      <c r="T602" s="569">
        <f>'3ª EM'!N57</f>
        <v>0</v>
      </c>
      <c r="U602" s="569">
        <f>'3ª EM'!O57</f>
        <v>0</v>
      </c>
      <c r="V602" s="569">
        <f>'3ª EM'!P57</f>
        <v>0</v>
      </c>
      <c r="W602" s="569">
        <f>'3ª EM'!Q57</f>
        <v>0</v>
      </c>
      <c r="X602" s="569">
        <f>'3ª EM'!R57</f>
        <v>0</v>
      </c>
      <c r="Y602" s="569">
        <f>'3ª EM'!S57</f>
        <v>0</v>
      </c>
      <c r="Z602" s="570"/>
      <c r="AA602" s="570"/>
    </row>
    <row r="603" spans="1:27" ht="15.75" x14ac:dyDescent="0.25">
      <c r="A603" s="256" t="str">
        <f>RIGHT('[1]3ª EM'!$A$5:$D$5,12)</f>
        <v>3ª SÉRIE E.M</v>
      </c>
      <c r="B603" s="169">
        <v>52</v>
      </c>
      <c r="C603" s="264">
        <f>'3ª EM'!B58</f>
        <v>0</v>
      </c>
      <c r="D603" s="461">
        <f>'3ª EM'!C58</f>
        <v>0</v>
      </c>
      <c r="E603" s="265">
        <f>'3ª EM'!D58</f>
        <v>0</v>
      </c>
      <c r="F603" s="265">
        <f>'3ª EM'!E58</f>
        <v>0</v>
      </c>
      <c r="G603" s="266">
        <f>'3ª EM'!F58</f>
        <v>0</v>
      </c>
      <c r="H603" s="461">
        <f>'3ª EM'!G58</f>
        <v>0</v>
      </c>
      <c r="I603" s="463">
        <f>'3ª EM'!H58</f>
        <v>0</v>
      </c>
      <c r="J603" s="461"/>
      <c r="K603" s="461">
        <f>'3ª EM'!I58</f>
        <v>0</v>
      </c>
      <c r="L603" s="461" t="str">
        <f ca="1">'3ª EM'!J58</f>
        <v/>
      </c>
      <c r="M603" s="461"/>
      <c r="N603" s="461" t="str">
        <f ca="1">'3ª EM'!K58</f>
        <v/>
      </c>
      <c r="O603" s="461"/>
      <c r="P603" s="19" t="s">
        <v>122</v>
      </c>
      <c r="Q603" s="275" t="s">
        <v>309</v>
      </c>
      <c r="R603" s="569">
        <f>'3ª EM'!L58</f>
        <v>0</v>
      </c>
      <c r="S603" s="569">
        <f>'3ª EM'!M58</f>
        <v>0</v>
      </c>
      <c r="T603" s="569">
        <f>'3ª EM'!N58</f>
        <v>0</v>
      </c>
      <c r="U603" s="569">
        <f>'3ª EM'!O58</f>
        <v>0</v>
      </c>
      <c r="V603" s="569">
        <f>'3ª EM'!P58</f>
        <v>0</v>
      </c>
      <c r="W603" s="569">
        <f>'3ª EM'!Q58</f>
        <v>0</v>
      </c>
      <c r="X603" s="569">
        <f>'3ª EM'!R58</f>
        <v>0</v>
      </c>
      <c r="Y603" s="569">
        <f>'3ª EM'!S58</f>
        <v>0</v>
      </c>
      <c r="Z603" s="570"/>
      <c r="AA603" s="570"/>
    </row>
    <row r="604" spans="1:27" ht="15.75" x14ac:dyDescent="0.25">
      <c r="A604" s="256" t="str">
        <f>RIGHT('[1]3ª EM'!$A$5:$D$5,12)</f>
        <v>3ª SÉRIE E.M</v>
      </c>
      <c r="B604" s="169">
        <v>53</v>
      </c>
      <c r="C604" s="264">
        <f>'3ª EM'!B59</f>
        <v>0</v>
      </c>
      <c r="D604" s="461">
        <f>'3ª EM'!C59</f>
        <v>0</v>
      </c>
      <c r="E604" s="265">
        <f>'3ª EM'!D59</f>
        <v>0</v>
      </c>
      <c r="F604" s="265">
        <f>'3ª EM'!E59</f>
        <v>0</v>
      </c>
      <c r="G604" s="266">
        <f>'3ª EM'!F59</f>
        <v>0</v>
      </c>
      <c r="H604" s="461">
        <f>'3ª EM'!G59</f>
        <v>0</v>
      </c>
      <c r="I604" s="463">
        <f>'3ª EM'!H59</f>
        <v>0</v>
      </c>
      <c r="J604" s="461"/>
      <c r="K604" s="461">
        <f>'3ª EM'!I59</f>
        <v>0</v>
      </c>
      <c r="L604" s="461" t="str">
        <f ca="1">'3ª EM'!J59</f>
        <v/>
      </c>
      <c r="M604" s="461"/>
      <c r="N604" s="461" t="str">
        <f ca="1">'3ª EM'!K59</f>
        <v/>
      </c>
      <c r="O604" s="461"/>
      <c r="P604" s="19" t="s">
        <v>122</v>
      </c>
      <c r="Q604" s="275" t="s">
        <v>309</v>
      </c>
      <c r="R604" s="569">
        <f>'3ª EM'!L59</f>
        <v>0</v>
      </c>
      <c r="S604" s="569">
        <f>'3ª EM'!M59</f>
        <v>0</v>
      </c>
      <c r="T604" s="569">
        <f>'3ª EM'!N59</f>
        <v>0</v>
      </c>
      <c r="U604" s="569">
        <f>'3ª EM'!O59</f>
        <v>0</v>
      </c>
      <c r="V604" s="569">
        <f>'3ª EM'!P59</f>
        <v>0</v>
      </c>
      <c r="W604" s="569">
        <f>'3ª EM'!Q59</f>
        <v>0</v>
      </c>
      <c r="X604" s="569">
        <f>'3ª EM'!R59</f>
        <v>0</v>
      </c>
      <c r="Y604" s="569">
        <f>'3ª EM'!S59</f>
        <v>0</v>
      </c>
      <c r="Z604" s="570"/>
      <c r="AA604" s="570"/>
    </row>
    <row r="605" spans="1:27" ht="15.75" x14ac:dyDescent="0.25">
      <c r="A605" s="256" t="str">
        <f>RIGHT('[1]3ª EM'!$A$5:$D$5,12)</f>
        <v>3ª SÉRIE E.M</v>
      </c>
      <c r="B605" s="169">
        <v>54</v>
      </c>
      <c r="C605" s="264">
        <f>'3ª EM'!B60</f>
        <v>0</v>
      </c>
      <c r="D605" s="461">
        <f>'3ª EM'!C60</f>
        <v>0</v>
      </c>
      <c r="E605" s="265">
        <f>'3ª EM'!D60</f>
        <v>0</v>
      </c>
      <c r="F605" s="265" t="str">
        <f>'3ª EM'!E60</f>
        <v/>
      </c>
      <c r="G605" s="266">
        <f>'3ª EM'!F60</f>
        <v>0</v>
      </c>
      <c r="H605" s="461">
        <f>'3ª EM'!G60</f>
        <v>0</v>
      </c>
      <c r="I605" s="463">
        <f>'3ª EM'!H60</f>
        <v>0</v>
      </c>
      <c r="J605" s="461"/>
      <c r="K605" s="461">
        <f>'3ª EM'!I60</f>
        <v>0</v>
      </c>
      <c r="L605" s="461" t="str">
        <f>'3ª EM'!J60</f>
        <v/>
      </c>
      <c r="M605" s="461"/>
      <c r="N605" s="461">
        <f>'3ª EM'!K60</f>
        <v>0</v>
      </c>
      <c r="O605" s="461"/>
      <c r="P605" s="19" t="s">
        <v>122</v>
      </c>
      <c r="Q605" s="275" t="s">
        <v>309</v>
      </c>
      <c r="R605" s="569">
        <f>'3ª EM'!L60</f>
        <v>0</v>
      </c>
      <c r="S605" s="569">
        <f>'3ª EM'!M60</f>
        <v>0</v>
      </c>
      <c r="T605" s="569">
        <f>'3ª EM'!N60</f>
        <v>0</v>
      </c>
      <c r="U605" s="569">
        <f>'3ª EM'!O60</f>
        <v>0</v>
      </c>
      <c r="V605" s="569">
        <f>'3ª EM'!P60</f>
        <v>0</v>
      </c>
      <c r="W605" s="569">
        <f>'3ª EM'!Q60</f>
        <v>0</v>
      </c>
      <c r="X605" s="569">
        <f>'3ª EM'!R60</f>
        <v>0</v>
      </c>
      <c r="Y605" s="569">
        <f>'3ª EM'!S60</f>
        <v>0</v>
      </c>
      <c r="Z605" s="570"/>
      <c r="AA605" s="570"/>
    </row>
    <row r="606" spans="1:27" ht="15.75" x14ac:dyDescent="0.25">
      <c r="A606" s="256" t="str">
        <f>RIGHT('[1]3ª EM'!$A$5:$D$5,12)</f>
        <v>3ª SÉRIE E.M</v>
      </c>
      <c r="B606" s="169">
        <v>55</v>
      </c>
      <c r="C606" s="264">
        <f>'3ª EM'!B61</f>
        <v>0</v>
      </c>
      <c r="D606" s="461">
        <f>'3ª EM'!C61</f>
        <v>0</v>
      </c>
      <c r="E606" s="265">
        <f>'3ª EM'!D61</f>
        <v>0</v>
      </c>
      <c r="F606" s="265">
        <f>'3ª EM'!E61</f>
        <v>0</v>
      </c>
      <c r="G606" s="266">
        <f>'3ª EM'!F61</f>
        <v>0</v>
      </c>
      <c r="H606" s="461">
        <f>'3ª EM'!G61</f>
        <v>0</v>
      </c>
      <c r="I606" s="463">
        <f>'3ª EM'!H61</f>
        <v>0</v>
      </c>
      <c r="J606" s="461"/>
      <c r="K606" s="461">
        <f>'3ª EM'!I61</f>
        <v>0</v>
      </c>
      <c r="L606" s="461" t="str">
        <f>'3ª EM'!J61</f>
        <v/>
      </c>
      <c r="M606" s="461"/>
      <c r="N606" s="461">
        <f>'3ª EM'!K61</f>
        <v>0</v>
      </c>
      <c r="O606" s="461"/>
      <c r="P606" s="19" t="s">
        <v>122</v>
      </c>
      <c r="Q606" s="275" t="s">
        <v>309</v>
      </c>
      <c r="R606" s="569">
        <f>'3ª EM'!L61</f>
        <v>0</v>
      </c>
      <c r="S606" s="569">
        <f>'3ª EM'!M61</f>
        <v>0</v>
      </c>
      <c r="T606" s="569">
        <f>'3ª EM'!N61</f>
        <v>0</v>
      </c>
      <c r="U606" s="569">
        <f>'3ª EM'!O61</f>
        <v>0</v>
      </c>
      <c r="V606" s="569">
        <f>'3ª EM'!P61</f>
        <v>0</v>
      </c>
      <c r="W606" s="569">
        <f>'3ª EM'!Q61</f>
        <v>0</v>
      </c>
      <c r="X606" s="569">
        <f>'3ª EM'!R61</f>
        <v>0</v>
      </c>
      <c r="Y606" s="569">
        <f>'3ª EM'!S61</f>
        <v>0</v>
      </c>
      <c r="Z606" s="570"/>
      <c r="AA606" s="570"/>
    </row>
  </sheetData>
  <autoFilter ref="A1:O606" xr:uid="{00000000-0009-0000-0000-000000000000}"/>
  <conditionalFormatting sqref="C112:H221 J112:O221 J277:O606 C277:H606 C2:O111">
    <cfRule type="expression" dxfId="4351" priority="30">
      <formula>$F2="MC"</formula>
    </cfRule>
  </conditionalFormatting>
  <conditionalFormatting sqref="B2:B56">
    <cfRule type="expression" dxfId="4350" priority="29">
      <formula>#REF!="MC"</formula>
    </cfRule>
  </conditionalFormatting>
  <conditionalFormatting sqref="B57:B111">
    <cfRule type="expression" dxfId="4349" priority="27">
      <formula>#REF!="MC"</formula>
    </cfRule>
  </conditionalFormatting>
  <conditionalFormatting sqref="B112:B166">
    <cfRule type="expression" dxfId="4348" priority="25">
      <formula>#REF!="MC"</formula>
    </cfRule>
  </conditionalFormatting>
  <conditionalFormatting sqref="B167:B221">
    <cfRule type="expression" dxfId="4347" priority="23">
      <formula>#REF!="MC"</formula>
    </cfRule>
  </conditionalFormatting>
  <conditionalFormatting sqref="B222:B276">
    <cfRule type="expression" dxfId="4346" priority="21">
      <formula>#REF!="MC"</formula>
    </cfRule>
  </conditionalFormatting>
  <conditionalFormatting sqref="B277:B331">
    <cfRule type="expression" dxfId="4345" priority="19">
      <formula>#REF!="MC"</formula>
    </cfRule>
  </conditionalFormatting>
  <conditionalFormatting sqref="B332:B386">
    <cfRule type="expression" dxfId="4344" priority="17">
      <formula>#REF!="MC"</formula>
    </cfRule>
  </conditionalFormatting>
  <conditionalFormatting sqref="B387:B441">
    <cfRule type="expression" dxfId="4343" priority="15">
      <formula>#REF!="MC"</formula>
    </cfRule>
  </conditionalFormatting>
  <conditionalFormatting sqref="B442:B496">
    <cfRule type="expression" dxfId="4342" priority="13">
      <formula>#REF!="MC"</formula>
    </cfRule>
  </conditionalFormatting>
  <conditionalFormatting sqref="B497:B551">
    <cfRule type="expression" dxfId="4341" priority="11">
      <formula>#REF!="MC"</formula>
    </cfRule>
  </conditionalFormatting>
  <conditionalFormatting sqref="B552:B606">
    <cfRule type="expression" dxfId="4340" priority="9">
      <formula>#REF!="MC"</formula>
    </cfRule>
  </conditionalFormatting>
  <conditionalFormatting sqref="I167:I221">
    <cfRule type="expression" dxfId="4339" priority="7">
      <formula>$F167="MC"</formula>
    </cfRule>
  </conditionalFormatting>
  <conditionalFormatting sqref="C222:H276 J222:O276">
    <cfRule type="expression" dxfId="4338" priority="6">
      <formula>$F222="MC"</formula>
    </cfRule>
  </conditionalFormatting>
  <conditionalFormatting sqref="I222:I276">
    <cfRule type="expression" dxfId="4337" priority="5">
      <formula>$F222="MC"</formula>
    </cfRule>
  </conditionalFormatting>
  <conditionalFormatting sqref="S1">
    <cfRule type="cellIs" dxfId="4336" priority="2" operator="equal">
      <formula>3</formula>
    </cfRule>
    <cfRule type="cellIs" dxfId="4335" priority="3" operator="equal">
      <formula>2</formula>
    </cfRule>
    <cfRule type="cellIs" dxfId="4334" priority="4" operator="equal">
      <formula>1</formula>
    </cfRule>
  </conditionalFormatting>
  <conditionalFormatting sqref="Z1">
    <cfRule type="expression" dxfId="4333" priority="1">
      <formula>FIND("RETIDO",Z1)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23"/>
  <sheetViews>
    <sheetView showGridLines="0" view="pageBreakPreview" zoomScaleNormal="100" zoomScaleSheetLayoutView="100" workbookViewId="0">
      <selection activeCell="P21" sqref="P21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539" t="s">
        <v>492</v>
      </c>
      <c r="C3" s="540"/>
      <c r="D3" s="540"/>
      <c r="E3" s="540"/>
      <c r="F3" s="540"/>
      <c r="G3" s="540"/>
      <c r="H3" s="540"/>
      <c r="I3" s="540"/>
      <c r="J3" s="540"/>
      <c r="K3" s="540"/>
      <c r="L3" s="540"/>
      <c r="M3" s="540"/>
      <c r="N3" s="540"/>
      <c r="O3" s="540"/>
      <c r="P3" s="540"/>
    </row>
    <row r="4" spans="2:16" s="190" customFormat="1" ht="38.25" customHeight="1" x14ac:dyDescent="0.2">
      <c r="B4" s="545" t="s">
        <v>100</v>
      </c>
      <c r="C4" s="546"/>
      <c r="D4" s="191" t="s">
        <v>101</v>
      </c>
      <c r="E4" s="527" t="s">
        <v>102</v>
      </c>
      <c r="F4" s="528"/>
      <c r="G4" s="529"/>
      <c r="H4" s="530" t="s">
        <v>103</v>
      </c>
      <c r="I4" s="531"/>
      <c r="J4" s="532"/>
      <c r="K4" s="533" t="s">
        <v>6</v>
      </c>
      <c r="L4" s="534"/>
      <c r="M4" s="535"/>
      <c r="N4" s="536" t="s">
        <v>33</v>
      </c>
      <c r="O4" s="537"/>
      <c r="P4" s="538"/>
    </row>
    <row r="5" spans="2:16" s="190" customFormat="1" ht="35.25" customHeight="1" x14ac:dyDescent="0.2">
      <c r="B5" s="547"/>
      <c r="C5" s="548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542"/>
      <c r="C6" s="543"/>
      <c r="D6" s="196" t="s">
        <v>106</v>
      </c>
      <c r="E6" s="197">
        <f>COUNTIFS('1ª'!D:D,"M",'1ª'!E:E,"MA")</f>
        <v>4</v>
      </c>
      <c r="F6" s="198">
        <f>COUNTIFS('1ª'!D:D,"F",'1ª'!E:E,"MA")</f>
        <v>2</v>
      </c>
      <c r="G6" s="197">
        <f t="shared" ref="G6:G19" si="0">SUM(E6:F6)</f>
        <v>6</v>
      </c>
      <c r="H6" s="199">
        <f>COUNTIFS('1ª'!D:D,"M",'1ª'!E:E,"MC")</f>
        <v>0</v>
      </c>
      <c r="I6" s="199">
        <f>COUNTIFS('1ª'!D:D,"F",'1ª'!E:E,"MC")</f>
        <v>0</v>
      </c>
      <c r="J6" s="199">
        <f>SUM(H6:I6)</f>
        <v>0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4</v>
      </c>
      <c r="O6" s="202" cm="1">
        <f t="array" aca="1" ref="O6" ca="1">SUMPRODUCT((('1ª'!D:D="F")*('1ª'!E:E="MA")*(ISNUMBER(SEARCH("DISP",UPPER('1ª'!J:J))))))</f>
        <v>2</v>
      </c>
      <c r="P6" s="202">
        <f t="shared" ref="P6:P18" ca="1" si="2">SUM(N6:O6)</f>
        <v>6</v>
      </c>
    </row>
    <row r="7" spans="2:16" s="190" customFormat="1" ht="15.75" x14ac:dyDescent="0.25">
      <c r="B7" s="542"/>
      <c r="C7" s="543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542"/>
      <c r="C8" s="543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542"/>
      <c r="C9" s="543"/>
      <c r="D9" s="196" t="s">
        <v>109</v>
      </c>
      <c r="E9" s="203">
        <f>COUNTIFS('4ª'!D:D,"M",'4ª'!E:E,"MA")</f>
        <v>2</v>
      </c>
      <c r="F9" s="198">
        <f>COUNTIFS('4ª'!D:D,"F",'4ª'!E:E,"MA")</f>
        <v>5</v>
      </c>
      <c r="G9" s="223">
        <f t="shared" si="0"/>
        <v>7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5</v>
      </c>
      <c r="P9" s="208">
        <f t="shared" ca="1" si="2"/>
        <v>7</v>
      </c>
    </row>
    <row r="10" spans="2:16" s="190" customFormat="1" ht="16.5" thickBot="1" x14ac:dyDescent="0.3">
      <c r="B10" s="209"/>
      <c r="C10" s="209"/>
      <c r="D10" s="210"/>
      <c r="E10" s="211">
        <f>SUM(E6:E9)</f>
        <v>8</v>
      </c>
      <c r="F10" s="212">
        <f>SUM(F6:F9)</f>
        <v>12</v>
      </c>
      <c r="G10" s="213">
        <f t="shared" si="0"/>
        <v>20</v>
      </c>
      <c r="H10" s="213">
        <f t="shared" ref="H10:O10" si="3">SUM(H6:H9)</f>
        <v>1</v>
      </c>
      <c r="I10" s="213">
        <f t="shared" si="3"/>
        <v>0</v>
      </c>
      <c r="J10" s="213">
        <f t="shared" si="3"/>
        <v>1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7</v>
      </c>
      <c r="O10" s="213">
        <f t="shared" ca="1" si="3"/>
        <v>12</v>
      </c>
      <c r="P10" s="213">
        <f ca="1">SUM(P6:P9)</f>
        <v>19</v>
      </c>
    </row>
    <row r="11" spans="2:16" s="190" customFormat="1" ht="15.75" x14ac:dyDescent="0.25">
      <c r="B11" s="542"/>
      <c r="C11" s="543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0</v>
      </c>
      <c r="M11" s="218">
        <f t="shared" si="1"/>
        <v>0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542"/>
      <c r="C12" s="543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542"/>
      <c r="C13" s="543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542"/>
      <c r="C14" s="543"/>
      <c r="D14" s="222" t="s">
        <v>113</v>
      </c>
      <c r="E14" s="203">
        <f>COUNTIFS('8ª'!D:D,"M",'8ª'!E:E,"MA")</f>
        <v>7</v>
      </c>
      <c r="F14" s="204">
        <f>COUNTIFS('8ª'!D:D,"F",'8ª'!E:E,"MA")</f>
        <v>13</v>
      </c>
      <c r="G14" s="223">
        <f t="shared" si="0"/>
        <v>20</v>
      </c>
      <c r="H14" s="205">
        <f>COUNTIFS('8ª'!D:D,"M",'8ª'!E:E,"MC")</f>
        <v>0</v>
      </c>
      <c r="I14" s="205">
        <f>COUNTIFS('8ª'!D:D,"F",'8ª'!E:E,"MC")</f>
        <v>0</v>
      </c>
      <c r="J14" s="205">
        <f>SUM(H14:I14)</f>
        <v>0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1</v>
      </c>
      <c r="M14" s="206">
        <f t="shared" si="1"/>
        <v>1</v>
      </c>
      <c r="N14" s="207" cm="1">
        <f t="array" aca="1" ref="N14" ca="1">SUMPRODUCT((('8ª'!D:D="M")*('8ª'!E:E="MA")*(ISNUMBER(SEARCH("DISP",UPPER('8ª'!J:J))))))</f>
        <v>2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7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35</v>
      </c>
      <c r="G15" s="213">
        <f>SUM(G11:G14)</f>
        <v>59</v>
      </c>
      <c r="H15" s="213">
        <f>SUM(H11:H14)</f>
        <v>0</v>
      </c>
      <c r="I15" s="213">
        <f t="shared" ref="I15:O15" si="4">SUM(I11:I14)</f>
        <v>0</v>
      </c>
      <c r="J15" s="213">
        <f>SUM(J11:J14)</f>
        <v>0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9</v>
      </c>
      <c r="O15" s="212">
        <f t="shared" ca="1" si="4"/>
        <v>20</v>
      </c>
      <c r="P15" s="212">
        <f ca="1">SUM(P11:P14)</f>
        <v>29</v>
      </c>
    </row>
    <row r="16" spans="2:16" s="190" customFormat="1" ht="15.75" x14ac:dyDescent="0.25">
      <c r="B16" s="542"/>
      <c r="C16" s="543"/>
      <c r="D16" s="222" t="s">
        <v>114</v>
      </c>
      <c r="E16" s="214">
        <f>COUNTIFS('1ª EM'!D:D,"M",'1ª EM'!E:E,"MA")</f>
        <v>11</v>
      </c>
      <c r="F16" s="215">
        <f>COUNTIFS('1ª EM'!D:D,"F",'1ª EM'!E:E,"MA")</f>
        <v>8</v>
      </c>
      <c r="G16" s="216">
        <f t="shared" si="0"/>
        <v>19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542"/>
      <c r="C17" s="543"/>
      <c r="D17" s="222" t="s">
        <v>115</v>
      </c>
      <c r="E17" s="197">
        <f>COUNTIFS('2ª EM'!D:D,"M",'2ª EM'!E:E,"MA")</f>
        <v>13</v>
      </c>
      <c r="F17" s="198">
        <f>COUNTIFS('2ª EM'!D:D,"F",'2ª EM'!E:E,"MA")</f>
        <v>13</v>
      </c>
      <c r="G17" s="221">
        <f t="shared" si="0"/>
        <v>26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3</v>
      </c>
      <c r="O17" s="202" cm="1">
        <f t="array" aca="1" ref="O17" ca="1">SUMPRODUCT((('2ª EM'!D:D="F")*('2ª EM'!E:E="MA")*(ISNUMBER(SEARCH("DISP",UPPER('2ª EM'!J:J))))))</f>
        <v>7</v>
      </c>
      <c r="P17" s="202">
        <f t="shared" ca="1" si="2"/>
        <v>10</v>
      </c>
    </row>
    <row r="18" spans="2:16" s="190" customFormat="1" ht="16.5" thickBot="1" x14ac:dyDescent="0.3">
      <c r="B18" s="544"/>
      <c r="C18" s="544"/>
      <c r="D18" s="226" t="s">
        <v>116</v>
      </c>
      <c r="E18" s="203">
        <f>COUNTIFS('3ª EM'!D:D,"M",'3ª EM'!E:E,"MA")</f>
        <v>12</v>
      </c>
      <c r="F18" s="204">
        <f>COUNTIFS('3ª EM'!D:D,"F",'3ª EM'!E:E,"MA")</f>
        <v>20</v>
      </c>
      <c r="G18" s="223">
        <f t="shared" si="0"/>
        <v>32</v>
      </c>
      <c r="H18" s="205">
        <f>COUNTIFS('3ª EM'!D:D,"M",'3ª EM'!E:E,"MC")</f>
        <v>1</v>
      </c>
      <c r="I18" s="205">
        <f>COUNTIFS('3ª EM'!D:D,"F",'3ª EM'!E:E,"MC")</f>
        <v>0</v>
      </c>
      <c r="J18" s="205">
        <f>SUM(H18:I18)</f>
        <v>1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8</v>
      </c>
      <c r="P18" s="208">
        <f t="shared" ca="1" si="2"/>
        <v>11</v>
      </c>
    </row>
    <row r="19" spans="2:16" s="190" customFormat="1" ht="16.5" thickBot="1" x14ac:dyDescent="0.3">
      <c r="B19" s="209"/>
      <c r="C19" s="209"/>
      <c r="D19" s="210"/>
      <c r="E19" s="211">
        <f>SUM(E16:E18)</f>
        <v>36</v>
      </c>
      <c r="F19" s="212">
        <f>SUM(F16:F18)</f>
        <v>41</v>
      </c>
      <c r="G19" s="213">
        <f t="shared" si="0"/>
        <v>77</v>
      </c>
      <c r="H19" s="213">
        <f t="shared" ref="H19:P19" si="5">SUM(H16:H18)</f>
        <v>1</v>
      </c>
      <c r="I19" s="213">
        <f t="shared" si="5"/>
        <v>0</v>
      </c>
      <c r="J19" s="213">
        <f t="shared" si="5"/>
        <v>1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10</v>
      </c>
      <c r="O19" s="212">
        <f t="shared" ca="1" si="5"/>
        <v>18</v>
      </c>
      <c r="P19" s="212">
        <f t="shared" ca="1" si="5"/>
        <v>28</v>
      </c>
    </row>
    <row r="20" spans="2:16" s="190" customFormat="1" ht="16.5" thickBot="1" x14ac:dyDescent="0.3">
      <c r="B20" s="541" t="s">
        <v>18</v>
      </c>
      <c r="C20" s="541"/>
      <c r="D20" s="541"/>
      <c r="E20" s="227">
        <f t="shared" ref="E20:J20" si="6">SUM(E10,E15,E19)</f>
        <v>68</v>
      </c>
      <c r="F20" s="227">
        <f t="shared" si="6"/>
        <v>88</v>
      </c>
      <c r="G20" s="227">
        <f t="shared" si="6"/>
        <v>156</v>
      </c>
      <c r="H20" s="227">
        <f t="shared" si="6"/>
        <v>2</v>
      </c>
      <c r="I20" s="227">
        <f t="shared" si="6"/>
        <v>0</v>
      </c>
      <c r="J20" s="227">
        <f t="shared" si="6"/>
        <v>2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26</v>
      </c>
      <c r="O20" s="227">
        <f ca="1">SUM(O10,O15,O19)</f>
        <v>50</v>
      </c>
      <c r="P20" s="227">
        <f ca="1">SUM(P10,P15,P19)</f>
        <v>76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527" t="s">
        <v>102</v>
      </c>
      <c r="F22" s="528"/>
      <c r="G22" s="529"/>
      <c r="H22" s="530" t="s">
        <v>103</v>
      </c>
      <c r="I22" s="531"/>
      <c r="J22" s="532"/>
      <c r="K22" s="533" t="s">
        <v>6</v>
      </c>
      <c r="L22" s="534"/>
      <c r="M22" s="535"/>
      <c r="N22" s="536" t="s">
        <v>33</v>
      </c>
      <c r="O22" s="537"/>
      <c r="P22" s="538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N4:P4"/>
    <mergeCell ref="B18:C18"/>
    <mergeCell ref="B4:C5"/>
    <mergeCell ref="E4:G4"/>
    <mergeCell ref="H4:J4"/>
    <mergeCell ref="K4:M4"/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U72"/>
  <sheetViews>
    <sheetView view="pageBreakPreview" zoomScale="85" zoomScaleNormal="100" zoomScaleSheetLayoutView="85" workbookViewId="0">
      <selection activeCell="T6" sqref="T6:U6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06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49" t="s">
        <v>0</v>
      </c>
      <c r="D1" s="549"/>
      <c r="E1" s="549"/>
      <c r="F1" s="549"/>
      <c r="G1" s="549"/>
      <c r="H1" s="549"/>
      <c r="I1" s="279"/>
      <c r="J1" s="280"/>
      <c r="K1" s="278"/>
      <c r="L1"/>
      <c r="M1"/>
    </row>
    <row r="2" spans="1:21" s="281" customFormat="1" x14ac:dyDescent="0.25">
      <c r="A2" s="277"/>
      <c r="B2" s="278"/>
      <c r="C2" s="549" t="s">
        <v>1</v>
      </c>
      <c r="D2" s="549"/>
      <c r="E2" s="549"/>
      <c r="F2" s="549"/>
      <c r="G2" s="549"/>
      <c r="H2" s="549"/>
      <c r="I2" s="282"/>
      <c r="J2" s="283"/>
      <c r="K2" s="283"/>
      <c r="L2"/>
      <c r="M2"/>
    </row>
    <row r="3" spans="1:21" s="281" customFormat="1" x14ac:dyDescent="0.25">
      <c r="A3" s="277"/>
      <c r="B3" s="278"/>
      <c r="C3" s="549" t="s">
        <v>2</v>
      </c>
      <c r="D3" s="549"/>
      <c r="E3" s="549"/>
      <c r="F3" s="549"/>
      <c r="G3" s="549"/>
      <c r="H3" s="549"/>
      <c r="I3" s="284"/>
      <c r="J3" s="278"/>
      <c r="K3" s="278"/>
      <c r="L3"/>
      <c r="M3"/>
    </row>
    <row r="4" spans="1:21" s="281" customFormat="1" ht="18" thickBot="1" x14ac:dyDescent="0.3">
      <c r="A4" s="277"/>
      <c r="B4" s="277"/>
      <c r="C4" s="549" t="s">
        <v>240</v>
      </c>
      <c r="D4" s="549"/>
      <c r="E4" s="549"/>
      <c r="F4" s="549"/>
      <c r="G4" s="549"/>
      <c r="H4" s="549"/>
      <c r="I4" s="282"/>
      <c r="J4" s="283"/>
      <c r="K4" s="283"/>
      <c r="L4"/>
      <c r="M4"/>
    </row>
    <row r="5" spans="1:21" ht="18" thickBot="1" x14ac:dyDescent="0.35">
      <c r="A5" s="550" t="s">
        <v>3</v>
      </c>
      <c r="B5" s="551"/>
      <c r="C5" s="551"/>
      <c r="D5" s="552" t="s">
        <v>44</v>
      </c>
      <c r="E5" s="553"/>
      <c r="F5" s="387"/>
      <c r="G5" s="388" t="s">
        <v>35</v>
      </c>
      <c r="H5" s="389">
        <f ca="1">TODAY()</f>
        <v>45732</v>
      </c>
      <c r="I5" s="470" t="s">
        <v>43</v>
      </c>
      <c r="J5" s="471"/>
      <c r="K5" s="491"/>
      <c r="L5" s="287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5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18704</v>
      </c>
      <c r="C7" s="446" t="s">
        <v>321</v>
      </c>
      <c r="D7" s="405" t="s">
        <v>17</v>
      </c>
      <c r="E7" s="383" t="str">
        <f>IF(ISNUMBER(FIND("TE",I7)),"TE",IF(ISNUMBER(FIND("MCC",I7)),"MCC",IF(ISNUMBER(FIND("MC",I7)),"MC","MA")))</f>
        <v>MA</v>
      </c>
      <c r="F7" s="406">
        <v>20498</v>
      </c>
      <c r="G7" s="422"/>
      <c r="H7" s="402" t="s">
        <v>322</v>
      </c>
      <c r="I7" s="407" t="s">
        <v>476</v>
      </c>
      <c r="J7" s="489" t="str">
        <f t="shared" ref="J7:J28" ca="1" si="0">IF(K7="","",IF(K7&gt;29,"DISP.IDADE",""))</f>
        <v>DISP.IDADE</v>
      </c>
      <c r="K7" s="499">
        <f t="shared" ref="K7:K28" ca="1" si="1">IF(F7="","",INT((TODAY()-F7)/365.25))</f>
        <v>69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8" customFormat="1" ht="20.100000000000001" customHeight="1" x14ac:dyDescent="0.25">
      <c r="A8" s="448">
        <v>2</v>
      </c>
      <c r="B8" s="403">
        <v>17553</v>
      </c>
      <c r="C8" s="427" t="s">
        <v>354</v>
      </c>
      <c r="D8" s="401" t="s">
        <v>17</v>
      </c>
      <c r="E8" s="383" t="str">
        <f t="shared" ref="E8:E12" si="2">IF(ISNUMBER(FIND("TE",I8)),"TE",IF(ISNUMBER(FIND("MCC",I8)),"MCC",IF(ISNUMBER(FIND("MC",I8)),"MC","MA")))</f>
        <v>MA</v>
      </c>
      <c r="F8" s="409">
        <v>31076</v>
      </c>
      <c r="G8" s="445"/>
      <c r="H8" s="413" t="s">
        <v>355</v>
      </c>
      <c r="I8" s="407" t="s">
        <v>477</v>
      </c>
      <c r="J8" s="489" t="str">
        <f t="shared" ca="1" si="0"/>
        <v>DISP.IDADE</v>
      </c>
      <c r="K8" s="499">
        <f t="shared" ca="1" si="1"/>
        <v>40</v>
      </c>
      <c r="L8" s="93" t="s">
        <v>464</v>
      </c>
      <c r="M8" s="501" t="s">
        <v>473</v>
      </c>
      <c r="N8" s="120" t="s">
        <v>26</v>
      </c>
      <c r="O8" s="502" t="s">
        <v>26</v>
      </c>
      <c r="P8" s="502" t="s">
        <v>26</v>
      </c>
      <c r="Q8" s="502" t="s">
        <v>26</v>
      </c>
      <c r="R8" s="502" t="s">
        <v>26</v>
      </c>
      <c r="S8" s="502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18834</v>
      </c>
      <c r="C9" s="446" t="s">
        <v>428</v>
      </c>
      <c r="D9" s="405" t="s">
        <v>16</v>
      </c>
      <c r="E9" s="383" t="str">
        <f t="shared" si="2"/>
        <v>MA</v>
      </c>
      <c r="F9" s="406">
        <v>29038</v>
      </c>
      <c r="G9" s="445"/>
      <c r="H9" s="447"/>
      <c r="I9" s="407" t="s">
        <v>479</v>
      </c>
      <c r="J9" s="489" t="str">
        <f t="shared" ca="1" si="0"/>
        <v>DISP.IDADE</v>
      </c>
      <c r="K9" s="499">
        <f t="shared" ca="1" si="1"/>
        <v>45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18765</v>
      </c>
      <c r="C10" s="427" t="s">
        <v>345</v>
      </c>
      <c r="D10" s="401" t="s">
        <v>17</v>
      </c>
      <c r="E10" s="383" t="str">
        <f t="shared" si="2"/>
        <v>MA</v>
      </c>
      <c r="F10" s="409">
        <v>28701</v>
      </c>
      <c r="G10" s="410"/>
      <c r="H10" s="411" t="s">
        <v>346</v>
      </c>
      <c r="I10" s="407" t="s">
        <v>477</v>
      </c>
      <c r="J10" s="489" t="str">
        <f t="shared" ca="1" si="0"/>
        <v>DISP.IDADE</v>
      </c>
      <c r="K10" s="499">
        <f t="shared" ca="1" si="1"/>
        <v>46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18828</v>
      </c>
      <c r="C11" s="427" t="s">
        <v>416</v>
      </c>
      <c r="D11" s="401" t="s">
        <v>16</v>
      </c>
      <c r="E11" s="383" t="str">
        <f t="shared" si="2"/>
        <v>MA</v>
      </c>
      <c r="F11" s="409">
        <v>25983</v>
      </c>
      <c r="G11" s="445"/>
      <c r="H11" s="413"/>
      <c r="I11" s="407" t="s">
        <v>478</v>
      </c>
      <c r="J11" s="489" t="str">
        <f t="shared" ca="1" si="0"/>
        <v>DISP.IDADE</v>
      </c>
      <c r="K11" s="499">
        <f t="shared" ca="1" si="1"/>
        <v>54</v>
      </c>
      <c r="L11" s="93" t="s">
        <v>464</v>
      </c>
      <c r="M11" s="501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18829</v>
      </c>
      <c r="C12" s="446" t="s">
        <v>423</v>
      </c>
      <c r="D12" s="405" t="s">
        <v>17</v>
      </c>
      <c r="E12" s="383" t="str">
        <f t="shared" si="2"/>
        <v>MA</v>
      </c>
      <c r="F12" s="406">
        <v>21952</v>
      </c>
      <c r="G12" s="422"/>
      <c r="H12" s="402"/>
      <c r="I12" s="407" t="s">
        <v>478</v>
      </c>
      <c r="J12" s="489" t="str">
        <f t="shared" ca="1" si="0"/>
        <v>DISP.IDADE</v>
      </c>
      <c r="K12" s="499">
        <f t="shared" ca="1" si="1"/>
        <v>65</v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5"/>
      <c r="C13" s="402"/>
      <c r="D13" s="405"/>
      <c r="E13" s="383" t="str">
        <f t="shared" ref="E13:E28" si="3">IF(COUNTIF(I13,"*MC*")=1,"MC",IF(COUNTIF(I13,"*NCOM*")=1,"NCOM",IF(C13="","","MA")))</f>
        <v/>
      </c>
      <c r="F13" s="406"/>
      <c r="G13" s="405"/>
      <c r="H13" s="402"/>
      <c r="I13" s="402"/>
      <c r="J13" s="489" t="str">
        <f t="shared" ca="1" si="0"/>
        <v/>
      </c>
      <c r="K13" s="492" t="str">
        <f t="shared" ca="1" si="1"/>
        <v/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/>
      <c r="C14" s="413"/>
      <c r="D14" s="401"/>
      <c r="E14" s="384" t="str">
        <f t="shared" si="3"/>
        <v/>
      </c>
      <c r="F14" s="409"/>
      <c r="G14" s="401"/>
      <c r="H14" s="411"/>
      <c r="I14" s="407"/>
      <c r="J14" s="489" t="str">
        <f t="shared" ca="1" si="0"/>
        <v/>
      </c>
      <c r="K14" s="492" t="str">
        <f t="shared" ca="1" si="1"/>
        <v/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13"/>
      <c r="D15" s="401"/>
      <c r="E15" s="383" t="str">
        <f t="shared" si="3"/>
        <v/>
      </c>
      <c r="F15" s="409"/>
      <c r="G15" s="401"/>
      <c r="H15" s="411"/>
      <c r="I15" s="407"/>
      <c r="J15" s="489" t="str">
        <f t="shared" ca="1" si="0"/>
        <v/>
      </c>
      <c r="K15" s="492" t="str">
        <f t="shared" ca="1" si="1"/>
        <v/>
      </c>
      <c r="L15" s="93" t="s">
        <v>464</v>
      </c>
      <c r="M15" s="501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/>
      <c r="C16" s="413"/>
      <c r="D16" s="401"/>
      <c r="E16" s="383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492" t="str">
        <f t="shared" ca="1" si="1"/>
        <v/>
      </c>
      <c r="L16" s="93" t="s">
        <v>464</v>
      </c>
      <c r="M16" s="501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/>
      <c r="C17" s="413"/>
      <c r="D17" s="401"/>
      <c r="E17" s="384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492" t="str">
        <f t="shared" ca="1" si="1"/>
        <v/>
      </c>
      <c r="L17" s="93" t="s">
        <v>464</v>
      </c>
      <c r="M17" s="501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/>
      <c r="C18" s="413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492" t="str">
        <f t="shared" ca="1" si="1"/>
        <v/>
      </c>
      <c r="L18" s="93" t="s">
        <v>464</v>
      </c>
      <c r="M18" s="501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13"/>
      <c r="D19" s="401"/>
      <c r="E19" s="383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492" t="str">
        <f t="shared" ca="1" si="1"/>
        <v/>
      </c>
      <c r="L19" s="93" t="s">
        <v>464</v>
      </c>
      <c r="M19" s="501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/>
      <c r="C20" s="413"/>
      <c r="D20" s="401"/>
      <c r="E20" s="384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492" t="str">
        <f t="shared" ca="1" si="1"/>
        <v/>
      </c>
      <c r="L20" s="93" t="s">
        <v>464</v>
      </c>
      <c r="M20" s="501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41"/>
      <c r="C21" s="444"/>
      <c r="D21" s="441"/>
      <c r="E21" s="383" t="str">
        <f t="shared" si="3"/>
        <v/>
      </c>
      <c r="F21" s="443"/>
      <c r="G21" s="441"/>
      <c r="H21" s="434"/>
      <c r="I21" s="444"/>
      <c r="J21" s="489" t="str">
        <f t="shared" ca="1" si="0"/>
        <v/>
      </c>
      <c r="K21" s="492" t="str">
        <f t="shared" ca="1" si="1"/>
        <v/>
      </c>
      <c r="L21" s="93" t="s">
        <v>464</v>
      </c>
      <c r="M21" s="501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/>
      <c r="C22" s="413"/>
      <c r="D22" s="401"/>
      <c r="E22" s="383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492" t="str">
        <f t="shared" ca="1" si="1"/>
        <v/>
      </c>
      <c r="L22" s="93" t="s">
        <v>464</v>
      </c>
      <c r="M22" s="501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/>
      <c r="C23" s="413"/>
      <c r="D23" s="401"/>
      <c r="E23" s="384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492" t="str">
        <f t="shared" ca="1" si="1"/>
        <v/>
      </c>
      <c r="L23" s="93" t="s">
        <v>464</v>
      </c>
      <c r="M23" s="501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/>
      <c r="C24" s="413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492" t="str">
        <f t="shared" ca="1" si="1"/>
        <v/>
      </c>
      <c r="L24" s="93" t="s">
        <v>464</v>
      </c>
      <c r="M24" s="501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/>
      <c r="C25" s="413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0"/>
        <v/>
      </c>
      <c r="K25" s="492" t="str">
        <f t="shared" ca="1" si="1"/>
        <v/>
      </c>
      <c r="L25" s="93" t="s">
        <v>464</v>
      </c>
      <c r="M25" s="501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/>
      <c r="C26" s="413"/>
      <c r="D26" s="401"/>
      <c r="E26" s="384" t="str">
        <f t="shared" si="3"/>
        <v/>
      </c>
      <c r="F26" s="409"/>
      <c r="G26" s="401"/>
      <c r="H26" s="411"/>
      <c r="I26" s="407"/>
      <c r="J26" s="489" t="str">
        <f t="shared" ca="1" si="0"/>
        <v/>
      </c>
      <c r="K26" s="492" t="str">
        <f t="shared" ca="1" si="1"/>
        <v/>
      </c>
      <c r="L26" s="93" t="s">
        <v>464</v>
      </c>
      <c r="M26" s="501" t="s">
        <v>473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0"/>
      <c r="U26" s="521"/>
    </row>
    <row r="27" spans="1:21" s="373" customFormat="1" ht="20.100000000000001" customHeight="1" x14ac:dyDescent="0.25">
      <c r="A27" s="448">
        <v>21</v>
      </c>
      <c r="B27" s="403"/>
      <c r="C27" s="413"/>
      <c r="D27" s="401"/>
      <c r="E27" s="383" t="str">
        <f t="shared" si="3"/>
        <v/>
      </c>
      <c r="F27" s="409"/>
      <c r="G27" s="401"/>
      <c r="H27" s="411"/>
      <c r="I27" s="407"/>
      <c r="J27" s="489" t="str">
        <f t="shared" ca="1" si="0"/>
        <v/>
      </c>
      <c r="K27" s="492" t="str">
        <f t="shared" ca="1" si="1"/>
        <v/>
      </c>
      <c r="L27" s="93" t="s">
        <v>464</v>
      </c>
      <c r="M27" s="501" t="s">
        <v>473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0"/>
      <c r="U27" s="521"/>
    </row>
    <row r="28" spans="1:21" s="373" customFormat="1" ht="20.100000000000001" customHeight="1" x14ac:dyDescent="0.25">
      <c r="A28" s="448">
        <v>22</v>
      </c>
      <c r="B28" s="403"/>
      <c r="C28" s="413"/>
      <c r="D28" s="401"/>
      <c r="E28" s="383" t="str">
        <f t="shared" si="3"/>
        <v/>
      </c>
      <c r="F28" s="409"/>
      <c r="G28" s="401"/>
      <c r="H28" s="411"/>
      <c r="I28" s="407"/>
      <c r="J28" s="489" t="str">
        <f t="shared" ca="1" si="0"/>
        <v/>
      </c>
      <c r="K28" s="492" t="str">
        <f t="shared" ca="1" si="1"/>
        <v/>
      </c>
      <c r="L28" s="93" t="s">
        <v>464</v>
      </c>
      <c r="M28" s="501" t="s">
        <v>473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20"/>
      <c r="U28" s="521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4" t="str">
        <f t="shared" ref="E29:E61" si="4">IF(COUNTIF(I29,"*MC*")=1,"MC",IF(COUNTIF(I29,"*NCOM*")=1,"NCOM",IF(C29="","","MA")))</f>
        <v/>
      </c>
      <c r="F29" s="409"/>
      <c r="G29" s="401"/>
      <c r="H29" s="411"/>
      <c r="I29" s="407"/>
      <c r="J29" s="489" t="str">
        <f t="shared" ref="J29:J61" ca="1" si="5">IF(K29="","",IF(K29&gt;29,"DISP.IDADE",""))</f>
        <v/>
      </c>
      <c r="K29" s="492" t="str">
        <f t="shared" ref="K29:K61" ca="1" si="6">IF(F29="","",INT((TODAY()-F29)/365.25))</f>
        <v/>
      </c>
      <c r="L29"/>
      <c r="M29" s="377"/>
      <c r="T29"/>
      <c r="U29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9" t="str">
        <f t="shared" ca="1" si="5"/>
        <v/>
      </c>
      <c r="K30" s="492" t="str">
        <f t="shared" ca="1" si="6"/>
        <v/>
      </c>
      <c r="L30"/>
      <c r="M30" s="377"/>
      <c r="T30"/>
      <c r="U30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3" t="str">
        <f t="shared" si="4"/>
        <v/>
      </c>
      <c r="F31" s="409"/>
      <c r="G31" s="401"/>
      <c r="H31" s="411"/>
      <c r="I31" s="407"/>
      <c r="J31" s="489" t="str">
        <f t="shared" ca="1" si="5"/>
        <v/>
      </c>
      <c r="K31" s="492" t="str">
        <f t="shared" ca="1" si="6"/>
        <v/>
      </c>
      <c r="L31"/>
      <c r="M31" s="377"/>
      <c r="T31"/>
      <c r="U31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4" t="str">
        <f t="shared" si="4"/>
        <v/>
      </c>
      <c r="F32" s="409"/>
      <c r="G32" s="401"/>
      <c r="H32" s="411"/>
      <c r="I32" s="407"/>
      <c r="J32" s="489" t="str">
        <f t="shared" ca="1" si="5"/>
        <v/>
      </c>
      <c r="K32" s="492" t="str">
        <f t="shared" ca="1" si="6"/>
        <v/>
      </c>
      <c r="L32"/>
      <c r="M32" s="377"/>
      <c r="T32"/>
      <c r="U32"/>
    </row>
    <row r="33" spans="1:21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9" t="str">
        <f t="shared" ca="1" si="5"/>
        <v/>
      </c>
      <c r="K33" s="492" t="str">
        <f t="shared" ca="1" si="6"/>
        <v/>
      </c>
      <c r="L33"/>
      <c r="M33" s="377"/>
      <c r="T33"/>
      <c r="U33"/>
    </row>
    <row r="34" spans="1:21" s="373" customFormat="1" ht="20.100000000000001" customHeight="1" x14ac:dyDescent="0.25">
      <c r="A34" s="448">
        <v>28</v>
      </c>
      <c r="B34" s="403"/>
      <c r="C34" s="439"/>
      <c r="D34" s="401"/>
      <c r="E34" s="383" t="str">
        <f t="shared" si="4"/>
        <v/>
      </c>
      <c r="F34" s="409"/>
      <c r="G34" s="401"/>
      <c r="H34" s="411"/>
      <c r="I34" s="407"/>
      <c r="J34" s="489" t="str">
        <f t="shared" ca="1" si="5"/>
        <v/>
      </c>
      <c r="K34" s="492" t="str">
        <f t="shared" ca="1" si="6"/>
        <v/>
      </c>
      <c r="L34"/>
      <c r="M34" s="377"/>
      <c r="T34"/>
      <c r="U34"/>
    </row>
    <row r="35" spans="1:21" s="373" customFormat="1" ht="20.100000000000001" customHeight="1" x14ac:dyDescent="0.25">
      <c r="A35" s="448">
        <v>29</v>
      </c>
      <c r="B35" s="403"/>
      <c r="C35" s="439"/>
      <c r="D35" s="401"/>
      <c r="E35" s="384" t="str">
        <f t="shared" si="4"/>
        <v/>
      </c>
      <c r="F35" s="409"/>
      <c r="G35" s="401"/>
      <c r="H35" s="411"/>
      <c r="I35" s="407"/>
      <c r="J35" s="489" t="str">
        <f t="shared" ca="1" si="5"/>
        <v/>
      </c>
      <c r="K35" s="492" t="str">
        <f t="shared" ca="1" si="6"/>
        <v/>
      </c>
      <c r="L35"/>
      <c r="M35" s="377"/>
      <c r="T35"/>
      <c r="U35"/>
    </row>
    <row r="36" spans="1:21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9" t="str">
        <f t="shared" ca="1" si="5"/>
        <v/>
      </c>
      <c r="K36" s="492" t="str">
        <f t="shared" ca="1" si="6"/>
        <v/>
      </c>
      <c r="L36"/>
      <c r="M36" s="377"/>
      <c r="T36"/>
      <c r="U36"/>
    </row>
    <row r="37" spans="1:21" s="373" customFormat="1" ht="20.100000000000001" customHeight="1" x14ac:dyDescent="0.25">
      <c r="A37" s="448">
        <v>31</v>
      </c>
      <c r="B37" s="403"/>
      <c r="C37" s="439"/>
      <c r="D37" s="401"/>
      <c r="E37" s="383" t="str">
        <f t="shared" si="4"/>
        <v/>
      </c>
      <c r="F37" s="409"/>
      <c r="G37" s="401"/>
      <c r="H37" s="411"/>
      <c r="I37" s="407"/>
      <c r="J37" s="489" t="str">
        <f t="shared" ca="1" si="5"/>
        <v/>
      </c>
      <c r="K37" s="492" t="str">
        <f t="shared" ca="1" si="6"/>
        <v/>
      </c>
      <c r="L37"/>
      <c r="M37" s="377"/>
      <c r="T37"/>
      <c r="U37"/>
    </row>
    <row r="38" spans="1:21" s="373" customFormat="1" ht="20.100000000000001" customHeight="1" x14ac:dyDescent="0.25">
      <c r="A38" s="448">
        <v>32</v>
      </c>
      <c r="B38" s="403"/>
      <c r="C38" s="439"/>
      <c r="D38" s="401"/>
      <c r="E38" s="384" t="str">
        <f t="shared" si="4"/>
        <v/>
      </c>
      <c r="F38" s="409"/>
      <c r="G38" s="401"/>
      <c r="H38" s="411"/>
      <c r="I38" s="407"/>
      <c r="J38" s="489" t="str">
        <f t="shared" ca="1" si="5"/>
        <v/>
      </c>
      <c r="K38" s="492" t="str">
        <f t="shared" ca="1" si="6"/>
        <v/>
      </c>
      <c r="L38"/>
      <c r="M38" s="377"/>
      <c r="T38"/>
      <c r="U38"/>
    </row>
    <row r="39" spans="1:21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9" t="str">
        <f t="shared" ca="1" si="5"/>
        <v/>
      </c>
      <c r="K39" s="492" t="str">
        <f t="shared" ca="1" si="6"/>
        <v/>
      </c>
      <c r="L39"/>
      <c r="M39" s="377"/>
    </row>
    <row r="40" spans="1:21" s="373" customFormat="1" ht="20.100000000000001" customHeight="1" x14ac:dyDescent="0.25">
      <c r="A40" s="448">
        <v>34</v>
      </c>
      <c r="B40" s="403"/>
      <c r="C40" s="439"/>
      <c r="D40" s="401"/>
      <c r="E40" s="383" t="str">
        <f t="shared" si="4"/>
        <v/>
      </c>
      <c r="F40" s="409"/>
      <c r="G40" s="401"/>
      <c r="H40" s="411"/>
      <c r="I40" s="407"/>
      <c r="J40" s="489" t="str">
        <f t="shared" ca="1" si="5"/>
        <v/>
      </c>
      <c r="K40" s="492" t="str">
        <f t="shared" ca="1" si="6"/>
        <v/>
      </c>
      <c r="L40"/>
      <c r="M40" s="377"/>
    </row>
    <row r="41" spans="1:21" s="373" customFormat="1" ht="20.100000000000001" customHeight="1" x14ac:dyDescent="0.25">
      <c r="A41" s="448">
        <v>35</v>
      </c>
      <c r="B41" s="403"/>
      <c r="C41" s="439"/>
      <c r="D41" s="401"/>
      <c r="E41" s="384" t="str">
        <f t="shared" si="4"/>
        <v/>
      </c>
      <c r="F41" s="409"/>
      <c r="G41" s="401"/>
      <c r="H41" s="411"/>
      <c r="I41" s="407"/>
      <c r="J41" s="489" t="str">
        <f t="shared" ca="1" si="5"/>
        <v/>
      </c>
      <c r="K41" s="492" t="str">
        <f t="shared" ca="1" si="6"/>
        <v/>
      </c>
      <c r="L41"/>
      <c r="M41" s="377"/>
    </row>
    <row r="42" spans="1:21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9" t="str">
        <f t="shared" ca="1" si="5"/>
        <v/>
      </c>
      <c r="K42" s="492" t="str">
        <f t="shared" ca="1" si="6"/>
        <v/>
      </c>
      <c r="L42"/>
      <c r="M42" s="377"/>
    </row>
    <row r="43" spans="1:21" s="373" customFormat="1" ht="20.100000000000001" customHeight="1" x14ac:dyDescent="0.25">
      <c r="A43" s="448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492" t="str">
        <f t="shared" ca="1" si="6"/>
        <v/>
      </c>
      <c r="L43"/>
      <c r="M43" s="377"/>
    </row>
    <row r="44" spans="1:21" s="373" customFormat="1" ht="20.100000000000001" customHeight="1" x14ac:dyDescent="0.25">
      <c r="A44" s="448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492" t="str">
        <f t="shared" ca="1" si="6"/>
        <v/>
      </c>
      <c r="L44"/>
      <c r="M44" s="377"/>
    </row>
    <row r="45" spans="1:21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492" t="str">
        <f t="shared" ca="1" si="6"/>
        <v/>
      </c>
      <c r="L45"/>
      <c r="M45" s="377"/>
    </row>
    <row r="46" spans="1:21" s="373" customFormat="1" ht="20.100000000000001" customHeight="1" x14ac:dyDescent="0.25">
      <c r="A46" s="448">
        <v>40</v>
      </c>
      <c r="B46" s="403"/>
      <c r="C46" s="439"/>
      <c r="D46" s="401"/>
      <c r="E46" s="383" t="str">
        <f t="shared" si="4"/>
        <v/>
      </c>
      <c r="F46" s="409"/>
      <c r="G46" s="401"/>
      <c r="H46" s="411"/>
      <c r="I46" s="407"/>
      <c r="J46" s="489" t="str">
        <f t="shared" ca="1" si="5"/>
        <v/>
      </c>
      <c r="K46" s="492" t="str">
        <f t="shared" ca="1" si="6"/>
        <v/>
      </c>
      <c r="L46"/>
      <c r="M46" s="377"/>
    </row>
    <row r="47" spans="1:21" s="373" customFormat="1" ht="20.100000000000001" customHeight="1" x14ac:dyDescent="0.25">
      <c r="A47" s="448">
        <v>41</v>
      </c>
      <c r="B47" s="403"/>
      <c r="C47" s="439"/>
      <c r="D47" s="401"/>
      <c r="E47" s="384" t="str">
        <f t="shared" si="4"/>
        <v/>
      </c>
      <c r="F47" s="409"/>
      <c r="G47" s="401"/>
      <c r="H47" s="411"/>
      <c r="I47" s="407"/>
      <c r="J47" s="489" t="str">
        <f t="shared" ca="1" si="5"/>
        <v/>
      </c>
      <c r="K47" s="492" t="str">
        <f t="shared" ca="1" si="6"/>
        <v/>
      </c>
      <c r="L47"/>
      <c r="M47" s="377"/>
    </row>
    <row r="48" spans="1:21" s="373" customFormat="1" ht="20.100000000000001" customHeight="1" x14ac:dyDescent="0.25">
      <c r="A48" s="448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9" t="str">
        <f t="shared" ca="1" si="5"/>
        <v/>
      </c>
      <c r="K48" s="492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3"/>
      <c r="C49" s="439"/>
      <c r="D49" s="401"/>
      <c r="E49" s="383" t="str">
        <f t="shared" si="4"/>
        <v/>
      </c>
      <c r="F49" s="409"/>
      <c r="G49" s="401"/>
      <c r="H49" s="411"/>
      <c r="I49" s="407"/>
      <c r="J49" s="489" t="str">
        <f t="shared" ca="1" si="5"/>
        <v/>
      </c>
      <c r="K49" s="492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3"/>
      <c r="C50" s="439"/>
      <c r="D50" s="401"/>
      <c r="E50" s="384" t="str">
        <f t="shared" si="4"/>
        <v/>
      </c>
      <c r="F50" s="409"/>
      <c r="G50" s="401"/>
      <c r="H50" s="411"/>
      <c r="I50" s="407"/>
      <c r="J50" s="489" t="str">
        <f t="shared" ca="1" si="5"/>
        <v/>
      </c>
      <c r="K50" s="492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3"/>
      <c r="C51" s="439"/>
      <c r="D51" s="401"/>
      <c r="E51" s="383" t="str">
        <f t="shared" si="4"/>
        <v/>
      </c>
      <c r="F51" s="409"/>
      <c r="G51" s="401"/>
      <c r="H51" s="411"/>
      <c r="I51" s="407"/>
      <c r="J51" s="489" t="str">
        <f t="shared" ca="1" si="5"/>
        <v/>
      </c>
      <c r="K51" s="492" t="str">
        <f t="shared" ca="1" si="6"/>
        <v/>
      </c>
      <c r="L51"/>
      <c r="M51" s="377"/>
    </row>
    <row r="52" spans="1:13" s="373" customFormat="1" ht="20.100000000000001" customHeight="1" x14ac:dyDescent="0.25">
      <c r="A52" s="448">
        <v>46</v>
      </c>
      <c r="B52" s="403"/>
      <c r="C52" s="439"/>
      <c r="D52" s="401"/>
      <c r="E52" s="383" t="str">
        <f t="shared" si="4"/>
        <v/>
      </c>
      <c r="F52" s="409"/>
      <c r="G52" s="401"/>
      <c r="H52" s="411"/>
      <c r="I52" s="407"/>
      <c r="J52" s="489" t="str">
        <f t="shared" ca="1" si="5"/>
        <v/>
      </c>
      <c r="K52" s="492" t="str">
        <f t="shared" ca="1" si="6"/>
        <v/>
      </c>
      <c r="L52"/>
      <c r="M52" s="377"/>
    </row>
    <row r="53" spans="1:13" s="373" customFormat="1" ht="20.100000000000001" customHeight="1" x14ac:dyDescent="0.25">
      <c r="A53" s="448">
        <v>47</v>
      </c>
      <c r="B53" s="403"/>
      <c r="C53" s="439"/>
      <c r="D53" s="401"/>
      <c r="E53" s="384" t="str">
        <f t="shared" si="4"/>
        <v/>
      </c>
      <c r="F53" s="409"/>
      <c r="G53" s="401"/>
      <c r="H53" s="411"/>
      <c r="I53" s="407"/>
      <c r="J53" s="489" t="str">
        <f t="shared" ca="1" si="5"/>
        <v/>
      </c>
      <c r="K53" s="492" t="str">
        <f t="shared" ca="1" si="6"/>
        <v/>
      </c>
      <c r="L53"/>
      <c r="M53" s="377"/>
    </row>
    <row r="54" spans="1:13" s="373" customFormat="1" ht="20.100000000000001" customHeight="1" x14ac:dyDescent="0.25">
      <c r="A54" s="448">
        <v>48</v>
      </c>
      <c r="B54" s="403"/>
      <c r="C54" s="439"/>
      <c r="D54" s="401"/>
      <c r="E54" s="383" t="str">
        <f t="shared" si="4"/>
        <v/>
      </c>
      <c r="F54" s="409"/>
      <c r="G54" s="401"/>
      <c r="H54" s="411"/>
      <c r="I54" s="407"/>
      <c r="J54" s="489" t="str">
        <f t="shared" ca="1" si="5"/>
        <v/>
      </c>
      <c r="K54" s="492" t="str">
        <f t="shared" ca="1" si="6"/>
        <v/>
      </c>
      <c r="L54"/>
      <c r="M54" s="377"/>
    </row>
    <row r="55" spans="1:13" s="373" customFormat="1" ht="20.100000000000001" customHeight="1" x14ac:dyDescent="0.25">
      <c r="A55" s="448">
        <v>49</v>
      </c>
      <c r="B55" s="403"/>
      <c r="C55" s="439"/>
      <c r="D55" s="401"/>
      <c r="E55" s="383" t="str">
        <f t="shared" si="4"/>
        <v/>
      </c>
      <c r="F55" s="409"/>
      <c r="G55" s="401"/>
      <c r="H55" s="411"/>
      <c r="I55" s="407"/>
      <c r="J55" s="489" t="str">
        <f t="shared" ca="1" si="5"/>
        <v/>
      </c>
      <c r="K55" s="492" t="str">
        <f t="shared" ca="1" si="6"/>
        <v/>
      </c>
      <c r="L55"/>
      <c r="M55" s="377"/>
    </row>
    <row r="56" spans="1:13" s="373" customFormat="1" ht="20.100000000000001" customHeight="1" x14ac:dyDescent="0.25">
      <c r="A56" s="448">
        <v>50</v>
      </c>
      <c r="B56" s="403"/>
      <c r="C56" s="439"/>
      <c r="D56" s="401"/>
      <c r="E56" s="384" t="str">
        <f t="shared" si="4"/>
        <v/>
      </c>
      <c r="F56" s="409"/>
      <c r="G56" s="401"/>
      <c r="H56" s="411"/>
      <c r="I56" s="407"/>
      <c r="J56" s="489" t="str">
        <f t="shared" ca="1" si="5"/>
        <v/>
      </c>
      <c r="K56" s="492" t="str">
        <f t="shared" ca="1" si="6"/>
        <v/>
      </c>
      <c r="L56"/>
      <c r="M56" s="377"/>
    </row>
    <row r="57" spans="1:13" s="373" customFormat="1" ht="20.100000000000001" customHeight="1" x14ac:dyDescent="0.25">
      <c r="A57" s="448">
        <v>51</v>
      </c>
      <c r="B57" s="403"/>
      <c r="C57" s="439"/>
      <c r="D57" s="401"/>
      <c r="E57" s="383" t="str">
        <f t="shared" si="4"/>
        <v/>
      </c>
      <c r="F57" s="409"/>
      <c r="G57" s="401"/>
      <c r="H57" s="411"/>
      <c r="I57" s="407"/>
      <c r="J57" s="489" t="str">
        <f t="shared" ca="1" si="5"/>
        <v/>
      </c>
      <c r="K57" s="492" t="str">
        <f t="shared" ca="1" si="6"/>
        <v/>
      </c>
      <c r="L57"/>
      <c r="M57" s="377"/>
    </row>
    <row r="58" spans="1:13" s="373" customFormat="1" ht="20.100000000000001" customHeight="1" x14ac:dyDescent="0.25">
      <c r="A58" s="448">
        <v>52</v>
      </c>
      <c r="B58" s="403"/>
      <c r="C58" s="439"/>
      <c r="D58" s="401"/>
      <c r="E58" s="383" t="str">
        <f t="shared" si="4"/>
        <v/>
      </c>
      <c r="F58" s="409"/>
      <c r="G58" s="401"/>
      <c r="H58" s="411"/>
      <c r="I58" s="407"/>
      <c r="J58" s="489" t="str">
        <f t="shared" ca="1" si="5"/>
        <v/>
      </c>
      <c r="K58" s="492" t="str">
        <f t="shared" ca="1" si="6"/>
        <v/>
      </c>
      <c r="L58"/>
      <c r="M58" s="377"/>
    </row>
    <row r="59" spans="1:13" s="373" customFormat="1" ht="20.100000000000001" customHeight="1" x14ac:dyDescent="0.25">
      <c r="A59" s="448">
        <v>53</v>
      </c>
      <c r="B59" s="403"/>
      <c r="C59" s="439"/>
      <c r="D59" s="401"/>
      <c r="E59" s="384" t="str">
        <f t="shared" si="4"/>
        <v/>
      </c>
      <c r="F59" s="409"/>
      <c r="G59" s="401"/>
      <c r="H59" s="411"/>
      <c r="I59" s="407"/>
      <c r="J59" s="489" t="str">
        <f t="shared" ca="1" si="5"/>
        <v/>
      </c>
      <c r="K59" s="492" t="str">
        <f t="shared" ca="1" si="6"/>
        <v/>
      </c>
      <c r="L59"/>
      <c r="M59" s="377"/>
    </row>
    <row r="60" spans="1:13" s="373" customFormat="1" ht="20.100000000000001" customHeight="1" x14ac:dyDescent="0.25">
      <c r="A60" s="448">
        <v>54</v>
      </c>
      <c r="B60" s="403"/>
      <c r="C60" s="439"/>
      <c r="D60" s="401"/>
      <c r="E60" s="383" t="str">
        <f t="shared" si="4"/>
        <v/>
      </c>
      <c r="F60" s="409"/>
      <c r="G60" s="401"/>
      <c r="H60" s="411"/>
      <c r="I60" s="407"/>
      <c r="J60" s="489" t="str">
        <f t="shared" ca="1" si="5"/>
        <v/>
      </c>
      <c r="K60" s="492" t="str">
        <f t="shared" ca="1" si="6"/>
        <v/>
      </c>
      <c r="L60"/>
      <c r="M60" s="377"/>
    </row>
    <row r="61" spans="1:13" s="373" customFormat="1" ht="20.100000000000001" customHeight="1" thickBot="1" x14ac:dyDescent="0.3">
      <c r="A61" s="449">
        <v>55</v>
      </c>
      <c r="B61" s="367"/>
      <c r="C61" s="379"/>
      <c r="D61" s="368"/>
      <c r="E61" s="472" t="str">
        <f t="shared" si="4"/>
        <v/>
      </c>
      <c r="F61" s="369"/>
      <c r="G61" s="368"/>
      <c r="H61" s="370"/>
      <c r="I61" s="371"/>
      <c r="J61" s="490" t="str">
        <f t="shared" ca="1" si="5"/>
        <v/>
      </c>
      <c r="K61" s="493" t="str">
        <f t="shared" ca="1" si="6"/>
        <v/>
      </c>
      <c r="L61"/>
      <c r="M61" s="377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2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S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4332" priority="470">
      <formula>$E12="MC"</formula>
    </cfRule>
  </conditionalFormatting>
  <conditionalFormatting sqref="B14:D14 F14:I14">
    <cfRule type="expression" dxfId="4331" priority="487">
      <formula>$E14="MC"</formula>
    </cfRule>
  </conditionalFormatting>
  <conditionalFormatting sqref="B15:D15 F15:I15">
    <cfRule type="expression" dxfId="4330" priority="486">
      <formula>$E15="MC"</formula>
    </cfRule>
  </conditionalFormatting>
  <conditionalFormatting sqref="B16:C16 F16:I16">
    <cfRule type="expression" dxfId="4329" priority="485">
      <formula>$E16="MC"</formula>
    </cfRule>
  </conditionalFormatting>
  <conditionalFormatting sqref="B17:C17 F17:H17">
    <cfRule type="expression" dxfId="4328" priority="484">
      <formula>$E17="MC"</formula>
    </cfRule>
  </conditionalFormatting>
  <conditionalFormatting sqref="B18:C18 F18:H18">
    <cfRule type="expression" dxfId="4327" priority="483">
      <formula>$E18="MC"</formula>
    </cfRule>
  </conditionalFormatting>
  <conditionalFormatting sqref="B19:D19 F19:I19">
    <cfRule type="expression" dxfId="4326" priority="482">
      <formula>$E19="MC"</formula>
    </cfRule>
  </conditionalFormatting>
  <conditionalFormatting sqref="B20:D20 F20:I20">
    <cfRule type="expression" dxfId="4325" priority="481">
      <formula>$E20="MC"</formula>
    </cfRule>
  </conditionalFormatting>
  <conditionalFormatting sqref="B21:D21 F21:I21">
    <cfRule type="expression" dxfId="4324" priority="480">
      <formula>$E21="MC"</formula>
    </cfRule>
  </conditionalFormatting>
  <conditionalFormatting sqref="B22:D22 F22:I22">
    <cfRule type="expression" dxfId="4323" priority="479">
      <formula>$E22="MC"</formula>
    </cfRule>
  </conditionalFormatting>
  <conditionalFormatting sqref="B23:D23 F23:I23">
    <cfRule type="expression" dxfId="4322" priority="478">
      <formula>$E23="MC"</formula>
    </cfRule>
  </conditionalFormatting>
  <conditionalFormatting sqref="B24:D24 F24:I24">
    <cfRule type="expression" dxfId="4321" priority="477">
      <formula>$E24="MC"</formula>
    </cfRule>
  </conditionalFormatting>
  <conditionalFormatting sqref="B25:D25 F25:I25">
    <cfRule type="expression" dxfId="4320" priority="476">
      <formula>$E25="MC"</formula>
    </cfRule>
  </conditionalFormatting>
  <conditionalFormatting sqref="B26:D26 F26:I26">
    <cfRule type="expression" dxfId="4319" priority="475">
      <formula>$E26="MC"</formula>
    </cfRule>
  </conditionalFormatting>
  <conditionalFormatting sqref="B27:D27 F27:I27">
    <cfRule type="expression" dxfId="4318" priority="474">
      <formula>$E27="MC"</formula>
    </cfRule>
  </conditionalFormatting>
  <conditionalFormatting sqref="B28:D28 F28:I28">
    <cfRule type="expression" dxfId="4317" priority="473">
      <formula>$E28="MC"</formula>
    </cfRule>
  </conditionalFormatting>
  <conditionalFormatting sqref="B29:D29 F29:I29">
    <cfRule type="expression" dxfId="4316" priority="472">
      <formula>$E29="MC"</formula>
    </cfRule>
  </conditionalFormatting>
  <conditionalFormatting sqref="B30:D30 F30:I30">
    <cfRule type="expression" dxfId="4315" priority="471">
      <formula>$E30="MC"</formula>
    </cfRule>
  </conditionalFormatting>
  <conditionalFormatting sqref="B32:D32 F32:I32">
    <cfRule type="expression" dxfId="4314" priority="469">
      <formula>$E32="MC"</formula>
    </cfRule>
  </conditionalFormatting>
  <conditionalFormatting sqref="B33:D33 F33:I33">
    <cfRule type="expression" dxfId="4313" priority="468">
      <formula>$E33="MC"</formula>
    </cfRule>
  </conditionalFormatting>
  <conditionalFormatting sqref="B34:D34 F34:I34">
    <cfRule type="expression" dxfId="4312" priority="467">
      <formula>$E34="MC"</formula>
    </cfRule>
  </conditionalFormatting>
  <conditionalFormatting sqref="B35:D35 F35:I35">
    <cfRule type="expression" dxfId="4311" priority="466">
      <formula>$E35="MC"</formula>
    </cfRule>
  </conditionalFormatting>
  <conditionalFormatting sqref="B36:D36 F36:I36">
    <cfRule type="expression" dxfId="4310" priority="465">
      <formula>$E36="MC"</formula>
    </cfRule>
  </conditionalFormatting>
  <conditionalFormatting sqref="B37:D37 F37:I37">
    <cfRule type="expression" dxfId="4309" priority="464">
      <formula>$E37="MC"</formula>
    </cfRule>
  </conditionalFormatting>
  <conditionalFormatting sqref="B38:D38 F38:I38">
    <cfRule type="expression" dxfId="4308" priority="463">
      <formula>$E38="MC"</formula>
    </cfRule>
  </conditionalFormatting>
  <conditionalFormatting sqref="B39:D39 F39:I39">
    <cfRule type="expression" dxfId="4307" priority="462">
      <formula>$E39="MC"</formula>
    </cfRule>
  </conditionalFormatting>
  <conditionalFormatting sqref="B40:D40 F40:I40">
    <cfRule type="expression" dxfId="4306" priority="461">
      <formula>$E40="MC"</formula>
    </cfRule>
  </conditionalFormatting>
  <conditionalFormatting sqref="B41:D41 F41:I41">
    <cfRule type="expression" dxfId="4305" priority="460">
      <formula>$E41="MC"</formula>
    </cfRule>
  </conditionalFormatting>
  <conditionalFormatting sqref="B42:D42 F42:I42">
    <cfRule type="expression" dxfId="4304" priority="459">
      <formula>$E42="MC"</formula>
    </cfRule>
  </conditionalFormatting>
  <conditionalFormatting sqref="B43:D43 F43:I43">
    <cfRule type="expression" dxfId="4303" priority="458">
      <formula>$E43="MC"</formula>
    </cfRule>
  </conditionalFormatting>
  <conditionalFormatting sqref="B44:D44 F44:I44">
    <cfRule type="expression" dxfId="4302" priority="457">
      <formula>$E44="MC"</formula>
    </cfRule>
  </conditionalFormatting>
  <conditionalFormatting sqref="B45:D45 F45:I45">
    <cfRule type="expression" dxfId="4301" priority="456">
      <formula>$E45="MC"</formula>
    </cfRule>
  </conditionalFormatting>
  <conditionalFormatting sqref="B46:D46 F46:I46">
    <cfRule type="expression" dxfId="4300" priority="455">
      <formula>$E46="MC"</formula>
    </cfRule>
  </conditionalFormatting>
  <conditionalFormatting sqref="B47:D47 F47:I47">
    <cfRule type="expression" dxfId="4299" priority="454">
      <formula>$E47="MC"</formula>
    </cfRule>
  </conditionalFormatting>
  <conditionalFormatting sqref="B48:D48 F48:I48">
    <cfRule type="expression" dxfId="4298" priority="453">
      <formula>$E48="MC"</formula>
    </cfRule>
  </conditionalFormatting>
  <conditionalFormatting sqref="B49:D49 F49:I49">
    <cfRule type="expression" dxfId="4297" priority="452">
      <formula>$E49="MC"</formula>
    </cfRule>
  </conditionalFormatting>
  <conditionalFormatting sqref="B50:D50 F50:I50">
    <cfRule type="expression" dxfId="4296" priority="451">
      <formula>$E50="MC"</formula>
    </cfRule>
  </conditionalFormatting>
  <conditionalFormatting sqref="B51:D51 F51:I51">
    <cfRule type="expression" dxfId="4295" priority="450">
      <formula>$E51="MC"</formula>
    </cfRule>
  </conditionalFormatting>
  <conditionalFormatting sqref="B52:D52 F52:I52">
    <cfRule type="expression" dxfId="4294" priority="449">
      <formula>$E52="MC"</formula>
    </cfRule>
  </conditionalFormatting>
  <conditionalFormatting sqref="B53:D53 F53:I53">
    <cfRule type="expression" dxfId="4293" priority="448">
      <formula>$E53="MC"</formula>
    </cfRule>
  </conditionalFormatting>
  <conditionalFormatting sqref="B54:D54 F54:I54">
    <cfRule type="expression" dxfId="4292" priority="447">
      <formula>$E54="MC"</formula>
    </cfRule>
  </conditionalFormatting>
  <conditionalFormatting sqref="B55:D55 F55:I55">
    <cfRule type="expression" dxfId="4291" priority="446">
      <formula>$E55="MC"</formula>
    </cfRule>
  </conditionalFormatting>
  <conditionalFormatting sqref="B56:D56 F56:I56">
    <cfRule type="expression" dxfId="4290" priority="445">
      <formula>$E56="MC"</formula>
    </cfRule>
  </conditionalFormatting>
  <conditionalFormatting sqref="B57:D57 F57:I57">
    <cfRule type="expression" dxfId="4289" priority="444">
      <formula>$E57="MC"</formula>
    </cfRule>
  </conditionalFormatting>
  <conditionalFormatting sqref="B58:D58 F58:I58">
    <cfRule type="expression" dxfId="4288" priority="443">
      <formula>$E58="MC"</formula>
    </cfRule>
  </conditionalFormatting>
  <conditionalFormatting sqref="B59:D59 F59:I59">
    <cfRule type="expression" dxfId="4287" priority="442">
      <formula>$E59="MC"</formula>
    </cfRule>
  </conditionalFormatting>
  <conditionalFormatting sqref="B60:D60 F60:I60">
    <cfRule type="expression" dxfId="4286" priority="441">
      <formula>$E60="MC"</formula>
    </cfRule>
  </conditionalFormatting>
  <conditionalFormatting sqref="B61:D61 F61:I61">
    <cfRule type="expression" dxfId="4285" priority="440">
      <formula>$E61="MC"</formula>
    </cfRule>
  </conditionalFormatting>
  <conditionalFormatting sqref="H12">
    <cfRule type="expression" dxfId="4284" priority="433">
      <formula>$E12="MC"</formula>
    </cfRule>
  </conditionalFormatting>
  <conditionalFormatting sqref="H12">
    <cfRule type="expression" dxfId="4283" priority="431">
      <formula>$E12="MC"</formula>
    </cfRule>
  </conditionalFormatting>
  <conditionalFormatting sqref="H12">
    <cfRule type="expression" dxfId="4282" priority="430">
      <formula>$E12="MC"</formula>
    </cfRule>
  </conditionalFormatting>
  <conditionalFormatting sqref="H12">
    <cfRule type="expression" dxfId="4281" priority="429">
      <formula>$E12="MC"</formula>
    </cfRule>
  </conditionalFormatting>
  <conditionalFormatting sqref="H12">
    <cfRule type="expression" dxfId="4280" priority="427">
      <formula>$E12="MC"</formula>
    </cfRule>
  </conditionalFormatting>
  <conditionalFormatting sqref="H12">
    <cfRule type="expression" dxfId="4279" priority="392">
      <formula>$E12="MC"</formula>
    </cfRule>
  </conditionalFormatting>
  <conditionalFormatting sqref="B14:D14 F14:I14">
    <cfRule type="expression" dxfId="4278" priority="372">
      <formula>$E14="MC"</formula>
    </cfRule>
  </conditionalFormatting>
  <conditionalFormatting sqref="G12">
    <cfRule type="expression" dxfId="4277" priority="406">
      <formula>$E12="MC"</formula>
    </cfRule>
  </conditionalFormatting>
  <conditionalFormatting sqref="H12">
    <cfRule type="expression" dxfId="4276" priority="400">
      <formula>$E12="MC"</formula>
    </cfRule>
  </conditionalFormatting>
  <conditionalFormatting sqref="B14:D14 F14:I14">
    <cfRule type="expression" dxfId="4275" priority="398">
      <formula>$E14="MC"</formula>
    </cfRule>
  </conditionalFormatting>
  <conditionalFormatting sqref="B15:D15 F15:I15">
    <cfRule type="expression" dxfId="4274" priority="397">
      <formula>$E15="MC"</formula>
    </cfRule>
  </conditionalFormatting>
  <conditionalFormatting sqref="G12">
    <cfRule type="expression" dxfId="4273" priority="393">
      <formula>$E12="MC"</formula>
    </cfRule>
  </conditionalFormatting>
  <conditionalFormatting sqref="B14:D14 F14:I14">
    <cfRule type="expression" dxfId="4272" priority="390">
      <formula>$E14="MC"</formula>
    </cfRule>
  </conditionalFormatting>
  <conditionalFormatting sqref="B15:D15 F15:I15">
    <cfRule type="expression" dxfId="4271" priority="389">
      <formula>$E15="MC"</formula>
    </cfRule>
  </conditionalFormatting>
  <conditionalFormatting sqref="G12">
    <cfRule type="expression" dxfId="4270" priority="377">
      <formula>$E12="MC"</formula>
    </cfRule>
  </conditionalFormatting>
  <conditionalFormatting sqref="G12:H12">
    <cfRule type="expression" dxfId="4269" priority="374">
      <formula>$E12="MC"</formula>
    </cfRule>
  </conditionalFormatting>
  <conditionalFormatting sqref="M29:M61">
    <cfRule type="cellIs" dxfId="4268" priority="365" operator="equal">
      <formula>3</formula>
    </cfRule>
    <cfRule type="cellIs" dxfId="4267" priority="366" operator="equal">
      <formula>2</formula>
    </cfRule>
    <cfRule type="cellIs" dxfId="4266" priority="367" operator="equal">
      <formula>1</formula>
    </cfRule>
  </conditionalFormatting>
  <conditionalFormatting sqref="H12">
    <cfRule type="expression" dxfId="4265" priority="302">
      <formula>$E12="MC"</formula>
    </cfRule>
  </conditionalFormatting>
  <conditionalFormatting sqref="B14:D14 F14:I14">
    <cfRule type="expression" dxfId="4264" priority="300">
      <formula>$E14="MC"</formula>
    </cfRule>
  </conditionalFormatting>
  <conditionalFormatting sqref="B15:D15 F15:I15">
    <cfRule type="expression" dxfId="4263" priority="299">
      <formula>$E15="MC"</formula>
    </cfRule>
  </conditionalFormatting>
  <conditionalFormatting sqref="B16:C16 F16:I16">
    <cfRule type="expression" dxfId="4262" priority="298">
      <formula>$E16="MC"</formula>
    </cfRule>
  </conditionalFormatting>
  <conditionalFormatting sqref="G12:H12">
    <cfRule type="expression" dxfId="4261" priority="257">
      <formula>$E12="MC"</formula>
    </cfRule>
  </conditionalFormatting>
  <conditionalFormatting sqref="G12:H12">
    <cfRule type="expression" dxfId="4260" priority="239">
      <formula>$E12="MC"</formula>
    </cfRule>
  </conditionalFormatting>
  <conditionalFormatting sqref="G12">
    <cfRule type="expression" dxfId="4259" priority="268">
      <formula>$E12="MC"</formula>
    </cfRule>
  </conditionalFormatting>
  <conditionalFormatting sqref="G12:H12">
    <cfRule type="expression" dxfId="4258" priority="265">
      <formula>$E12="MC"</formula>
    </cfRule>
  </conditionalFormatting>
  <conditionalFormatting sqref="B14:D14 F14:I14">
    <cfRule type="expression" dxfId="4257" priority="263">
      <formula>$E14="MC"</formula>
    </cfRule>
  </conditionalFormatting>
  <conditionalFormatting sqref="B14:D14 F14:I14">
    <cfRule type="expression" dxfId="4256" priority="255">
      <formula>$E14="MC"</formula>
    </cfRule>
  </conditionalFormatting>
  <conditionalFormatting sqref="D16">
    <cfRule type="expression" dxfId="4255" priority="191">
      <formula>$E16="MC"</formula>
    </cfRule>
  </conditionalFormatting>
  <conditionalFormatting sqref="D16">
    <cfRule type="expression" dxfId="4254" priority="188">
      <formula>$E16="MC"</formula>
    </cfRule>
  </conditionalFormatting>
  <conditionalFormatting sqref="D16">
    <cfRule type="expression" dxfId="4253" priority="190">
      <formula>$E16="MC"</formula>
    </cfRule>
  </conditionalFormatting>
  <conditionalFormatting sqref="D16">
    <cfRule type="expression" dxfId="4252" priority="189">
      <formula>$E16="MC"</formula>
    </cfRule>
  </conditionalFormatting>
  <conditionalFormatting sqref="D16">
    <cfRule type="expression" dxfId="4251" priority="187">
      <formula>$E16="MC"</formula>
    </cfRule>
  </conditionalFormatting>
  <conditionalFormatting sqref="D16">
    <cfRule type="expression" dxfId="4250" priority="186">
      <formula>$E16="MC"</formula>
    </cfRule>
  </conditionalFormatting>
  <conditionalFormatting sqref="D16">
    <cfRule type="expression" dxfId="4249" priority="185">
      <formula>$E16="MC"</formula>
    </cfRule>
  </conditionalFormatting>
  <conditionalFormatting sqref="I17">
    <cfRule type="expression" dxfId="4248" priority="184">
      <formula>$E17="MC"</formula>
    </cfRule>
  </conditionalFormatting>
  <conditionalFormatting sqref="I17">
    <cfRule type="expression" dxfId="4247" priority="183">
      <formula>$E17="MC"</formula>
    </cfRule>
  </conditionalFormatting>
  <conditionalFormatting sqref="D17">
    <cfRule type="expression" dxfId="4246" priority="182">
      <formula>$E17="MC"</formula>
    </cfRule>
  </conditionalFormatting>
  <conditionalFormatting sqref="D17">
    <cfRule type="expression" dxfId="4245" priority="179">
      <formula>$E17="MC"</formula>
    </cfRule>
  </conditionalFormatting>
  <conditionalFormatting sqref="D17">
    <cfRule type="expression" dxfId="4244" priority="181">
      <formula>$E17="MC"</formula>
    </cfRule>
  </conditionalFormatting>
  <conditionalFormatting sqref="D17">
    <cfRule type="expression" dxfId="4243" priority="180">
      <formula>$E17="MC"</formula>
    </cfRule>
  </conditionalFormatting>
  <conditionalFormatting sqref="D17">
    <cfRule type="expression" dxfId="4242" priority="178">
      <formula>$E17="MC"</formula>
    </cfRule>
  </conditionalFormatting>
  <conditionalFormatting sqref="D17">
    <cfRule type="expression" dxfId="4241" priority="177">
      <formula>$E17="MC"</formula>
    </cfRule>
  </conditionalFormatting>
  <conditionalFormatting sqref="D17">
    <cfRule type="expression" dxfId="4240" priority="176">
      <formula>$E17="MC"</formula>
    </cfRule>
  </conditionalFormatting>
  <conditionalFormatting sqref="I18">
    <cfRule type="expression" dxfId="4239" priority="175">
      <formula>$E18="MC"</formula>
    </cfRule>
  </conditionalFormatting>
  <conditionalFormatting sqref="I18">
    <cfRule type="expression" dxfId="4238" priority="174">
      <formula>$E18="MC"</formula>
    </cfRule>
  </conditionalFormatting>
  <conditionalFormatting sqref="D18">
    <cfRule type="expression" dxfId="4237" priority="173">
      <formula>$E18="MC"</formula>
    </cfRule>
  </conditionalFormatting>
  <conditionalFormatting sqref="D18">
    <cfRule type="expression" dxfId="4236" priority="172">
      <formula>$E18="MC"</formula>
    </cfRule>
  </conditionalFormatting>
  <conditionalFormatting sqref="D18">
    <cfRule type="expression" dxfId="4235" priority="171">
      <formula>$E18="MC"</formula>
    </cfRule>
  </conditionalFormatting>
  <conditionalFormatting sqref="D18">
    <cfRule type="expression" dxfId="4234" priority="170">
      <formula>$E18="MC"</formula>
    </cfRule>
  </conditionalFormatting>
  <conditionalFormatting sqref="K73:K1048576 K1:K61">
    <cfRule type="cellIs" dxfId="4233" priority="168" operator="lessThan">
      <formula>18</formula>
    </cfRule>
  </conditionalFormatting>
  <conditionalFormatting sqref="B12:C12">
    <cfRule type="expression" dxfId="4232" priority="137">
      <formula>$E12="MC"</formula>
    </cfRule>
  </conditionalFormatting>
  <conditionalFormatting sqref="B12:C12">
    <cfRule type="expression" dxfId="4231" priority="136">
      <formula>$E12="MC"</formula>
    </cfRule>
  </conditionalFormatting>
  <conditionalFormatting sqref="B12:C12">
    <cfRule type="expression" dxfId="4230" priority="139">
      <formula>$E12="MC"</formula>
    </cfRule>
  </conditionalFormatting>
  <conditionalFormatting sqref="B12:C12">
    <cfRule type="expression" dxfId="4229" priority="138">
      <formula>$E12="MC"</formula>
    </cfRule>
  </conditionalFormatting>
  <conditionalFormatting sqref="B12:C12">
    <cfRule type="expression" dxfId="4228" priority="135">
      <formula>$E12="MC"</formula>
    </cfRule>
  </conditionalFormatting>
  <conditionalFormatting sqref="B12:C12">
    <cfRule type="expression" dxfId="4227" priority="132">
      <formula>$E12="MC"</formula>
    </cfRule>
  </conditionalFormatting>
  <conditionalFormatting sqref="B12:C12">
    <cfRule type="expression" dxfId="4226" priority="134">
      <formula>$E12="MC"</formula>
    </cfRule>
  </conditionalFormatting>
  <conditionalFormatting sqref="B12:C12">
    <cfRule type="expression" dxfId="4225" priority="133">
      <formula>$E12="MC"</formula>
    </cfRule>
  </conditionalFormatting>
  <conditionalFormatting sqref="K9:K61">
    <cfRule type="cellIs" dxfId="4224" priority="105" operator="lessThan">
      <formula>18</formula>
    </cfRule>
  </conditionalFormatting>
  <conditionalFormatting sqref="I6">
    <cfRule type="expression" dxfId="4223" priority="104">
      <formula>$E6="MC"</formula>
    </cfRule>
  </conditionalFormatting>
  <conditionalFormatting sqref="B11:D11">
    <cfRule type="expression" dxfId="4222" priority="71">
      <formula>$E11="MC"</formula>
    </cfRule>
  </conditionalFormatting>
  <conditionalFormatting sqref="F11:I11">
    <cfRule type="expression" dxfId="4221" priority="70">
      <formula>$E11="MC"</formula>
    </cfRule>
  </conditionalFormatting>
  <conditionalFormatting sqref="B9:D9">
    <cfRule type="expression" dxfId="4220" priority="64">
      <formula>$E9="MC"</formula>
    </cfRule>
  </conditionalFormatting>
  <conditionalFormatting sqref="C8:D8">
    <cfRule type="expression" dxfId="4219" priority="63">
      <formula>$E8="MC"</formula>
    </cfRule>
  </conditionalFormatting>
  <conditionalFormatting sqref="F9:H9">
    <cfRule type="expression" dxfId="4218" priority="58">
      <formula>$E9="MC"</formula>
    </cfRule>
  </conditionalFormatting>
  <conditionalFormatting sqref="F8:H8">
    <cfRule type="expression" dxfId="4217" priority="57">
      <formula>$E8="MC"</formula>
    </cfRule>
  </conditionalFormatting>
  <conditionalFormatting sqref="I9">
    <cfRule type="expression" dxfId="4216" priority="55">
      <formula>$E9="MC"</formula>
    </cfRule>
  </conditionalFormatting>
  <conditionalFormatting sqref="B8">
    <cfRule type="expression" dxfId="4215" priority="42">
      <formula>$E8="MC"</formula>
    </cfRule>
  </conditionalFormatting>
  <conditionalFormatting sqref="B10:D10">
    <cfRule type="expression" dxfId="4214" priority="40">
      <formula>$E10="MC"</formula>
    </cfRule>
  </conditionalFormatting>
  <conditionalFormatting sqref="F10:H10">
    <cfRule type="expression" dxfId="4213" priority="39">
      <formula>$E10="MC"</formula>
    </cfRule>
  </conditionalFormatting>
  <conditionalFormatting sqref="I10">
    <cfRule type="expression" dxfId="4212" priority="38">
      <formula>$E10="MC"</formula>
    </cfRule>
  </conditionalFormatting>
  <conditionalFormatting sqref="A7 A33:A34 A36:A37 A39:A40 A42:A43 A45:A46 A48:A49 A51:A52 A54:A55 A57:A58 A60:A61 A9 A11 A13 A15 A17 A19 A21 A23 A25 A27 A29 A31">
    <cfRule type="expression" dxfId="4211" priority="26">
      <formula>$E7="MC"</formula>
    </cfRule>
  </conditionalFormatting>
  <conditionalFormatting sqref="M7:M28">
    <cfRule type="cellIs" dxfId="4210" priority="23" operator="equal">
      <formula>3</formula>
    </cfRule>
    <cfRule type="cellIs" dxfId="4209" priority="24" operator="equal">
      <formula>2</formula>
    </cfRule>
    <cfRule type="cellIs" dxfId="4208" priority="25" operator="equal">
      <formula>1</formula>
    </cfRule>
  </conditionalFormatting>
  <conditionalFormatting sqref="E14 E17 E20 E23 E26 E29 E32 E35 E38 E41 E44 E47 E50 E53 E56 E59">
    <cfRule type="expression" dxfId="4207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4206" priority="14">
      <formula>$E13="MC"</formula>
    </cfRule>
  </conditionalFormatting>
  <conditionalFormatting sqref="J8:J61">
    <cfRule type="expression" dxfId="4205" priority="13">
      <formula>$E8="MC"</formula>
    </cfRule>
  </conditionalFormatting>
  <conditionalFormatting sqref="B7:D7">
    <cfRule type="expression" dxfId="4204" priority="12">
      <formula>$E7="MC"</formula>
    </cfRule>
  </conditionalFormatting>
  <conditionalFormatting sqref="F7:I7">
    <cfRule type="expression" dxfId="4203" priority="11">
      <formula>$E7="MC"</formula>
    </cfRule>
  </conditionalFormatting>
  <conditionalFormatting sqref="E7:E12">
    <cfRule type="expression" dxfId="4202" priority="10">
      <formula>$E7="MC"</formula>
    </cfRule>
  </conditionalFormatting>
  <conditionalFormatting sqref="J7">
    <cfRule type="expression" dxfId="4201" priority="9">
      <formula>$E7="MC"</formula>
    </cfRule>
  </conditionalFormatting>
  <conditionalFormatting sqref="I8">
    <cfRule type="expression" dxfId="4200" priority="8">
      <formula>$E8="MC"</formula>
    </cfRule>
  </conditionalFormatting>
  <conditionalFormatting sqref="I12">
    <cfRule type="expression" dxfId="4199" priority="7">
      <formula>$E12="MC"</formula>
    </cfRule>
  </conditionalFormatting>
  <conditionalFormatting sqref="F12">
    <cfRule type="expression" dxfId="4198" priority="6">
      <formula>$E12="MC"</formula>
    </cfRule>
  </conditionalFormatting>
  <conditionalFormatting sqref="D12">
    <cfRule type="expression" dxfId="4197" priority="5">
      <formula>$E12="MC"</formula>
    </cfRule>
  </conditionalFormatting>
  <conditionalFormatting sqref="M6">
    <cfRule type="cellIs" dxfId="4196" priority="2" operator="equal">
      <formula>3</formula>
    </cfRule>
    <cfRule type="cellIs" dxfId="4195" priority="3" operator="equal">
      <formula>2</formula>
    </cfRule>
    <cfRule type="cellIs" dxfId="4194" priority="4" operator="equal">
      <formula>1</formula>
    </cfRule>
  </conditionalFormatting>
  <conditionalFormatting sqref="T6">
    <cfRule type="expression" dxfId="419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 xr:uid="{00000000-0002-0000-0200-000000000000}">
      <formula1>1</formula1>
      <formula2>2958465</formula2>
    </dataValidation>
    <dataValidation type="list" allowBlank="1" showInputMessage="1" showErrorMessage="1" sqref="T7:T28" xr:uid="{A0E97D55-2328-4039-84F3-962A9825450C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A10 A12 A14 A16 A18 A20 A22 A24 A26 A28 A30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U72"/>
  <sheetViews>
    <sheetView view="pageBreakPreview" zoomScaleNormal="10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49" t="s">
        <v>0</v>
      </c>
      <c r="D1" s="549"/>
      <c r="E1" s="549"/>
      <c r="F1" s="549"/>
      <c r="G1" s="549"/>
      <c r="H1" s="549"/>
      <c r="I1" s="279"/>
      <c r="J1" s="280"/>
      <c r="K1" s="278"/>
      <c r="L1"/>
    </row>
    <row r="2" spans="1:21" s="281" customFormat="1" x14ac:dyDescent="0.25">
      <c r="A2" s="277"/>
      <c r="B2" s="278"/>
      <c r="C2" s="549" t="s">
        <v>1</v>
      </c>
      <c r="D2" s="549"/>
      <c r="E2" s="549"/>
      <c r="F2" s="549"/>
      <c r="G2" s="549"/>
      <c r="H2" s="549"/>
      <c r="I2" s="282"/>
      <c r="J2" s="283"/>
      <c r="K2" s="283"/>
      <c r="L2"/>
    </row>
    <row r="3" spans="1:21" s="281" customFormat="1" x14ac:dyDescent="0.25">
      <c r="A3" s="277"/>
      <c r="B3" s="278"/>
      <c r="C3" s="549" t="s">
        <v>2</v>
      </c>
      <c r="D3" s="549"/>
      <c r="E3" s="549"/>
      <c r="F3" s="549"/>
      <c r="G3" s="549"/>
      <c r="H3" s="549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49" t="s">
        <v>240</v>
      </c>
      <c r="D4" s="549"/>
      <c r="E4" s="549"/>
      <c r="F4" s="549"/>
      <c r="G4" s="549"/>
      <c r="H4" s="549"/>
      <c r="I4" s="282"/>
      <c r="J4" s="283"/>
      <c r="K4" s="283"/>
      <c r="L4"/>
      <c r="M4" s="285"/>
    </row>
    <row r="5" spans="1:21" ht="18" thickBot="1" x14ac:dyDescent="0.35">
      <c r="A5" s="550" t="s">
        <v>19</v>
      </c>
      <c r="B5" s="551"/>
      <c r="C5" s="551"/>
      <c r="D5" s="552" t="s">
        <v>44</v>
      </c>
      <c r="E5" s="553"/>
      <c r="F5" s="387"/>
      <c r="G5" s="388" t="s">
        <v>35</v>
      </c>
      <c r="H5" s="389">
        <f ca="1">TODAY()</f>
        <v>45732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400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13512</v>
      </c>
      <c r="C7" s="446" t="s">
        <v>153</v>
      </c>
      <c r="D7" s="405" t="str">
        <f>IF(ISNUMBER(FIND("TE",I7)),"TE",IF(ISNUMBER(FIND("MCC",I7)),"MCC",IF(ISNUMBER(FIND("MC",I7)),"MC","MA")))</f>
        <v>MA</v>
      </c>
      <c r="E7" s="383" t="str">
        <f>IF(ISNUMBER(FIND("MCC", I7)), "MCC", IF(ISNUMBER(FIND("MC", I7)), "MC", IF(ISNUMBER(FIND("TR", I7)), "MA", "")))</f>
        <v/>
      </c>
      <c r="F7" s="406">
        <v>31434</v>
      </c>
      <c r="G7" s="422" t="s">
        <v>135</v>
      </c>
      <c r="H7" s="402" t="s">
        <v>136</v>
      </c>
      <c r="I7" s="453"/>
      <c r="J7" s="489" t="str">
        <f t="shared" ref="J7:J25" ca="1" si="0">IF(K7="","",IF(K7&gt;29,"DISP.IDADE",""))</f>
        <v>DISP.IDADE</v>
      </c>
      <c r="K7" s="386">
        <f t="shared" ref="K7:K25" ca="1" si="1">IF(F7="","",INT((TODAY()-F7)/365.25))</f>
        <v>39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18767</v>
      </c>
      <c r="C8" s="439" t="s">
        <v>361</v>
      </c>
      <c r="D8" s="405" t="str">
        <f t="shared" ref="D8:D11" si="2">IF(ISNUMBER(FIND("TE",I8)),"TE",IF(ISNUMBER(FIND("MCC",I8)),"MCC",IF(ISNUMBER(FIND("MC",I8)),"MC","MA")))</f>
        <v>MA</v>
      </c>
      <c r="E8" s="383" t="s">
        <v>4</v>
      </c>
      <c r="F8" s="406">
        <v>24673</v>
      </c>
      <c r="G8" s="422"/>
      <c r="H8" s="402"/>
      <c r="I8" s="407" t="s">
        <v>362</v>
      </c>
      <c r="J8" s="489" t="str">
        <f t="shared" ca="1" si="0"/>
        <v>DISP.IDADE</v>
      </c>
      <c r="K8" s="386">
        <f t="shared" ca="1" si="1"/>
        <v>57</v>
      </c>
      <c r="L8" s="93" t="s">
        <v>464</v>
      </c>
      <c r="M8" s="501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12552</v>
      </c>
      <c r="C9" s="439" t="s">
        <v>420</v>
      </c>
      <c r="D9" s="405" t="str">
        <f t="shared" si="2"/>
        <v>MA</v>
      </c>
      <c r="E9" s="383" t="s">
        <v>4</v>
      </c>
      <c r="F9" s="406">
        <v>28420</v>
      </c>
      <c r="G9" s="422"/>
      <c r="H9" s="402"/>
      <c r="I9" s="407" t="s">
        <v>478</v>
      </c>
      <c r="J9" s="489" t="str">
        <f t="shared" ca="1" si="0"/>
        <v>DISP.IDADE</v>
      </c>
      <c r="K9" s="386">
        <f t="shared" ca="1" si="1"/>
        <v>47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18839</v>
      </c>
      <c r="C10" s="439" t="s">
        <v>463</v>
      </c>
      <c r="D10" s="405" t="str">
        <f t="shared" si="2"/>
        <v>MA</v>
      </c>
      <c r="E10" s="384" t="s">
        <v>4</v>
      </c>
      <c r="F10" s="409">
        <v>26939</v>
      </c>
      <c r="G10" s="422"/>
      <c r="H10" s="411"/>
      <c r="I10" s="407" t="s">
        <v>479</v>
      </c>
      <c r="J10" s="489" t="str">
        <f t="shared" ca="1" si="0"/>
        <v>DISP.IDADE</v>
      </c>
      <c r="K10" s="386">
        <f t="shared" ca="1" si="1"/>
        <v>51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18747</v>
      </c>
      <c r="C11" s="439" t="s">
        <v>336</v>
      </c>
      <c r="D11" s="405" t="str">
        <f t="shared" si="2"/>
        <v>MA</v>
      </c>
      <c r="E11" s="384" t="s">
        <v>4</v>
      </c>
      <c r="F11" s="409">
        <v>21869</v>
      </c>
      <c r="G11" s="445"/>
      <c r="H11" s="413">
        <v>131542312</v>
      </c>
      <c r="I11" s="407" t="s">
        <v>337</v>
      </c>
      <c r="J11" s="489" t="str">
        <f t="shared" ca="1" si="0"/>
        <v>DISP.IDADE</v>
      </c>
      <c r="K11" s="386">
        <f t="shared" ca="1" si="1"/>
        <v>65</v>
      </c>
      <c r="L11" s="93" t="s">
        <v>464</v>
      </c>
      <c r="M11" s="501" t="s">
        <v>473</v>
      </c>
      <c r="N11" s="120" t="s">
        <v>26</v>
      </c>
      <c r="O11" s="502" t="s">
        <v>26</v>
      </c>
      <c r="P11" s="502" t="s">
        <v>26</v>
      </c>
      <c r="Q11" s="502" t="s">
        <v>26</v>
      </c>
      <c r="R11" s="502" t="s">
        <v>26</v>
      </c>
      <c r="S11" s="502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/>
      <c r="C12" s="419"/>
      <c r="D12" s="405"/>
      <c r="E12" s="383" t="str">
        <f t="shared" ref="E12:E25" si="3">IF(COUNTIF(I12,"*MC*")=1,"MC",IF(COUNTIF(I12,"*NCOM*")=1,"NCOM",IF(C12="","","MA")))</f>
        <v/>
      </c>
      <c r="F12" s="406"/>
      <c r="G12" s="422"/>
      <c r="H12" s="422"/>
      <c r="I12" s="407"/>
      <c r="J12" s="489" t="str">
        <f t="shared" ca="1" si="0"/>
        <v/>
      </c>
      <c r="K12" s="386" t="str">
        <f t="shared" ca="1" si="1"/>
        <v/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/>
      <c r="C13" s="439"/>
      <c r="D13" s="401"/>
      <c r="E13" s="383" t="str">
        <f t="shared" si="3"/>
        <v/>
      </c>
      <c r="F13" s="409"/>
      <c r="G13" s="401"/>
      <c r="H13" s="411"/>
      <c r="I13" s="407"/>
      <c r="J13" s="489" t="str">
        <f t="shared" ca="1" si="0"/>
        <v/>
      </c>
      <c r="K13" s="386" t="str">
        <f t="shared" ca="1" si="1"/>
        <v/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/>
      <c r="C14" s="439"/>
      <c r="D14" s="401"/>
      <c r="E14" s="384" t="str">
        <f t="shared" si="3"/>
        <v/>
      </c>
      <c r="F14" s="409"/>
      <c r="G14" s="401"/>
      <c r="H14" s="411"/>
      <c r="I14" s="407"/>
      <c r="J14" s="489" t="str">
        <f t="shared" ca="1" si="0"/>
        <v/>
      </c>
      <c r="K14" s="386" t="str">
        <f t="shared" ca="1" si="1"/>
        <v/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 t="str">
        <f t="shared" si="3"/>
        <v/>
      </c>
      <c r="F15" s="409"/>
      <c r="G15" s="401"/>
      <c r="H15" s="411"/>
      <c r="I15" s="407"/>
      <c r="J15" s="489" t="str">
        <f t="shared" ca="1" si="0"/>
        <v/>
      </c>
      <c r="K15" s="386" t="str">
        <f t="shared" ca="1" si="1"/>
        <v/>
      </c>
      <c r="L15" s="93" t="s">
        <v>464</v>
      </c>
      <c r="M15" s="501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3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 s="93" t="s">
        <v>464</v>
      </c>
      <c r="M16" s="501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4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 s="93" t="s">
        <v>464</v>
      </c>
      <c r="M17" s="501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386" t="str">
        <f t="shared" ca="1" si="1"/>
        <v/>
      </c>
      <c r="L18" s="93" t="s">
        <v>464</v>
      </c>
      <c r="M18" s="501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3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 s="93" t="s">
        <v>464</v>
      </c>
      <c r="M19" s="501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4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 s="93" t="s">
        <v>464</v>
      </c>
      <c r="M20" s="501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41"/>
      <c r="C21" s="442"/>
      <c r="D21" s="441"/>
      <c r="E21" s="383" t="str">
        <f t="shared" si="3"/>
        <v/>
      </c>
      <c r="F21" s="443"/>
      <c r="G21" s="441"/>
      <c r="H21" s="434"/>
      <c r="I21" s="444"/>
      <c r="J21" s="489" t="str">
        <f t="shared" ca="1" si="0"/>
        <v/>
      </c>
      <c r="K21" s="386" t="str">
        <f t="shared" ca="1" si="1"/>
        <v/>
      </c>
      <c r="L21" s="93" t="s">
        <v>464</v>
      </c>
      <c r="M21" s="501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3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386" t="str">
        <f t="shared" ca="1" si="1"/>
        <v/>
      </c>
      <c r="L22" s="93" t="s">
        <v>464</v>
      </c>
      <c r="M22" s="501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4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386" t="str">
        <f t="shared" ca="1" si="1"/>
        <v/>
      </c>
      <c r="L23" s="93" t="s">
        <v>464</v>
      </c>
      <c r="M23" s="501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386" t="str">
        <f t="shared" ca="1" si="1"/>
        <v/>
      </c>
      <c r="L24" s="93" t="s">
        <v>464</v>
      </c>
      <c r="M24" s="501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0"/>
        <v/>
      </c>
      <c r="K25" s="386" t="str">
        <f t="shared" ca="1" si="1"/>
        <v/>
      </c>
      <c r="L25" s="93" t="s">
        <v>464</v>
      </c>
      <c r="M25" s="501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4" t="str">
        <f t="shared" ref="E26:E61" si="4">IF(COUNTIF(I26,"*MC*")=1,"MC",IF(COUNTIF(I26,"*NCOM*")=1,"NCOM",IF(C26="","","MA")))</f>
        <v/>
      </c>
      <c r="F26" s="409"/>
      <c r="G26" s="401"/>
      <c r="H26" s="411"/>
      <c r="I26" s="407"/>
      <c r="J26" s="489" t="str">
        <f t="shared" ref="J26:J61" ca="1" si="5">IF(K26="","",IF(K26&gt;29,"DISP.IDADE",""))</f>
        <v/>
      </c>
      <c r="K26" s="386" t="str">
        <f t="shared" ref="K26:K61" ca="1" si="6">IF(F26="","",INT((TODAY()-F26)/365.25))</f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3" t="str">
        <f t="shared" si="4"/>
        <v/>
      </c>
      <c r="F27" s="409"/>
      <c r="G27" s="401"/>
      <c r="H27" s="411"/>
      <c r="I27" s="407"/>
      <c r="J27" s="489" t="str">
        <f t="shared" ca="1" si="5"/>
        <v/>
      </c>
      <c r="K27" s="386" t="str">
        <f t="shared" ca="1" si="6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3" t="str">
        <f t="shared" si="4"/>
        <v/>
      </c>
      <c r="F28" s="409"/>
      <c r="G28" s="401"/>
      <c r="H28" s="411"/>
      <c r="I28" s="407"/>
      <c r="J28" s="489" t="str">
        <f t="shared" ca="1" si="5"/>
        <v/>
      </c>
      <c r="K28" s="386" t="str">
        <f t="shared" ca="1" si="6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4" t="str">
        <f t="shared" si="4"/>
        <v/>
      </c>
      <c r="F29" s="409"/>
      <c r="G29" s="401"/>
      <c r="H29" s="411"/>
      <c r="I29" s="407"/>
      <c r="J29" s="489" t="str">
        <f t="shared" ca="1" si="5"/>
        <v/>
      </c>
      <c r="K29" s="386" t="str">
        <f t="shared" ca="1" si="6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9" t="str">
        <f t="shared" ca="1" si="5"/>
        <v/>
      </c>
      <c r="K30" s="386" t="str">
        <f t="shared" ca="1" si="6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3" t="str">
        <f t="shared" si="4"/>
        <v/>
      </c>
      <c r="F31" s="409"/>
      <c r="G31" s="401"/>
      <c r="H31" s="411"/>
      <c r="I31" s="407"/>
      <c r="J31" s="489" t="str">
        <f t="shared" ca="1" si="5"/>
        <v/>
      </c>
      <c r="K31" s="386" t="str">
        <f t="shared" ca="1" si="6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4" t="str">
        <f t="shared" si="4"/>
        <v/>
      </c>
      <c r="F32" s="409"/>
      <c r="G32" s="401"/>
      <c r="H32" s="411"/>
      <c r="I32" s="407"/>
      <c r="J32" s="489" t="str">
        <f t="shared" ca="1" si="5"/>
        <v/>
      </c>
      <c r="K32" s="386" t="str">
        <f t="shared" ca="1" si="6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9" t="str">
        <f t="shared" ca="1" si="5"/>
        <v/>
      </c>
      <c r="K33" s="386" t="str">
        <f t="shared" ca="1" si="6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3"/>
      <c r="C34" s="439"/>
      <c r="D34" s="401"/>
      <c r="E34" s="383" t="str">
        <f t="shared" si="4"/>
        <v/>
      </c>
      <c r="F34" s="409"/>
      <c r="G34" s="401"/>
      <c r="H34" s="411"/>
      <c r="I34" s="407"/>
      <c r="J34" s="489" t="str">
        <f t="shared" ca="1" si="5"/>
        <v/>
      </c>
      <c r="K34" s="386" t="str">
        <f t="shared" ca="1" si="6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3"/>
      <c r="C35" s="439"/>
      <c r="D35" s="401"/>
      <c r="E35" s="384" t="str">
        <f t="shared" si="4"/>
        <v/>
      </c>
      <c r="F35" s="409"/>
      <c r="G35" s="401"/>
      <c r="H35" s="411"/>
      <c r="I35" s="407"/>
      <c r="J35" s="489" t="str">
        <f t="shared" ca="1" si="5"/>
        <v/>
      </c>
      <c r="K35" s="386" t="str">
        <f t="shared" ca="1" si="6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9" t="str">
        <f t="shared" ca="1" si="5"/>
        <v/>
      </c>
      <c r="K36" s="386" t="str">
        <f t="shared" ca="1" si="6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3"/>
      <c r="C37" s="439"/>
      <c r="D37" s="401"/>
      <c r="E37" s="383" t="str">
        <f t="shared" si="4"/>
        <v/>
      </c>
      <c r="F37" s="409"/>
      <c r="G37" s="401"/>
      <c r="H37" s="411"/>
      <c r="I37" s="407"/>
      <c r="J37" s="489" t="str">
        <f t="shared" ca="1" si="5"/>
        <v/>
      </c>
      <c r="K37" s="386" t="str">
        <f t="shared" ca="1" si="6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3"/>
      <c r="C38" s="439"/>
      <c r="D38" s="401"/>
      <c r="E38" s="384" t="str">
        <f t="shared" si="4"/>
        <v/>
      </c>
      <c r="F38" s="409"/>
      <c r="G38" s="401"/>
      <c r="H38" s="411"/>
      <c r="I38" s="407"/>
      <c r="J38" s="489" t="str">
        <f t="shared" ca="1" si="5"/>
        <v/>
      </c>
      <c r="K38" s="386" t="str">
        <f t="shared" ca="1" si="6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9" t="str">
        <f t="shared" ca="1" si="5"/>
        <v/>
      </c>
      <c r="K39" s="386" t="str">
        <f t="shared" ca="1" si="6"/>
        <v/>
      </c>
      <c r="L39"/>
      <c r="M39" s="377"/>
    </row>
    <row r="40" spans="1:13" s="373" customFormat="1" ht="20.100000000000001" customHeight="1" x14ac:dyDescent="0.25">
      <c r="A40" s="448">
        <v>34</v>
      </c>
      <c r="B40" s="403"/>
      <c r="C40" s="439"/>
      <c r="D40" s="401"/>
      <c r="E40" s="383" t="str">
        <f t="shared" si="4"/>
        <v/>
      </c>
      <c r="F40" s="409"/>
      <c r="G40" s="401"/>
      <c r="H40" s="411"/>
      <c r="I40" s="407"/>
      <c r="J40" s="489" t="str">
        <f t="shared" ca="1" si="5"/>
        <v/>
      </c>
      <c r="K40" s="386" t="str">
        <f t="shared" ca="1" si="6"/>
        <v/>
      </c>
      <c r="L40"/>
      <c r="M40" s="377"/>
    </row>
    <row r="41" spans="1:13" s="373" customFormat="1" ht="20.100000000000001" customHeight="1" x14ac:dyDescent="0.25">
      <c r="A41" s="448">
        <v>35</v>
      </c>
      <c r="B41" s="403"/>
      <c r="C41" s="439"/>
      <c r="D41" s="401"/>
      <c r="E41" s="384" t="str">
        <f t="shared" si="4"/>
        <v/>
      </c>
      <c r="F41" s="409"/>
      <c r="G41" s="401"/>
      <c r="H41" s="411"/>
      <c r="I41" s="407"/>
      <c r="J41" s="489" t="str">
        <f t="shared" ca="1" si="5"/>
        <v/>
      </c>
      <c r="K41" s="386" t="str">
        <f t="shared" ca="1" si="6"/>
        <v/>
      </c>
      <c r="L41"/>
      <c r="M41" s="377"/>
    </row>
    <row r="42" spans="1:13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9" t="str">
        <f t="shared" ca="1" si="5"/>
        <v/>
      </c>
      <c r="K42" s="386" t="str">
        <f t="shared" ca="1" si="6"/>
        <v/>
      </c>
      <c r="L42"/>
      <c r="M42" s="377"/>
    </row>
    <row r="43" spans="1:13" s="373" customFormat="1" ht="20.100000000000001" customHeight="1" x14ac:dyDescent="0.25">
      <c r="A43" s="448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8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8">
        <v>40</v>
      </c>
      <c r="B46" s="403"/>
      <c r="C46" s="439"/>
      <c r="D46" s="401"/>
      <c r="E46" s="383" t="str">
        <f t="shared" si="4"/>
        <v/>
      </c>
      <c r="F46" s="409"/>
      <c r="G46" s="401"/>
      <c r="H46" s="411"/>
      <c r="I46" s="407"/>
      <c r="J46" s="489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8">
        <v>41</v>
      </c>
      <c r="B47" s="403"/>
      <c r="C47" s="439"/>
      <c r="D47" s="401"/>
      <c r="E47" s="384" t="str">
        <f t="shared" si="4"/>
        <v/>
      </c>
      <c r="F47" s="409"/>
      <c r="G47" s="401"/>
      <c r="H47" s="411"/>
      <c r="I47" s="407"/>
      <c r="J47" s="489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8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9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3"/>
      <c r="C49" s="439"/>
      <c r="D49" s="401"/>
      <c r="E49" s="383" t="str">
        <f t="shared" si="4"/>
        <v/>
      </c>
      <c r="F49" s="409"/>
      <c r="G49" s="401"/>
      <c r="H49" s="411"/>
      <c r="I49" s="407"/>
      <c r="J49" s="489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3"/>
      <c r="C50" s="439"/>
      <c r="D50" s="401"/>
      <c r="E50" s="384" t="str">
        <f t="shared" si="4"/>
        <v/>
      </c>
      <c r="F50" s="409"/>
      <c r="G50" s="401"/>
      <c r="H50" s="411"/>
      <c r="I50" s="407"/>
      <c r="J50" s="489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3"/>
      <c r="C51" s="439"/>
      <c r="D51" s="401"/>
      <c r="E51" s="383" t="str">
        <f t="shared" si="4"/>
        <v/>
      </c>
      <c r="F51" s="409"/>
      <c r="G51" s="401"/>
      <c r="H51" s="411"/>
      <c r="I51" s="407"/>
      <c r="J51" s="489" t="str">
        <f t="shared" ca="1" si="5"/>
        <v/>
      </c>
      <c r="K51" s="386" t="str">
        <f t="shared" ca="1" si="6"/>
        <v/>
      </c>
      <c r="L51"/>
      <c r="M51" s="377"/>
    </row>
    <row r="52" spans="1:13" s="373" customFormat="1" ht="20.100000000000001" customHeight="1" x14ac:dyDescent="0.25">
      <c r="A52" s="448">
        <v>46</v>
      </c>
      <c r="B52" s="403"/>
      <c r="C52" s="439"/>
      <c r="D52" s="401"/>
      <c r="E52" s="383" t="str">
        <f t="shared" si="4"/>
        <v/>
      </c>
      <c r="F52" s="409"/>
      <c r="G52" s="401"/>
      <c r="H52" s="411"/>
      <c r="I52" s="407"/>
      <c r="J52" s="489" t="str">
        <f t="shared" ca="1" si="5"/>
        <v/>
      </c>
      <c r="K52" s="386" t="str">
        <f t="shared" ca="1" si="6"/>
        <v/>
      </c>
      <c r="L52"/>
      <c r="M52" s="377"/>
    </row>
    <row r="53" spans="1:13" s="373" customFormat="1" ht="20.100000000000001" customHeight="1" x14ac:dyDescent="0.25">
      <c r="A53" s="448">
        <v>47</v>
      </c>
      <c r="B53" s="403"/>
      <c r="C53" s="439"/>
      <c r="D53" s="401"/>
      <c r="E53" s="384" t="str">
        <f t="shared" si="4"/>
        <v/>
      </c>
      <c r="F53" s="409"/>
      <c r="G53" s="401"/>
      <c r="H53" s="411"/>
      <c r="I53" s="407"/>
      <c r="J53" s="489" t="str">
        <f t="shared" ca="1" si="5"/>
        <v/>
      </c>
      <c r="K53" s="386" t="str">
        <f t="shared" ca="1" si="6"/>
        <v/>
      </c>
      <c r="L53"/>
      <c r="M53" s="377"/>
    </row>
    <row r="54" spans="1:13" s="373" customFormat="1" ht="20.100000000000001" customHeight="1" x14ac:dyDescent="0.25">
      <c r="A54" s="448">
        <v>48</v>
      </c>
      <c r="B54" s="403"/>
      <c r="C54" s="439"/>
      <c r="D54" s="401"/>
      <c r="E54" s="383" t="str">
        <f t="shared" si="4"/>
        <v/>
      </c>
      <c r="F54" s="409"/>
      <c r="G54" s="401"/>
      <c r="H54" s="411"/>
      <c r="I54" s="407"/>
      <c r="J54" s="489" t="str">
        <f t="shared" ca="1" si="5"/>
        <v/>
      </c>
      <c r="K54" s="386" t="str">
        <f t="shared" ca="1" si="6"/>
        <v/>
      </c>
      <c r="L54"/>
      <c r="M54" s="377"/>
    </row>
    <row r="55" spans="1:13" s="373" customFormat="1" ht="20.100000000000001" customHeight="1" x14ac:dyDescent="0.25">
      <c r="A55" s="448">
        <v>49</v>
      </c>
      <c r="B55" s="403"/>
      <c r="C55" s="439"/>
      <c r="D55" s="401"/>
      <c r="E55" s="383" t="str">
        <f t="shared" si="4"/>
        <v/>
      </c>
      <c r="F55" s="409"/>
      <c r="G55" s="401"/>
      <c r="H55" s="411"/>
      <c r="I55" s="407"/>
      <c r="J55" s="489" t="str">
        <f t="shared" ca="1" si="5"/>
        <v/>
      </c>
      <c r="K55" s="386" t="str">
        <f t="shared" ca="1" si="6"/>
        <v/>
      </c>
      <c r="L55"/>
      <c r="M55" s="377"/>
    </row>
    <row r="56" spans="1:13" s="373" customFormat="1" ht="20.100000000000001" customHeight="1" x14ac:dyDescent="0.25">
      <c r="A56" s="448">
        <v>50</v>
      </c>
      <c r="B56" s="403"/>
      <c r="C56" s="439"/>
      <c r="D56" s="401"/>
      <c r="E56" s="384" t="str">
        <f t="shared" si="4"/>
        <v/>
      </c>
      <c r="F56" s="409"/>
      <c r="G56" s="401"/>
      <c r="H56" s="411"/>
      <c r="I56" s="407"/>
      <c r="J56" s="489" t="str">
        <f t="shared" ca="1" si="5"/>
        <v/>
      </c>
      <c r="K56" s="386" t="str">
        <f t="shared" ca="1" si="6"/>
        <v/>
      </c>
      <c r="L56"/>
      <c r="M56" s="377"/>
    </row>
    <row r="57" spans="1:13" s="373" customFormat="1" ht="20.100000000000001" customHeight="1" x14ac:dyDescent="0.25">
      <c r="A57" s="448">
        <v>51</v>
      </c>
      <c r="B57" s="403"/>
      <c r="C57" s="439"/>
      <c r="D57" s="401"/>
      <c r="E57" s="383" t="str">
        <f t="shared" si="4"/>
        <v/>
      </c>
      <c r="F57" s="409"/>
      <c r="G57" s="401"/>
      <c r="H57" s="411"/>
      <c r="I57" s="407"/>
      <c r="J57" s="489" t="str">
        <f t="shared" ca="1" si="5"/>
        <v/>
      </c>
      <c r="K57" s="386" t="str">
        <f t="shared" ca="1" si="6"/>
        <v/>
      </c>
      <c r="L57"/>
      <c r="M57" s="377"/>
    </row>
    <row r="58" spans="1:13" s="373" customFormat="1" ht="20.100000000000001" customHeight="1" x14ac:dyDescent="0.25">
      <c r="A58" s="448">
        <v>52</v>
      </c>
      <c r="B58" s="403"/>
      <c r="C58" s="439"/>
      <c r="D58" s="401"/>
      <c r="E58" s="383" t="str">
        <f t="shared" si="4"/>
        <v/>
      </c>
      <c r="F58" s="409"/>
      <c r="G58" s="401"/>
      <c r="H58" s="411"/>
      <c r="I58" s="407"/>
      <c r="J58" s="489" t="str">
        <f t="shared" ca="1" si="5"/>
        <v/>
      </c>
      <c r="K58" s="386" t="str">
        <f t="shared" ca="1" si="6"/>
        <v/>
      </c>
      <c r="L58"/>
      <c r="M58" s="377"/>
    </row>
    <row r="59" spans="1:13" s="373" customFormat="1" ht="20.100000000000001" customHeight="1" x14ac:dyDescent="0.25">
      <c r="A59" s="448">
        <v>53</v>
      </c>
      <c r="B59" s="405"/>
      <c r="C59" s="419"/>
      <c r="D59" s="405"/>
      <c r="E59" s="384" t="str">
        <f t="shared" si="4"/>
        <v/>
      </c>
      <c r="F59" s="406"/>
      <c r="G59" s="405"/>
      <c r="H59" s="402"/>
      <c r="I59" s="402"/>
      <c r="J59" s="489" t="str">
        <f t="shared" ca="1" si="5"/>
        <v/>
      </c>
      <c r="K59" s="386" t="str">
        <f t="shared" ca="1" si="6"/>
        <v/>
      </c>
      <c r="L59"/>
    </row>
    <row r="60" spans="1:13" s="373" customFormat="1" ht="20.100000000000001" customHeight="1" x14ac:dyDescent="0.25">
      <c r="A60" s="448">
        <v>54</v>
      </c>
      <c r="B60" s="405"/>
      <c r="C60" s="419"/>
      <c r="D60" s="405"/>
      <c r="E60" s="383" t="str">
        <f t="shared" si="4"/>
        <v/>
      </c>
      <c r="F60" s="406"/>
      <c r="G60" s="405"/>
      <c r="H60" s="402"/>
      <c r="I60" s="402"/>
      <c r="J60" s="489" t="str">
        <f t="shared" ca="1" si="5"/>
        <v/>
      </c>
      <c r="K60" s="386" t="str">
        <f t="shared" ca="1" si="6"/>
        <v/>
      </c>
      <c r="L60"/>
    </row>
    <row r="61" spans="1:13" s="373" customFormat="1" ht="20.100000000000001" customHeight="1" thickBot="1" x14ac:dyDescent="0.3">
      <c r="A61" s="449">
        <v>55</v>
      </c>
      <c r="B61" s="372"/>
      <c r="C61" s="374"/>
      <c r="D61" s="372"/>
      <c r="E61" s="472" t="str">
        <f t="shared" si="4"/>
        <v/>
      </c>
      <c r="F61" s="375"/>
      <c r="G61" s="372"/>
      <c r="H61" s="376"/>
      <c r="I61" s="376"/>
      <c r="J61" s="490" t="str">
        <f t="shared" ca="1" si="5"/>
        <v/>
      </c>
      <c r="K61" s="450" t="str">
        <f t="shared" ca="1" si="6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3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S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4191" priority="769">
      <formula>$E11="MC"</formula>
    </cfRule>
  </conditionalFormatting>
  <conditionalFormatting sqref="B14:D14 F14:I14">
    <cfRule type="expression" dxfId="4190" priority="766">
      <formula>$E14="MC"</formula>
    </cfRule>
  </conditionalFormatting>
  <conditionalFormatting sqref="B15:D15 F15:I15">
    <cfRule type="expression" dxfId="4189" priority="765">
      <formula>$E15="MC"</formula>
    </cfRule>
  </conditionalFormatting>
  <conditionalFormatting sqref="B16:D16 F16:I16">
    <cfRule type="expression" dxfId="4188" priority="764">
      <formula>$E16="MC"</formula>
    </cfRule>
  </conditionalFormatting>
  <conditionalFormatting sqref="B17:D17 F17:I17">
    <cfRule type="expression" dxfId="4187" priority="763">
      <formula>$E17="MC"</formula>
    </cfRule>
  </conditionalFormatting>
  <conditionalFormatting sqref="B18:D18 F18:I18">
    <cfRule type="expression" dxfId="4186" priority="762">
      <formula>$E18="MC"</formula>
    </cfRule>
  </conditionalFormatting>
  <conditionalFormatting sqref="B19:D19 F19:I19">
    <cfRule type="expression" dxfId="4185" priority="761">
      <formula>$E19="MC"</formula>
    </cfRule>
  </conditionalFormatting>
  <conditionalFormatting sqref="B20:D20 F20:I20">
    <cfRule type="expression" dxfId="4184" priority="760">
      <formula>$E20="MC"</formula>
    </cfRule>
  </conditionalFormatting>
  <conditionalFormatting sqref="B21:D21 F21:I21">
    <cfRule type="expression" dxfId="4183" priority="759">
      <formula>$E21="MC"</formula>
    </cfRule>
  </conditionalFormatting>
  <conditionalFormatting sqref="B22:D22 F22:I22">
    <cfRule type="expression" dxfId="4182" priority="758">
      <formula>$E22="MC"</formula>
    </cfRule>
  </conditionalFormatting>
  <conditionalFormatting sqref="B23:D23 F23:I23">
    <cfRule type="expression" dxfId="4181" priority="757">
      <formula>$E23="MC"</formula>
    </cfRule>
  </conditionalFormatting>
  <conditionalFormatting sqref="B24:D24 F24:I24">
    <cfRule type="expression" dxfId="4180" priority="756">
      <formula>$E24="MC"</formula>
    </cfRule>
  </conditionalFormatting>
  <conditionalFormatting sqref="B25:D25 F25:I25">
    <cfRule type="expression" dxfId="4179" priority="755">
      <formula>$E25="MC"</formula>
    </cfRule>
  </conditionalFormatting>
  <conditionalFormatting sqref="B26:D26 F26:I26">
    <cfRule type="expression" dxfId="4178" priority="754">
      <formula>$E26="MC"</formula>
    </cfRule>
  </conditionalFormatting>
  <conditionalFormatting sqref="B27:D27 F27:I27">
    <cfRule type="expression" dxfId="4177" priority="753">
      <formula>$E27="MC"</formula>
    </cfRule>
  </conditionalFormatting>
  <conditionalFormatting sqref="B28:D28 F28:I28">
    <cfRule type="expression" dxfId="4176" priority="752">
      <formula>$E28="MC"</formula>
    </cfRule>
  </conditionalFormatting>
  <conditionalFormatting sqref="B29:D29 F29:I29">
    <cfRule type="expression" dxfId="4175" priority="751">
      <formula>$E29="MC"</formula>
    </cfRule>
  </conditionalFormatting>
  <conditionalFormatting sqref="B30:D30 F30:I30">
    <cfRule type="expression" dxfId="4174" priority="750">
      <formula>$E30="MC"</formula>
    </cfRule>
  </conditionalFormatting>
  <conditionalFormatting sqref="B31:D31 F31:I31">
    <cfRule type="expression" dxfId="4173" priority="749">
      <formula>$E31="MC"</formula>
    </cfRule>
  </conditionalFormatting>
  <conditionalFormatting sqref="B32:D32 F32:I32">
    <cfRule type="expression" dxfId="4172" priority="748">
      <formula>$E32="MC"</formula>
    </cfRule>
  </conditionalFormatting>
  <conditionalFormatting sqref="B33:D33 F33:I33">
    <cfRule type="expression" dxfId="4171" priority="747">
      <formula>$E33="MC"</formula>
    </cfRule>
  </conditionalFormatting>
  <conditionalFormatting sqref="B34:D34 F34:I34">
    <cfRule type="expression" dxfId="4170" priority="746">
      <formula>$E34="MC"</formula>
    </cfRule>
  </conditionalFormatting>
  <conditionalFormatting sqref="B35:D35 F35:I35">
    <cfRule type="expression" dxfId="4169" priority="745">
      <formula>$E35="MC"</formula>
    </cfRule>
  </conditionalFormatting>
  <conditionalFormatting sqref="B36:D36 F36:I36">
    <cfRule type="expression" dxfId="4168" priority="744">
      <formula>$E36="MC"</formula>
    </cfRule>
  </conditionalFormatting>
  <conditionalFormatting sqref="B37:D37 F37:I37">
    <cfRule type="expression" dxfId="4167" priority="743">
      <formula>$E37="MC"</formula>
    </cfRule>
  </conditionalFormatting>
  <conditionalFormatting sqref="B38:D38 F38:I38">
    <cfRule type="expression" dxfId="4166" priority="742">
      <formula>$E38="MC"</formula>
    </cfRule>
  </conditionalFormatting>
  <conditionalFormatting sqref="B39:D39 F39:I39">
    <cfRule type="expression" dxfId="4165" priority="741">
      <formula>$E39="MC"</formula>
    </cfRule>
  </conditionalFormatting>
  <conditionalFormatting sqref="B40:D40 F40:I40">
    <cfRule type="expression" dxfId="4164" priority="740">
      <formula>$E40="MC"</formula>
    </cfRule>
  </conditionalFormatting>
  <conditionalFormatting sqref="B41:D41 F41:I41">
    <cfRule type="expression" dxfId="4163" priority="739">
      <formula>$E41="MC"</formula>
    </cfRule>
  </conditionalFormatting>
  <conditionalFormatting sqref="B42:D42 F42:I42">
    <cfRule type="expression" dxfId="4162" priority="738">
      <formula>$E42="MC"</formula>
    </cfRule>
  </conditionalFormatting>
  <conditionalFormatting sqref="B43:D43 F43:I43">
    <cfRule type="expression" dxfId="4161" priority="737">
      <formula>$E43="MC"</formula>
    </cfRule>
  </conditionalFormatting>
  <conditionalFormatting sqref="B44:D44 F44:I44">
    <cfRule type="expression" dxfId="4160" priority="736">
      <formula>$E44="MC"</formula>
    </cfRule>
  </conditionalFormatting>
  <conditionalFormatting sqref="B45:D45 F45:I45">
    <cfRule type="expression" dxfId="4159" priority="735">
      <formula>$E45="MC"</formula>
    </cfRule>
  </conditionalFormatting>
  <conditionalFormatting sqref="B46:D46 F46:I46">
    <cfRule type="expression" dxfId="4158" priority="734">
      <formula>$E46="MC"</formula>
    </cfRule>
  </conditionalFormatting>
  <conditionalFormatting sqref="B47:D47 F47:I47">
    <cfRule type="expression" dxfId="4157" priority="733">
      <formula>$E47="MC"</formula>
    </cfRule>
  </conditionalFormatting>
  <conditionalFormatting sqref="B48:D48 F48:I48">
    <cfRule type="expression" dxfId="4156" priority="732">
      <formula>$E48="MC"</formula>
    </cfRule>
  </conditionalFormatting>
  <conditionalFormatting sqref="B49:D49 F49:I49">
    <cfRule type="expression" dxfId="4155" priority="731">
      <formula>$E49="MC"</formula>
    </cfRule>
  </conditionalFormatting>
  <conditionalFormatting sqref="B50:D50 F50:I50">
    <cfRule type="expression" dxfId="4154" priority="730">
      <formula>$E50="MC"</formula>
    </cfRule>
  </conditionalFormatting>
  <conditionalFormatting sqref="B51:D51 F51:I51">
    <cfRule type="expression" dxfId="4153" priority="729">
      <formula>$E51="MC"</formula>
    </cfRule>
  </conditionalFormatting>
  <conditionalFormatting sqref="B52:D52 F52:I52">
    <cfRule type="expression" dxfId="4152" priority="728">
      <formula>$E52="MC"</formula>
    </cfRule>
  </conditionalFormatting>
  <conditionalFormatting sqref="B53:D53 F53:I53">
    <cfRule type="expression" dxfId="4151" priority="727">
      <formula>$E53="MC"</formula>
    </cfRule>
  </conditionalFormatting>
  <conditionalFormatting sqref="B54:D54 F54:I54">
    <cfRule type="expression" dxfId="4150" priority="726">
      <formula>$E54="MC"</formula>
    </cfRule>
  </conditionalFormatting>
  <conditionalFormatting sqref="B55:D55 F55:I55">
    <cfRule type="expression" dxfId="4149" priority="725">
      <formula>$E55="MC"</formula>
    </cfRule>
  </conditionalFormatting>
  <conditionalFormatting sqref="B56:D56 F56:I56">
    <cfRule type="expression" dxfId="4148" priority="724">
      <formula>$E56="MC"</formula>
    </cfRule>
  </conditionalFormatting>
  <conditionalFormatting sqref="B57:D57 F57:I57">
    <cfRule type="expression" dxfId="4147" priority="723">
      <formula>$E57="MC"</formula>
    </cfRule>
  </conditionalFormatting>
  <conditionalFormatting sqref="B58:D58 F58:I58">
    <cfRule type="expression" dxfId="4146" priority="722">
      <formula>$E58="MC"</formula>
    </cfRule>
  </conditionalFormatting>
  <conditionalFormatting sqref="M26:M58 M4:M5">
    <cfRule type="cellIs" dxfId="4145" priority="712" operator="equal">
      <formula>3</formula>
    </cfRule>
    <cfRule type="cellIs" dxfId="4144" priority="713" operator="equal">
      <formula>2</formula>
    </cfRule>
    <cfRule type="cellIs" dxfId="4143" priority="714" operator="equal">
      <formula>1</formula>
    </cfRule>
  </conditionalFormatting>
  <conditionalFormatting sqref="H10">
    <cfRule type="expression" dxfId="4142" priority="640">
      <formula>$E10="MC"</formula>
    </cfRule>
  </conditionalFormatting>
  <conditionalFormatting sqref="F10:H10">
    <cfRule type="expression" dxfId="4141" priority="595">
      <formula>$E10="MC"</formula>
    </cfRule>
  </conditionalFormatting>
  <conditionalFormatting sqref="F10:H10">
    <cfRule type="expression" dxfId="4140" priority="579">
      <formula>$E10="MC"</formula>
    </cfRule>
  </conditionalFormatting>
  <conditionalFormatting sqref="F10:G10">
    <cfRule type="expression" dxfId="4139" priority="609">
      <formula>$E10="MC"</formula>
    </cfRule>
  </conditionalFormatting>
  <conditionalFormatting sqref="F10:H10">
    <cfRule type="expression" dxfId="4138" priority="601">
      <formula>$E10="MC"</formula>
    </cfRule>
  </conditionalFormatting>
  <conditionalFormatting sqref="F10:H10">
    <cfRule type="expression" dxfId="4137" priority="514">
      <formula>$E10="MC"</formula>
    </cfRule>
  </conditionalFormatting>
  <conditionalFormatting sqref="F10:H10">
    <cfRule type="expression" dxfId="4136" priority="456">
      <formula>$E10="MC"</formula>
    </cfRule>
  </conditionalFormatting>
  <conditionalFormatting sqref="F10:H10">
    <cfRule type="expression" dxfId="4135" priority="473">
      <formula>$E10="MC"</formula>
    </cfRule>
  </conditionalFormatting>
  <conditionalFormatting sqref="F10:H10">
    <cfRule type="expression" dxfId="4134" priority="480">
      <formula>$E10="MC"</formula>
    </cfRule>
  </conditionalFormatting>
  <conditionalFormatting sqref="K1:K6 K73:K1048576">
    <cfRule type="cellIs" dxfId="4133" priority="276" operator="lessThan">
      <formula>18</formula>
    </cfRule>
  </conditionalFormatting>
  <conditionalFormatting sqref="I6">
    <cfRule type="expression" dxfId="4132" priority="187">
      <formula>$E6="MC"</formula>
    </cfRule>
  </conditionalFormatting>
  <conditionalFormatting sqref="F9:H9">
    <cfRule type="expression" dxfId="4131" priority="140">
      <formula>$E9="MC"</formula>
    </cfRule>
  </conditionalFormatting>
  <conditionalFormatting sqref="F11">
    <cfRule type="expression" dxfId="4130" priority="123">
      <formula>$E11="MC"</formula>
    </cfRule>
  </conditionalFormatting>
  <conditionalFormatting sqref="H11">
    <cfRule type="expression" dxfId="4129" priority="122">
      <formula>$E11="MC"</formula>
    </cfRule>
  </conditionalFormatting>
  <conditionalFormatting sqref="I11">
    <cfRule type="expression" dxfId="4128" priority="121">
      <formula>$E11="MC"</formula>
    </cfRule>
  </conditionalFormatting>
  <conditionalFormatting sqref="B11:C11">
    <cfRule type="expression" dxfId="4127" priority="103">
      <formula>$E11="MC"</formula>
    </cfRule>
  </conditionalFormatting>
  <conditionalFormatting sqref="B13:D13 F13:I13">
    <cfRule type="expression" dxfId="4126" priority="110">
      <formula>$E13="MC"</formula>
    </cfRule>
  </conditionalFormatting>
  <conditionalFormatting sqref="I12">
    <cfRule type="expression" dxfId="4125" priority="90">
      <formula>$E12="MC"</formula>
    </cfRule>
  </conditionalFormatting>
  <conditionalFormatting sqref="B12:D12 F12:H12">
    <cfRule type="expression" dxfId="4124" priority="88">
      <formula>$E12="MC"</formula>
    </cfRule>
  </conditionalFormatting>
  <conditionalFormatting sqref="F8:H8">
    <cfRule type="expression" dxfId="4123" priority="36">
      <formula>$E8="MC"</formula>
    </cfRule>
  </conditionalFormatting>
  <conditionalFormatting sqref="B8:C8">
    <cfRule type="expression" dxfId="4122" priority="40">
      <formula>$E8="MC"</formula>
    </cfRule>
  </conditionalFormatting>
  <conditionalFormatting sqref="A21 A24 A27 A30 A33 A36 A39 A42 A45 A48 A51 A54 A57 A60">
    <cfRule type="expression" dxfId="4121" priority="30">
      <formula>$E21="MC"</formula>
    </cfRule>
  </conditionalFormatting>
  <conditionalFormatting sqref="A8 A20 A23 A26 A29 A32 A35 A38 A41 A44 A47 A50 A53 A56 A59 A10 A12 A14 A16 A18">
    <cfRule type="expression" dxfId="4120" priority="31">
      <formula>#REF!="MC"</formula>
    </cfRule>
  </conditionalFormatting>
  <conditionalFormatting sqref="E8 E11 E14 E17 E20 E23 E26 E29 E32 E35 E38 E41 E44 E47 E50 E53 E56 E59">
    <cfRule type="expression" dxfId="4119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4118" priority="28">
      <formula>$E9="MC"</formula>
    </cfRule>
  </conditionalFormatting>
  <conditionalFormatting sqref="A7 A19 A22 A25 A28 A31 A34 A37 A40 A43 A46 A49 A52 A55 A58 A61 A9 A11 A13 A15 A17">
    <cfRule type="expression" dxfId="4117" priority="27">
      <formula>$E7="MC"</formula>
    </cfRule>
  </conditionalFormatting>
  <conditionalFormatting sqref="B7:D7 D8:D11">
    <cfRule type="expression" dxfId="4116" priority="25">
      <formula>$E7="MC"</formula>
    </cfRule>
  </conditionalFormatting>
  <conditionalFormatting sqref="F7:I7">
    <cfRule type="expression" dxfId="4115" priority="24">
      <formula>$E7="MC"</formula>
    </cfRule>
  </conditionalFormatting>
  <conditionalFormatting sqref="E7">
    <cfRule type="expression" dxfId="4114" priority="23">
      <formula>$E7="MC"</formula>
    </cfRule>
  </conditionalFormatting>
  <conditionalFormatting sqref="K7:K61">
    <cfRule type="cellIs" dxfId="4113" priority="22" operator="lessThan">
      <formula>18</formula>
    </cfRule>
  </conditionalFormatting>
  <conditionalFormatting sqref="K9:K61">
    <cfRule type="cellIs" dxfId="4112" priority="21" operator="lessThan">
      <formula>18</formula>
    </cfRule>
  </conditionalFormatting>
  <conditionalFormatting sqref="J7:J61">
    <cfRule type="expression" dxfId="4111" priority="19">
      <formula>$E7="MC"</formula>
    </cfRule>
  </conditionalFormatting>
  <conditionalFormatting sqref="B9:C9">
    <cfRule type="expression" dxfId="4110" priority="15">
      <formula>$E9="MC"</formula>
    </cfRule>
  </conditionalFormatting>
  <conditionalFormatting sqref="B10:C10">
    <cfRule type="expression" dxfId="4109" priority="11">
      <formula>$E10="MC"</formula>
    </cfRule>
  </conditionalFormatting>
  <conditionalFormatting sqref="M7:M25">
    <cfRule type="cellIs" dxfId="4108" priority="5" operator="equal">
      <formula>3</formula>
    </cfRule>
    <cfRule type="cellIs" dxfId="4107" priority="6" operator="equal">
      <formula>2</formula>
    </cfRule>
    <cfRule type="cellIs" dxfId="4106" priority="7" operator="equal">
      <formula>1</formula>
    </cfRule>
  </conditionalFormatting>
  <conditionalFormatting sqref="M6">
    <cfRule type="cellIs" dxfId="4105" priority="2" operator="equal">
      <formula>3</formula>
    </cfRule>
    <cfRule type="cellIs" dxfId="4104" priority="3" operator="equal">
      <formula>2</formula>
    </cfRule>
    <cfRule type="cellIs" dxfId="4103" priority="4" operator="equal">
      <formula>1</formula>
    </cfRule>
  </conditionalFormatting>
  <conditionalFormatting sqref="T6">
    <cfRule type="expression" dxfId="4102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 xr:uid="{00000000-0002-0000-03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 xr:uid="{00000000-0002-0000-0300-000001000000}">
      <formula1>1</formula1>
      <formula2>2958465</formula2>
    </dataValidation>
    <dataValidation type="list" allowBlank="1" showInputMessage="1" showErrorMessage="1" sqref="T7:T25" xr:uid="{79EB9B2F-5EFE-4EDC-8DBE-D46815EF5F63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U72"/>
  <sheetViews>
    <sheetView view="pageBreakPreview" zoomScaleNormal="7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4" style="305" bestFit="1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06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49" t="s">
        <v>0</v>
      </c>
      <c r="D1" s="549"/>
      <c r="E1" s="549"/>
      <c r="F1" s="549"/>
      <c r="G1" s="549"/>
      <c r="H1" s="549"/>
      <c r="I1" s="279"/>
      <c r="J1" s="280"/>
      <c r="K1" s="278"/>
      <c r="L1"/>
    </row>
    <row r="2" spans="1:21" s="281" customFormat="1" x14ac:dyDescent="0.25">
      <c r="A2" s="277"/>
      <c r="B2" s="278"/>
      <c r="C2" s="549" t="s">
        <v>1</v>
      </c>
      <c r="D2" s="549"/>
      <c r="E2" s="549"/>
      <c r="F2" s="549"/>
      <c r="G2" s="549"/>
      <c r="H2" s="549"/>
      <c r="I2" s="282"/>
      <c r="J2" s="283"/>
      <c r="K2" s="283"/>
      <c r="L2"/>
    </row>
    <row r="3" spans="1:21" s="281" customFormat="1" x14ac:dyDescent="0.25">
      <c r="A3" s="277"/>
      <c r="B3" s="278"/>
      <c r="C3" s="549" t="s">
        <v>2</v>
      </c>
      <c r="D3" s="549"/>
      <c r="E3" s="549"/>
      <c r="F3" s="549"/>
      <c r="G3" s="549"/>
      <c r="H3" s="549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49" t="s">
        <v>240</v>
      </c>
      <c r="D4" s="549"/>
      <c r="E4" s="549"/>
      <c r="F4" s="549"/>
      <c r="G4" s="549"/>
      <c r="H4" s="549"/>
      <c r="I4" s="282"/>
      <c r="J4" s="283"/>
      <c r="K4" s="283"/>
      <c r="L4"/>
      <c r="M4" s="285"/>
    </row>
    <row r="5" spans="1:21" ht="18" thickBot="1" x14ac:dyDescent="0.35">
      <c r="A5" s="550" t="s">
        <v>20</v>
      </c>
      <c r="B5" s="551"/>
      <c r="C5" s="551"/>
      <c r="D5" s="552" t="s">
        <v>44</v>
      </c>
      <c r="E5" s="553"/>
      <c r="F5" s="387"/>
      <c r="G5" s="388" t="s">
        <v>35</v>
      </c>
      <c r="H5" s="389">
        <f ca="1">TODAY()</f>
        <v>45732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18844</v>
      </c>
      <c r="C7" s="439" t="s">
        <v>436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27676</v>
      </c>
      <c r="G7" s="410"/>
      <c r="H7" s="411"/>
      <c r="I7" s="407" t="s">
        <v>480</v>
      </c>
      <c r="J7" s="489" t="str">
        <f t="shared" ref="J7:J24" ca="1" si="0">IF(K7="","",IF(K7&gt;29,"DISP.IDADE",""))</f>
        <v>DISP.IDADE</v>
      </c>
      <c r="K7" s="386">
        <f t="shared" ref="K7:K24" ca="1" si="1">IF(F7="","",INT((TODAY()-F7)/365.25))</f>
        <v>49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18837</v>
      </c>
      <c r="C8" s="419" t="s">
        <v>445</v>
      </c>
      <c r="D8" s="405" t="s">
        <v>17</v>
      </c>
      <c r="E8" s="383" t="str">
        <f t="shared" ref="E8:E13" si="2">IF(ISNUMBER(FIND("TE",I8)),"TE",IF(ISNUMBER(FIND("MCC",I8)),"MCC",IF(ISNUMBER(FIND("MC",I8)),"MC","MA")))</f>
        <v>MA</v>
      </c>
      <c r="F8" s="406">
        <v>40045</v>
      </c>
      <c r="G8" s="405" t="s">
        <v>446</v>
      </c>
      <c r="H8" s="505"/>
      <c r="I8" s="407" t="s">
        <v>479</v>
      </c>
      <c r="J8" s="489" t="str">
        <f t="shared" ca="1" si="0"/>
        <v/>
      </c>
      <c r="K8" s="386">
        <f t="shared" ca="1" si="1"/>
        <v>15</v>
      </c>
      <c r="L8" s="93" t="s">
        <v>464</v>
      </c>
      <c r="M8" s="501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17989</v>
      </c>
      <c r="C9" s="439" t="s">
        <v>73</v>
      </c>
      <c r="D9" s="401" t="s">
        <v>16</v>
      </c>
      <c r="E9" s="383" t="str">
        <f t="shared" si="2"/>
        <v>MA</v>
      </c>
      <c r="F9" s="409">
        <v>24447</v>
      </c>
      <c r="G9" s="410" t="s">
        <v>82</v>
      </c>
      <c r="H9" s="413" t="s">
        <v>74</v>
      </c>
      <c r="I9" s="453"/>
      <c r="J9" s="489" t="str">
        <f t="shared" ca="1" si="0"/>
        <v>DISP.IDADE</v>
      </c>
      <c r="K9" s="386">
        <f t="shared" ca="1" si="1"/>
        <v>58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16431</v>
      </c>
      <c r="C10" s="439" t="s">
        <v>241</v>
      </c>
      <c r="D10" s="405" t="s">
        <v>17</v>
      </c>
      <c r="E10" s="383" t="str">
        <f t="shared" si="2"/>
        <v>MA</v>
      </c>
      <c r="F10" s="406">
        <v>25052</v>
      </c>
      <c r="G10" s="422"/>
      <c r="H10" s="402" t="s">
        <v>242</v>
      </c>
      <c r="I10" s="453"/>
      <c r="J10" s="489" t="str">
        <f t="shared" ca="1" si="0"/>
        <v>DISP.IDADE</v>
      </c>
      <c r="K10" s="386">
        <f t="shared" ca="1" si="1"/>
        <v>56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18357</v>
      </c>
      <c r="C11" s="439" t="s">
        <v>130</v>
      </c>
      <c r="D11" s="401" t="s">
        <v>16</v>
      </c>
      <c r="E11" s="383" t="str">
        <f t="shared" si="2"/>
        <v>MA</v>
      </c>
      <c r="F11" s="409">
        <v>23056</v>
      </c>
      <c r="G11" s="445"/>
      <c r="H11" s="413" t="s">
        <v>131</v>
      </c>
      <c r="I11" s="453"/>
      <c r="J11" s="489" t="str">
        <f t="shared" ca="1" si="0"/>
        <v>DISP.IDADE</v>
      </c>
      <c r="K11" s="386">
        <f t="shared" ca="1" si="1"/>
        <v>62</v>
      </c>
      <c r="L11" s="93" t="s">
        <v>464</v>
      </c>
      <c r="M11" s="501" t="s">
        <v>473</v>
      </c>
      <c r="N11" s="120" t="s">
        <v>26</v>
      </c>
      <c r="O11" s="502" t="s">
        <v>26</v>
      </c>
      <c r="P11" s="502" t="s">
        <v>26</v>
      </c>
      <c r="Q11" s="502" t="s">
        <v>26</v>
      </c>
      <c r="R11" s="502" t="s">
        <v>26</v>
      </c>
      <c r="S11" s="502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18539</v>
      </c>
      <c r="C12" s="439" t="s">
        <v>283</v>
      </c>
      <c r="D12" s="401" t="s">
        <v>16</v>
      </c>
      <c r="E12" s="383" t="str">
        <f t="shared" si="2"/>
        <v>MA</v>
      </c>
      <c r="F12" s="409">
        <v>17784</v>
      </c>
      <c r="G12" s="422"/>
      <c r="H12" s="411" t="s">
        <v>284</v>
      </c>
      <c r="I12" s="453"/>
      <c r="J12" s="489" t="str">
        <f t="shared" ca="1" si="0"/>
        <v>DISP.IDADE</v>
      </c>
      <c r="K12" s="386">
        <f t="shared" ca="1" si="1"/>
        <v>76</v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18745</v>
      </c>
      <c r="C13" s="419" t="s">
        <v>338</v>
      </c>
      <c r="D13" s="405" t="s">
        <v>16</v>
      </c>
      <c r="E13" s="383" t="str">
        <f t="shared" si="2"/>
        <v>MA</v>
      </c>
      <c r="F13" s="406">
        <v>20637</v>
      </c>
      <c r="G13" s="422"/>
      <c r="H13" s="402" t="s">
        <v>339</v>
      </c>
      <c r="I13" s="407" t="s">
        <v>337</v>
      </c>
      <c r="J13" s="489" t="str">
        <f t="shared" ca="1" si="0"/>
        <v>DISP.IDADE</v>
      </c>
      <c r="K13" s="386">
        <f t="shared" ca="1" si="1"/>
        <v>68</v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/>
      <c r="C14" s="439"/>
      <c r="D14" s="401"/>
      <c r="E14" s="383" t="str">
        <f t="shared" ref="E14:E24" si="3">IF(COUNTIF(I14,"*MC*")=1,"MC",IF(COUNTIF(I14,"*NCOM*")=1,"NCOM",IF(C14="","","MA")))</f>
        <v/>
      </c>
      <c r="F14" s="409"/>
      <c r="G14" s="401"/>
      <c r="H14" s="411"/>
      <c r="I14" s="407"/>
      <c r="J14" s="489" t="str">
        <f t="shared" ca="1" si="0"/>
        <v/>
      </c>
      <c r="K14" s="386" t="str">
        <f t="shared" ca="1" si="1"/>
        <v/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 t="str">
        <f t="shared" si="3"/>
        <v/>
      </c>
      <c r="F15" s="409"/>
      <c r="G15" s="401"/>
      <c r="H15" s="411"/>
      <c r="I15" s="407"/>
      <c r="J15" s="489" t="str">
        <f t="shared" ca="1" si="0"/>
        <v/>
      </c>
      <c r="K15" s="386" t="str">
        <f t="shared" ca="1" si="1"/>
        <v/>
      </c>
      <c r="L15" s="93" t="s">
        <v>464</v>
      </c>
      <c r="M15" s="501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4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 s="93" t="s">
        <v>464</v>
      </c>
      <c r="M16" s="501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3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 s="93" t="s">
        <v>464</v>
      </c>
      <c r="M17" s="501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386" t="str">
        <f t="shared" ca="1" si="1"/>
        <v/>
      </c>
      <c r="L18" s="93" t="s">
        <v>464</v>
      </c>
      <c r="M18" s="501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4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 s="93" t="s">
        <v>464</v>
      </c>
      <c r="M19" s="501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3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 s="93" t="s">
        <v>464</v>
      </c>
      <c r="M20" s="501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 s="93" t="s">
        <v>464</v>
      </c>
      <c r="M21" s="501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4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386" t="str">
        <f t="shared" ca="1" si="1"/>
        <v/>
      </c>
      <c r="L22" s="93" t="s">
        <v>464</v>
      </c>
      <c r="M22" s="501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3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386" t="str">
        <f t="shared" ca="1" si="1"/>
        <v/>
      </c>
      <c r="L23" s="93" t="s">
        <v>464</v>
      </c>
      <c r="M23" s="501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386" t="str">
        <f t="shared" ca="1" si="1"/>
        <v/>
      </c>
      <c r="L24" s="93" t="s">
        <v>464</v>
      </c>
      <c r="M24" s="501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4" t="str">
        <f t="shared" ref="E25:E60" si="4">IF(COUNTIF(I25,"*MC*")=1,"MC",IF(COUNTIF(I25,"*NCOM*")=1,"NCOM",IF(C25="","","MA")))</f>
        <v/>
      </c>
      <c r="F25" s="409"/>
      <c r="G25" s="401"/>
      <c r="H25" s="411"/>
      <c r="I25" s="407"/>
      <c r="J25" s="489" t="str">
        <f t="shared" ref="J25:J61" ca="1" si="5">IF(K25="","",IF(K25&gt;29,"DISP.IDADE",""))</f>
        <v/>
      </c>
      <c r="K25" s="386" t="str">
        <f t="shared" ref="K25:K61" ca="1" si="6">IF(F25="","",INT((TODAY()-F25)/365.25))</f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3" t="str">
        <f t="shared" si="4"/>
        <v/>
      </c>
      <c r="F26" s="409"/>
      <c r="G26" s="401"/>
      <c r="H26" s="411"/>
      <c r="I26" s="407"/>
      <c r="J26" s="489" t="str">
        <f t="shared" ca="1" si="5"/>
        <v/>
      </c>
      <c r="K26" s="386" t="str">
        <f t="shared" ca="1" si="6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3" t="str">
        <f t="shared" si="4"/>
        <v/>
      </c>
      <c r="F27" s="409"/>
      <c r="G27" s="401"/>
      <c r="H27" s="411"/>
      <c r="I27" s="407"/>
      <c r="J27" s="489" t="str">
        <f t="shared" ca="1" si="5"/>
        <v/>
      </c>
      <c r="K27" s="386" t="str">
        <f t="shared" ca="1" si="6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4" t="str">
        <f t="shared" si="4"/>
        <v/>
      </c>
      <c r="F28" s="409"/>
      <c r="G28" s="401"/>
      <c r="H28" s="411"/>
      <c r="I28" s="407"/>
      <c r="J28" s="489" t="str">
        <f t="shared" ca="1" si="5"/>
        <v/>
      </c>
      <c r="K28" s="386" t="str">
        <f t="shared" ca="1" si="6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3" t="str">
        <f t="shared" si="4"/>
        <v/>
      </c>
      <c r="F29" s="409"/>
      <c r="G29" s="401"/>
      <c r="H29" s="411"/>
      <c r="I29" s="407"/>
      <c r="J29" s="489" t="str">
        <f t="shared" ca="1" si="5"/>
        <v/>
      </c>
      <c r="K29" s="386" t="str">
        <f t="shared" ca="1" si="6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9" t="str">
        <f t="shared" ca="1" si="5"/>
        <v/>
      </c>
      <c r="K30" s="386" t="str">
        <f t="shared" ca="1" si="6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4" t="str">
        <f t="shared" si="4"/>
        <v/>
      </c>
      <c r="F31" s="409"/>
      <c r="G31" s="401"/>
      <c r="H31" s="411"/>
      <c r="I31" s="407"/>
      <c r="J31" s="489" t="str">
        <f t="shared" ca="1" si="5"/>
        <v/>
      </c>
      <c r="K31" s="386" t="str">
        <f t="shared" ca="1" si="6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3" t="str">
        <f t="shared" si="4"/>
        <v/>
      </c>
      <c r="F32" s="409"/>
      <c r="G32" s="401"/>
      <c r="H32" s="411"/>
      <c r="I32" s="407"/>
      <c r="J32" s="489" t="str">
        <f t="shared" ca="1" si="5"/>
        <v/>
      </c>
      <c r="K32" s="386" t="str">
        <f t="shared" ca="1" si="6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9" t="str">
        <f t="shared" ca="1" si="5"/>
        <v/>
      </c>
      <c r="K33" s="386" t="str">
        <f t="shared" ca="1" si="6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3"/>
      <c r="C34" s="439"/>
      <c r="D34" s="401"/>
      <c r="E34" s="384" t="str">
        <f t="shared" si="4"/>
        <v/>
      </c>
      <c r="F34" s="409"/>
      <c r="G34" s="401"/>
      <c r="H34" s="411"/>
      <c r="I34" s="407"/>
      <c r="J34" s="489" t="str">
        <f t="shared" ca="1" si="5"/>
        <v/>
      </c>
      <c r="K34" s="386" t="str">
        <f t="shared" ca="1" si="6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3"/>
      <c r="C35" s="439"/>
      <c r="D35" s="401"/>
      <c r="E35" s="383" t="str">
        <f t="shared" si="4"/>
        <v/>
      </c>
      <c r="F35" s="409"/>
      <c r="G35" s="401"/>
      <c r="H35" s="411"/>
      <c r="I35" s="407"/>
      <c r="J35" s="489" t="str">
        <f t="shared" ca="1" si="5"/>
        <v/>
      </c>
      <c r="K35" s="386" t="str">
        <f t="shared" ca="1" si="6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9" t="str">
        <f t="shared" ca="1" si="5"/>
        <v/>
      </c>
      <c r="K36" s="386" t="str">
        <f t="shared" ca="1" si="6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3"/>
      <c r="C37" s="439"/>
      <c r="D37" s="401"/>
      <c r="E37" s="384" t="str">
        <f t="shared" si="4"/>
        <v/>
      </c>
      <c r="F37" s="409"/>
      <c r="G37" s="401"/>
      <c r="H37" s="411"/>
      <c r="I37" s="407"/>
      <c r="J37" s="489" t="str">
        <f t="shared" ca="1" si="5"/>
        <v/>
      </c>
      <c r="K37" s="386" t="str">
        <f t="shared" ca="1" si="6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3"/>
      <c r="C38" s="439"/>
      <c r="D38" s="401"/>
      <c r="E38" s="383" t="str">
        <f t="shared" si="4"/>
        <v/>
      </c>
      <c r="F38" s="409"/>
      <c r="G38" s="401"/>
      <c r="H38" s="411"/>
      <c r="I38" s="407"/>
      <c r="J38" s="489" t="str">
        <f t="shared" ca="1" si="5"/>
        <v/>
      </c>
      <c r="K38" s="386" t="str">
        <f t="shared" ca="1" si="6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9" t="str">
        <f t="shared" ca="1" si="5"/>
        <v/>
      </c>
      <c r="K39" s="386" t="str">
        <f t="shared" ca="1" si="6"/>
        <v/>
      </c>
      <c r="L39"/>
      <c r="M39" s="377"/>
    </row>
    <row r="40" spans="1:13" s="373" customFormat="1" ht="20.100000000000001" customHeight="1" x14ac:dyDescent="0.25">
      <c r="A40" s="448">
        <v>34</v>
      </c>
      <c r="B40" s="403"/>
      <c r="C40" s="439"/>
      <c r="D40" s="401"/>
      <c r="E40" s="384" t="str">
        <f t="shared" si="4"/>
        <v/>
      </c>
      <c r="F40" s="409"/>
      <c r="G40" s="401"/>
      <c r="H40" s="411"/>
      <c r="I40" s="407"/>
      <c r="J40" s="489" t="str">
        <f t="shared" ca="1" si="5"/>
        <v/>
      </c>
      <c r="K40" s="386" t="str">
        <f t="shared" ca="1" si="6"/>
        <v/>
      </c>
      <c r="L40"/>
      <c r="M40" s="377"/>
    </row>
    <row r="41" spans="1:13" s="373" customFormat="1" ht="20.100000000000001" customHeight="1" x14ac:dyDescent="0.25">
      <c r="A41" s="448">
        <v>35</v>
      </c>
      <c r="B41" s="403"/>
      <c r="C41" s="439"/>
      <c r="D41" s="401"/>
      <c r="E41" s="383" t="str">
        <f t="shared" si="4"/>
        <v/>
      </c>
      <c r="F41" s="409"/>
      <c r="G41" s="401"/>
      <c r="H41" s="411"/>
      <c r="I41" s="407"/>
      <c r="J41" s="489" t="str">
        <f t="shared" ca="1" si="5"/>
        <v/>
      </c>
      <c r="K41" s="386" t="str">
        <f t="shared" ca="1" si="6"/>
        <v/>
      </c>
      <c r="L41"/>
      <c r="M41" s="377"/>
    </row>
    <row r="42" spans="1:13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9" t="str">
        <f t="shared" ca="1" si="5"/>
        <v/>
      </c>
      <c r="K42" s="386" t="str">
        <f t="shared" ca="1" si="6"/>
        <v/>
      </c>
      <c r="L42"/>
      <c r="M42" s="377"/>
    </row>
    <row r="43" spans="1:13" s="373" customFormat="1" ht="20.100000000000001" customHeight="1" x14ac:dyDescent="0.25">
      <c r="A43" s="448">
        <v>37</v>
      </c>
      <c r="B43" s="403"/>
      <c r="C43" s="439"/>
      <c r="D43" s="401"/>
      <c r="E43" s="384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8">
        <v>38</v>
      </c>
      <c r="B44" s="403"/>
      <c r="C44" s="439"/>
      <c r="D44" s="401"/>
      <c r="E44" s="383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8">
        <v>40</v>
      </c>
      <c r="B46" s="403"/>
      <c r="C46" s="439"/>
      <c r="D46" s="401"/>
      <c r="E46" s="384" t="str">
        <f t="shared" si="4"/>
        <v/>
      </c>
      <c r="F46" s="409"/>
      <c r="G46" s="401"/>
      <c r="H46" s="411"/>
      <c r="I46" s="407"/>
      <c r="J46" s="489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8">
        <v>41</v>
      </c>
      <c r="B47" s="403"/>
      <c r="C47" s="439"/>
      <c r="D47" s="401"/>
      <c r="E47" s="383" t="str">
        <f t="shared" si="4"/>
        <v/>
      </c>
      <c r="F47" s="409"/>
      <c r="G47" s="401"/>
      <c r="H47" s="411"/>
      <c r="I47" s="407"/>
      <c r="J47" s="489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8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9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3"/>
      <c r="C49" s="439"/>
      <c r="D49" s="401"/>
      <c r="E49" s="384" t="str">
        <f t="shared" si="4"/>
        <v/>
      </c>
      <c r="F49" s="409"/>
      <c r="G49" s="401"/>
      <c r="H49" s="411"/>
      <c r="I49" s="407"/>
      <c r="J49" s="489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5"/>
      <c r="C50" s="419"/>
      <c r="D50" s="405"/>
      <c r="E50" s="383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  <c r="M51" s="377"/>
    </row>
    <row r="52" spans="1:13" s="373" customFormat="1" ht="20.100000000000001" customHeight="1" x14ac:dyDescent="0.25">
      <c r="A52" s="448">
        <v>46</v>
      </c>
      <c r="B52" s="405"/>
      <c r="C52" s="419"/>
      <c r="D52" s="405"/>
      <c r="E52" s="384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3" s="373" customFormat="1" ht="20.100000000000001" customHeight="1" x14ac:dyDescent="0.25">
      <c r="A53" s="448">
        <v>47</v>
      </c>
      <c r="B53" s="405"/>
      <c r="C53" s="419"/>
      <c r="D53" s="405"/>
      <c r="E53" s="383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3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9" t="str">
        <f t="shared" ca="1" si="5"/>
        <v/>
      </c>
      <c r="K54" s="386" t="str">
        <f t="shared" ca="1" si="6"/>
        <v/>
      </c>
      <c r="L54"/>
    </row>
    <row r="55" spans="1:13" s="373" customFormat="1" ht="20.100000000000001" customHeight="1" x14ac:dyDescent="0.25">
      <c r="A55" s="448">
        <v>49</v>
      </c>
      <c r="B55" s="405"/>
      <c r="C55" s="419"/>
      <c r="D55" s="405"/>
      <c r="E55" s="384" t="str">
        <f t="shared" si="4"/>
        <v/>
      </c>
      <c r="F55" s="406"/>
      <c r="G55" s="405"/>
      <c r="H55" s="402"/>
      <c r="I55" s="402"/>
      <c r="J55" s="489" t="str">
        <f t="shared" ca="1" si="5"/>
        <v/>
      </c>
      <c r="K55" s="386" t="str">
        <f t="shared" ca="1" si="6"/>
        <v/>
      </c>
      <c r="L55"/>
    </row>
    <row r="56" spans="1:13" s="373" customFormat="1" ht="20.100000000000001" customHeight="1" x14ac:dyDescent="0.25">
      <c r="A56" s="448">
        <v>50</v>
      </c>
      <c r="B56" s="405"/>
      <c r="C56" s="419"/>
      <c r="D56" s="405"/>
      <c r="E56" s="383" t="str">
        <f t="shared" si="4"/>
        <v/>
      </c>
      <c r="F56" s="406"/>
      <c r="G56" s="405"/>
      <c r="H56" s="402"/>
      <c r="I56" s="402"/>
      <c r="J56" s="489" t="str">
        <f t="shared" ca="1" si="5"/>
        <v/>
      </c>
      <c r="K56" s="386" t="str">
        <f t="shared" ca="1" si="6"/>
        <v/>
      </c>
      <c r="L56"/>
    </row>
    <row r="57" spans="1:13" s="373" customFormat="1" ht="20.100000000000001" customHeight="1" x14ac:dyDescent="0.25">
      <c r="A57" s="448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02"/>
      <c r="J57" s="489" t="str">
        <f t="shared" ca="1" si="5"/>
        <v/>
      </c>
      <c r="K57" s="386" t="str">
        <f t="shared" ca="1" si="6"/>
        <v/>
      </c>
      <c r="L57"/>
    </row>
    <row r="58" spans="1:13" s="373" customFormat="1" ht="20.100000000000001" customHeight="1" x14ac:dyDescent="0.25">
      <c r="A58" s="448">
        <v>52</v>
      </c>
      <c r="B58" s="405"/>
      <c r="C58" s="419"/>
      <c r="D58" s="405"/>
      <c r="E58" s="384" t="str">
        <f t="shared" si="4"/>
        <v/>
      </c>
      <c r="F58" s="406"/>
      <c r="G58" s="405"/>
      <c r="H58" s="402"/>
      <c r="I58" s="419"/>
      <c r="J58" s="489" t="str">
        <f t="shared" ca="1" si="5"/>
        <v/>
      </c>
      <c r="K58" s="386" t="str">
        <f t="shared" ca="1" si="6"/>
        <v/>
      </c>
      <c r="L58"/>
    </row>
    <row r="59" spans="1:13" s="373" customFormat="1" ht="20.100000000000001" customHeight="1" x14ac:dyDescent="0.25">
      <c r="A59" s="448">
        <v>53</v>
      </c>
      <c r="B59" s="405"/>
      <c r="C59" s="419"/>
      <c r="D59" s="405"/>
      <c r="E59" s="383" t="str">
        <f t="shared" si="4"/>
        <v/>
      </c>
      <c r="F59" s="406"/>
      <c r="G59" s="405"/>
      <c r="H59" s="402"/>
      <c r="I59" s="419"/>
      <c r="J59" s="489" t="str">
        <f t="shared" ca="1" si="5"/>
        <v/>
      </c>
      <c r="K59" s="386" t="str">
        <f t="shared" ca="1" si="6"/>
        <v/>
      </c>
      <c r="L59"/>
    </row>
    <row r="60" spans="1:13" s="373" customFormat="1" ht="20.100000000000001" customHeight="1" x14ac:dyDescent="0.25">
      <c r="A60" s="448">
        <v>54</v>
      </c>
      <c r="B60" s="159"/>
      <c r="C60" s="77"/>
      <c r="D60" s="159"/>
      <c r="E60" s="383" t="str">
        <f t="shared" si="4"/>
        <v/>
      </c>
      <c r="F60" s="30"/>
      <c r="G60" s="159"/>
      <c r="H60" s="32"/>
      <c r="I60" s="77"/>
      <c r="J60" s="489" t="str">
        <f t="shared" ca="1" si="5"/>
        <v/>
      </c>
      <c r="K60" s="386" t="str">
        <f t="shared" ca="1" si="6"/>
        <v/>
      </c>
      <c r="L60"/>
    </row>
    <row r="61" spans="1:13" ht="20.100000000000001" customHeight="1" thickBot="1" x14ac:dyDescent="0.35">
      <c r="A61" s="449">
        <v>55</v>
      </c>
      <c r="B61" s="477"/>
      <c r="C61" s="484"/>
      <c r="D61" s="485"/>
      <c r="E61" s="485"/>
      <c r="F61" s="478"/>
      <c r="G61" s="477"/>
      <c r="H61" s="479"/>
      <c r="I61" s="484"/>
      <c r="J61" s="490" t="str">
        <f t="shared" ca="1" si="5"/>
        <v/>
      </c>
      <c r="K61" s="450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4000000}">
    <sortState xmlns:xlrd2="http://schemas.microsoft.com/office/spreadsheetml/2017/richdata2" ref="A7:M60">
      <sortCondition ref="C6"/>
    </sortState>
  </autoFilter>
  <sortState xmlns:xlrd2="http://schemas.microsoft.com/office/spreadsheetml/2017/richdata2" ref="A7:S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4101" priority="1439">
      <formula>$E6="MC"</formula>
    </cfRule>
  </conditionalFormatting>
  <conditionalFormatting sqref="B41:D41 F41:I41">
    <cfRule type="expression" dxfId="4100" priority="1401">
      <formula>$E41="MC"</formula>
    </cfRule>
  </conditionalFormatting>
  <conditionalFormatting sqref="B42:D42 F42:I42">
    <cfRule type="expression" dxfId="4099" priority="1400">
      <formula>$E42="MC"</formula>
    </cfRule>
  </conditionalFormatting>
  <conditionalFormatting sqref="B43:D43 F43:I43">
    <cfRule type="expression" dxfId="4098" priority="1399">
      <formula>$E43="MC"</formula>
    </cfRule>
  </conditionalFormatting>
  <conditionalFormatting sqref="B44:D44 F44:I44">
    <cfRule type="expression" dxfId="4097" priority="1398">
      <formula>$E44="MC"</formula>
    </cfRule>
  </conditionalFormatting>
  <conditionalFormatting sqref="B45:D45 F45:I45">
    <cfRule type="expression" dxfId="4096" priority="1397">
      <formula>$E45="MC"</formula>
    </cfRule>
  </conditionalFormatting>
  <conditionalFormatting sqref="B19:D19 F19:I19">
    <cfRule type="expression" dxfId="4095" priority="1423">
      <formula>$E19="MC"</formula>
    </cfRule>
  </conditionalFormatting>
  <conditionalFormatting sqref="B16:D16 F16:I16">
    <cfRule type="expression" dxfId="4094" priority="1426">
      <formula>$E16="MC"</formula>
    </cfRule>
  </conditionalFormatting>
  <conditionalFormatting sqref="B12:D12 F12:I12">
    <cfRule type="expression" dxfId="4093" priority="1430">
      <formula>$E12="MC"</formula>
    </cfRule>
  </conditionalFormatting>
  <conditionalFormatting sqref="B13:D13 F13:I13">
    <cfRule type="expression" dxfId="4092" priority="1429">
      <formula>$E13="MC"</formula>
    </cfRule>
  </conditionalFormatting>
  <conditionalFormatting sqref="B14:D14 F14:I14">
    <cfRule type="expression" dxfId="4091" priority="1428">
      <formula>$E14="MC"</formula>
    </cfRule>
  </conditionalFormatting>
  <conditionalFormatting sqref="B15:D15 F15:I15">
    <cfRule type="expression" dxfId="4090" priority="1427">
      <formula>$E15="MC"</formula>
    </cfRule>
  </conditionalFormatting>
  <conditionalFormatting sqref="B17:D17 F17:I17">
    <cfRule type="expression" dxfId="4089" priority="1425">
      <formula>$E17="MC"</formula>
    </cfRule>
  </conditionalFormatting>
  <conditionalFormatting sqref="B18:D18 F18:I18">
    <cfRule type="expression" dxfId="4088" priority="1424">
      <formula>$E18="MC"</formula>
    </cfRule>
  </conditionalFormatting>
  <conditionalFormatting sqref="B20:D20 F20:I20">
    <cfRule type="expression" dxfId="4087" priority="1422">
      <formula>$E20="MC"</formula>
    </cfRule>
  </conditionalFormatting>
  <conditionalFormatting sqref="B21:D21 F21:I21">
    <cfRule type="expression" dxfId="4086" priority="1421">
      <formula>$E21="MC"</formula>
    </cfRule>
  </conditionalFormatting>
  <conditionalFormatting sqref="B22:D22 F22:I22">
    <cfRule type="expression" dxfId="4085" priority="1420">
      <formula>$E22="MC"</formula>
    </cfRule>
  </conditionalFormatting>
  <conditionalFormatting sqref="B23:D23 F23:I23">
    <cfRule type="expression" dxfId="4084" priority="1419">
      <formula>$E23="MC"</formula>
    </cfRule>
  </conditionalFormatting>
  <conditionalFormatting sqref="B24:D24 F24:I24">
    <cfRule type="expression" dxfId="4083" priority="1418">
      <formula>$E24="MC"</formula>
    </cfRule>
  </conditionalFormatting>
  <conditionalFormatting sqref="B25:D25 F25:I25">
    <cfRule type="expression" dxfId="4082" priority="1417">
      <formula>$E25="MC"</formula>
    </cfRule>
  </conditionalFormatting>
  <conditionalFormatting sqref="B26:D26 F26:I26">
    <cfRule type="expression" dxfId="4081" priority="1416">
      <formula>$E26="MC"</formula>
    </cfRule>
  </conditionalFormatting>
  <conditionalFormatting sqref="B27:D27 F27:I27">
    <cfRule type="expression" dxfId="4080" priority="1415">
      <formula>$E27="MC"</formula>
    </cfRule>
  </conditionalFormatting>
  <conditionalFormatting sqref="B28:D28 F28:I28">
    <cfRule type="expression" dxfId="4079" priority="1414">
      <formula>$E28="MC"</formula>
    </cfRule>
  </conditionalFormatting>
  <conditionalFormatting sqref="B29:D29 F29:I29">
    <cfRule type="expression" dxfId="4078" priority="1413">
      <formula>$E29="MC"</formula>
    </cfRule>
  </conditionalFormatting>
  <conditionalFormatting sqref="B30:D30 F30:I30">
    <cfRule type="expression" dxfId="4077" priority="1412">
      <formula>$E30="MC"</formula>
    </cfRule>
  </conditionalFormatting>
  <conditionalFormatting sqref="B31:D31 F31:I31">
    <cfRule type="expression" dxfId="4076" priority="1411">
      <formula>$E31="MC"</formula>
    </cfRule>
  </conditionalFormatting>
  <conditionalFormatting sqref="B32:D32 F32:I32">
    <cfRule type="expression" dxfId="4075" priority="1410">
      <formula>$E32="MC"</formula>
    </cfRule>
  </conditionalFormatting>
  <conditionalFormatting sqref="B33:D33 F33:I33">
    <cfRule type="expression" dxfId="4074" priority="1409">
      <formula>$E33="MC"</formula>
    </cfRule>
  </conditionalFormatting>
  <conditionalFormatting sqref="B34:D34 F34:I34">
    <cfRule type="expression" dxfId="4073" priority="1408">
      <formula>$E34="MC"</formula>
    </cfRule>
  </conditionalFormatting>
  <conditionalFormatting sqref="B35:D35 F35:I35">
    <cfRule type="expression" dxfId="4072" priority="1407">
      <formula>$E35="MC"</formula>
    </cfRule>
  </conditionalFormatting>
  <conditionalFormatting sqref="B36:D36 F36:I36">
    <cfRule type="expression" dxfId="4071" priority="1406">
      <formula>$E36="MC"</formula>
    </cfRule>
  </conditionalFormatting>
  <conditionalFormatting sqref="B37:D37 F37:I37">
    <cfRule type="expression" dxfId="4070" priority="1405">
      <formula>$E37="MC"</formula>
    </cfRule>
  </conditionalFormatting>
  <conditionalFormatting sqref="B38:D38 F38:I38">
    <cfRule type="expression" dxfId="4069" priority="1404">
      <formula>$E38="MC"</formula>
    </cfRule>
  </conditionalFormatting>
  <conditionalFormatting sqref="B39:D39 F39:I39">
    <cfRule type="expression" dxfId="4068" priority="1403">
      <formula>$E39="MC"</formula>
    </cfRule>
  </conditionalFormatting>
  <conditionalFormatting sqref="B40:D40 F40:I40">
    <cfRule type="expression" dxfId="4067" priority="1402">
      <formula>$E40="MC"</formula>
    </cfRule>
  </conditionalFormatting>
  <conditionalFormatting sqref="B46:D46 F46:I46">
    <cfRule type="expression" dxfId="4066" priority="1396">
      <formula>$E46="MC"</formula>
    </cfRule>
  </conditionalFormatting>
  <conditionalFormatting sqref="B47:D47 F47:I47">
    <cfRule type="expression" dxfId="4065" priority="1395">
      <formula>$E47="MC"</formula>
    </cfRule>
  </conditionalFormatting>
  <conditionalFormatting sqref="B48:D48 F48:I48">
    <cfRule type="expression" dxfId="4064" priority="1394">
      <formula>$E48="MC"</formula>
    </cfRule>
  </conditionalFormatting>
  <conditionalFormatting sqref="B49:D49 F49:I49">
    <cfRule type="expression" dxfId="4063" priority="1393">
      <formula>$E49="MC"</formula>
    </cfRule>
  </conditionalFormatting>
  <conditionalFormatting sqref="M4:M5 M25:M51">
    <cfRule type="cellIs" dxfId="4062" priority="1389" operator="equal">
      <formula>3</formula>
    </cfRule>
    <cfRule type="cellIs" dxfId="4061" priority="1390" operator="equal">
      <formula>2</formula>
    </cfRule>
    <cfRule type="cellIs" dxfId="4060" priority="1391" operator="equal">
      <formula>1</formula>
    </cfRule>
  </conditionalFormatting>
  <conditionalFormatting sqref="K1:K6 K73:K1048576">
    <cfRule type="cellIs" dxfId="4059" priority="1036" operator="lessThan">
      <formula>18</formula>
    </cfRule>
  </conditionalFormatting>
  <conditionalFormatting sqref="I6">
    <cfRule type="expression" dxfId="4058" priority="304">
      <formula>$E6="MC"</formula>
    </cfRule>
  </conditionalFormatting>
  <conditionalFormatting sqref="A5">
    <cfRule type="expression" dxfId="4057" priority="41330">
      <formula>$D5="MC"</formula>
    </cfRule>
  </conditionalFormatting>
  <conditionalFormatting sqref="E16 E19 E22 E25 E28 E31 E34 E37 E40 E43 E46 E49 E52 E55 E58">
    <cfRule type="expression" dxfId="4056" priority="53">
      <formula>$E16="MC"</formula>
    </cfRule>
  </conditionalFormatting>
  <conditionalFormatting sqref="H11">
    <cfRule type="expression" dxfId="4055" priority="89">
      <formula>$E11="MC"</formula>
    </cfRule>
  </conditionalFormatting>
  <conditionalFormatting sqref="H11">
    <cfRule type="expression" dxfId="4054" priority="88">
      <formula>$E11="MC"</formula>
    </cfRule>
  </conditionalFormatting>
  <conditionalFormatting sqref="B11:D11 F11:G11">
    <cfRule type="expression" dxfId="4053" priority="87">
      <formula>$E11="MC"</formula>
    </cfRule>
  </conditionalFormatting>
  <conditionalFormatting sqref="B11:D11 F11:G11">
    <cfRule type="expression" dxfId="4052" priority="86">
      <formula>$E11="MC"</formula>
    </cfRule>
  </conditionalFormatting>
  <conditionalFormatting sqref="B8:D8">
    <cfRule type="expression" dxfId="4051" priority="29">
      <formula>$E8="MC"</formula>
    </cfRule>
  </conditionalFormatting>
  <conditionalFormatting sqref="C7:D7">
    <cfRule type="expression" dxfId="4050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4049" priority="52">
      <formula>$E14="MC"</formula>
    </cfRule>
  </conditionalFormatting>
  <conditionalFormatting sqref="G10">
    <cfRule type="expression" dxfId="4048" priority="51">
      <formula>$E10="MC"</formula>
    </cfRule>
  </conditionalFormatting>
  <conditionalFormatting sqref="F9:H9">
    <cfRule type="expression" dxfId="4047" priority="41">
      <formula>$E9="MC"</formula>
    </cfRule>
  </conditionalFormatting>
  <conditionalFormatting sqref="F10">
    <cfRule type="expression" dxfId="4046" priority="38">
      <formula>$E10="MC"</formula>
    </cfRule>
  </conditionalFormatting>
  <conditionalFormatting sqref="H10">
    <cfRule type="expression" dxfId="4045" priority="37">
      <formula>$E10="MC"</formula>
    </cfRule>
  </conditionalFormatting>
  <conditionalFormatting sqref="B10:D10">
    <cfRule type="expression" dxfId="4044" priority="35">
      <formula>$E10="MC"</formula>
    </cfRule>
  </conditionalFormatting>
  <conditionalFormatting sqref="B9:D9">
    <cfRule type="expression" dxfId="4043" priority="34">
      <formula>$E9="MC"</formula>
    </cfRule>
  </conditionalFormatting>
  <conditionalFormatting sqref="B7">
    <cfRule type="expression" dxfId="4042" priority="30">
      <formula>$E7="MC"</formula>
    </cfRule>
  </conditionalFormatting>
  <conditionalFormatting sqref="H7">
    <cfRule type="expression" dxfId="4041" priority="26">
      <formula>$E7="MC"</formula>
    </cfRule>
  </conditionalFormatting>
  <conditionalFormatting sqref="F8:H8">
    <cfRule type="expression" dxfId="4040" priority="25">
      <formula>$E8="MC"</formula>
    </cfRule>
  </conditionalFormatting>
  <conditionalFormatting sqref="F7:G7">
    <cfRule type="expression" dxfId="4039" priority="24">
      <formula>$E7="MC"</formula>
    </cfRule>
  </conditionalFormatting>
  <conditionalFormatting sqref="A7 A45:A46 A48:A49 A51:A52 A54:A55 A57:A58 A60:A61 A9 A11 A13 A15 A17 A19 A21 A23 A25 A27 A29 A31 A33 A35 A37 A39 A41 A43">
    <cfRule type="expression" dxfId="4038" priority="22">
      <formula>$E7="MC"</formula>
    </cfRule>
  </conditionalFormatting>
  <conditionalFormatting sqref="A8 A44 A47 A50 A53 A56 A59 A10 A12 A14 A16 A18 A20 A22 A24 A26 A28 A30 A32 A34 A36 A38 A40 A42">
    <cfRule type="expression" dxfId="4037" priority="23">
      <formula>#REF!="MC"</formula>
    </cfRule>
  </conditionalFormatting>
  <conditionalFormatting sqref="E7:E13">
    <cfRule type="expression" dxfId="4036" priority="20">
      <formula>$E7="MC"</formula>
    </cfRule>
  </conditionalFormatting>
  <conditionalFormatting sqref="K7:K61">
    <cfRule type="cellIs" dxfId="4035" priority="14" operator="lessThan">
      <formula>18</formula>
    </cfRule>
  </conditionalFormatting>
  <conditionalFormatting sqref="K9:K61">
    <cfRule type="cellIs" dxfId="4034" priority="13" operator="lessThan">
      <formula>18</formula>
    </cfRule>
  </conditionalFormatting>
  <conditionalFormatting sqref="J7:J61">
    <cfRule type="expression" dxfId="4033" priority="11">
      <formula>$E7="MC"</formula>
    </cfRule>
  </conditionalFormatting>
  <conditionalFormatting sqref="M7:M24">
    <cfRule type="cellIs" dxfId="4032" priority="5" operator="equal">
      <formula>3</formula>
    </cfRule>
    <cfRule type="cellIs" dxfId="4031" priority="6" operator="equal">
      <formula>2</formula>
    </cfRule>
    <cfRule type="cellIs" dxfId="4030" priority="7" operator="equal">
      <formula>1</formula>
    </cfRule>
  </conditionalFormatting>
  <conditionalFormatting sqref="M6">
    <cfRule type="cellIs" dxfId="4029" priority="2" operator="equal">
      <formula>3</formula>
    </cfRule>
    <cfRule type="cellIs" dxfId="4028" priority="3" operator="equal">
      <formula>2</formula>
    </cfRule>
    <cfRule type="cellIs" dxfId="4027" priority="4" operator="equal">
      <formula>1</formula>
    </cfRule>
  </conditionalFormatting>
  <conditionalFormatting sqref="T6">
    <cfRule type="expression" dxfId="4026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 xr:uid="{00000000-0002-0000-04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 xr:uid="{00000000-0002-0000-0400-000001000000}">
      <formula1>1</formula1>
      <formula2>2958465</formula2>
    </dataValidation>
    <dataValidation type="list" allowBlank="1" showInputMessage="1" showErrorMessage="1" sqref="T7:T24" xr:uid="{EB22CCE0-6332-4FA7-AB4E-E879D9957295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U72"/>
  <sheetViews>
    <sheetView view="pageBreakPreview" zoomScaleNormal="10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J11" sqref="J1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49" t="s">
        <v>0</v>
      </c>
      <c r="D1" s="549"/>
      <c r="E1" s="549"/>
      <c r="F1" s="549"/>
      <c r="G1" s="549"/>
      <c r="H1" s="549"/>
      <c r="I1" s="279"/>
      <c r="J1" s="280"/>
      <c r="K1" s="278"/>
      <c r="L1"/>
    </row>
    <row r="2" spans="1:21" s="281" customFormat="1" x14ac:dyDescent="0.25">
      <c r="A2" s="277"/>
      <c r="B2" s="278"/>
      <c r="C2" s="549" t="s">
        <v>1</v>
      </c>
      <c r="D2" s="549"/>
      <c r="E2" s="549"/>
      <c r="F2" s="549"/>
      <c r="G2" s="549"/>
      <c r="H2" s="549"/>
      <c r="I2" s="282"/>
      <c r="J2" s="283"/>
      <c r="K2" s="283"/>
      <c r="L2"/>
    </row>
    <row r="3" spans="1:21" s="281" customFormat="1" x14ac:dyDescent="0.25">
      <c r="A3" s="277"/>
      <c r="B3" s="278"/>
      <c r="C3" s="549" t="s">
        <v>2</v>
      </c>
      <c r="D3" s="549"/>
      <c r="E3" s="549"/>
      <c r="F3" s="549"/>
      <c r="G3" s="549"/>
      <c r="H3" s="549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49" t="s">
        <v>240</v>
      </c>
      <c r="D4" s="549"/>
      <c r="E4" s="549"/>
      <c r="F4" s="549"/>
      <c r="G4" s="549"/>
      <c r="H4" s="549"/>
      <c r="I4" s="282"/>
      <c r="J4" s="283"/>
      <c r="K4" s="283"/>
      <c r="L4"/>
      <c r="M4" s="285"/>
    </row>
    <row r="5" spans="1:21" ht="18" thickBot="1" x14ac:dyDescent="0.35">
      <c r="A5" s="550" t="s">
        <v>21</v>
      </c>
      <c r="B5" s="551"/>
      <c r="C5" s="551"/>
      <c r="D5" s="552" t="s">
        <v>44</v>
      </c>
      <c r="E5" s="553"/>
      <c r="F5" s="387"/>
      <c r="G5" s="388" t="s">
        <v>35</v>
      </c>
      <c r="H5" s="389">
        <f ca="1">TODAY()</f>
        <v>45732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18515</v>
      </c>
      <c r="C7" s="439" t="s">
        <v>268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25981</v>
      </c>
      <c r="G7" s="410" t="s">
        <v>269</v>
      </c>
      <c r="H7" s="411" t="s">
        <v>270</v>
      </c>
      <c r="I7" s="453"/>
      <c r="J7" s="489" t="str">
        <f t="shared" ref="J7:J41" ca="1" si="0">IF(K7="","",IF(K7&gt;29,"DISP.IDADE",""))</f>
        <v>DISP.IDADE</v>
      </c>
      <c r="K7" s="386">
        <f t="shared" ref="K7:K41" ca="1" si="1">IF(F7="","",INT((TODAY()-F7)/365.25))</f>
        <v>54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15909</v>
      </c>
      <c r="C8" s="439" t="s">
        <v>394</v>
      </c>
      <c r="D8" s="401" t="s">
        <v>16</v>
      </c>
      <c r="E8" s="383" t="str">
        <f t="shared" ref="E8:E14" si="2">IF(ISNUMBER(FIND("TE",I8)),"TE",IF(ISNUMBER(FIND("MCC",I8)),"MCC",IF(ISNUMBER(FIND("MC",I8)),"MC","MA")))</f>
        <v>MA</v>
      </c>
      <c r="F8" s="409">
        <v>30299</v>
      </c>
      <c r="G8" s="401" t="s">
        <v>395</v>
      </c>
      <c r="H8" s="411"/>
      <c r="I8" s="504" t="s">
        <v>481</v>
      </c>
      <c r="J8" s="489" t="str">
        <f t="shared" ca="1" si="0"/>
        <v>DISP.IDADE</v>
      </c>
      <c r="K8" s="386">
        <f t="shared" ca="1" si="1"/>
        <v>42</v>
      </c>
      <c r="L8" s="93" t="s">
        <v>464</v>
      </c>
      <c r="M8" s="501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18147</v>
      </c>
      <c r="C9" s="439" t="s">
        <v>95</v>
      </c>
      <c r="D9" s="401" t="s">
        <v>17</v>
      </c>
      <c r="E9" s="383" t="str">
        <f t="shared" si="2"/>
        <v>MA</v>
      </c>
      <c r="F9" s="409">
        <v>28241</v>
      </c>
      <c r="G9" s="410"/>
      <c r="H9" s="410" t="s">
        <v>120</v>
      </c>
      <c r="I9" s="453"/>
      <c r="J9" s="489" t="str">
        <f t="shared" ca="1" si="0"/>
        <v>DISP.IDADE</v>
      </c>
      <c r="K9" s="386">
        <f t="shared" ca="1" si="1"/>
        <v>47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15109</v>
      </c>
      <c r="C10" s="440" t="s">
        <v>53</v>
      </c>
      <c r="D10" s="401" t="s">
        <v>17</v>
      </c>
      <c r="E10" s="383" t="str">
        <f t="shared" si="2"/>
        <v>MA</v>
      </c>
      <c r="F10" s="409">
        <v>20529</v>
      </c>
      <c r="G10" s="410" t="s">
        <v>54</v>
      </c>
      <c r="H10" s="413" t="s">
        <v>55</v>
      </c>
      <c r="I10" s="453"/>
      <c r="J10" s="489" t="str">
        <f t="shared" ca="1" si="0"/>
        <v>DISP.IDADE</v>
      </c>
      <c r="K10" s="386">
        <f t="shared" ca="1" si="1"/>
        <v>69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17898</v>
      </c>
      <c r="C11" s="439" t="s">
        <v>281</v>
      </c>
      <c r="D11" s="401" t="s">
        <v>17</v>
      </c>
      <c r="E11" s="383" t="str">
        <f t="shared" si="2"/>
        <v>MC</v>
      </c>
      <c r="F11" s="409">
        <v>30207</v>
      </c>
      <c r="G11" s="410" t="s">
        <v>282</v>
      </c>
      <c r="H11" s="411"/>
      <c r="I11" s="453" t="s">
        <v>495</v>
      </c>
      <c r="J11" s="489" t="str">
        <f t="shared" ca="1" si="0"/>
        <v>DISP.IDADE</v>
      </c>
      <c r="K11" s="386">
        <f t="shared" ca="1" si="1"/>
        <v>42</v>
      </c>
      <c r="L11" s="93" t="s">
        <v>464</v>
      </c>
      <c r="M11" s="501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16682</v>
      </c>
      <c r="C12" s="439" t="s">
        <v>310</v>
      </c>
      <c r="D12" s="401" t="s">
        <v>16</v>
      </c>
      <c r="E12" s="383" t="str">
        <f t="shared" si="2"/>
        <v>MA</v>
      </c>
      <c r="F12" s="409">
        <v>19436</v>
      </c>
      <c r="G12" s="410" t="s">
        <v>311</v>
      </c>
      <c r="H12" s="413"/>
      <c r="I12" s="504" t="s">
        <v>481</v>
      </c>
      <c r="J12" s="489" t="str">
        <f t="shared" ca="1" si="0"/>
        <v>DISP.IDADE</v>
      </c>
      <c r="K12" s="386">
        <f t="shared" ca="1" si="1"/>
        <v>71</v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17641</v>
      </c>
      <c r="C13" s="439" t="s">
        <v>312</v>
      </c>
      <c r="D13" s="401" t="s">
        <v>16</v>
      </c>
      <c r="E13" s="383" t="str">
        <f t="shared" si="2"/>
        <v>MA</v>
      </c>
      <c r="F13" s="409">
        <v>26744</v>
      </c>
      <c r="G13" s="410"/>
      <c r="H13" s="413"/>
      <c r="I13" s="504" t="s">
        <v>481</v>
      </c>
      <c r="J13" s="489" t="str">
        <f t="shared" ca="1" si="0"/>
        <v>DISP.IDADE</v>
      </c>
      <c r="K13" s="386">
        <f t="shared" ca="1" si="1"/>
        <v>51</v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18314</v>
      </c>
      <c r="C14" s="439" t="s">
        <v>313</v>
      </c>
      <c r="D14" s="401" t="s">
        <v>16</v>
      </c>
      <c r="E14" s="383" t="str">
        <f t="shared" si="2"/>
        <v>MA</v>
      </c>
      <c r="F14" s="409">
        <v>20988</v>
      </c>
      <c r="G14" s="410" t="s">
        <v>314</v>
      </c>
      <c r="H14" s="411"/>
      <c r="I14" s="504" t="s">
        <v>481</v>
      </c>
      <c r="J14" s="489" t="str">
        <f t="shared" ca="1" si="0"/>
        <v>DISP.IDADE</v>
      </c>
      <c r="K14" s="386">
        <f t="shared" ca="1" si="1"/>
        <v>67</v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/>
      <c r="F15" s="409"/>
      <c r="G15" s="401"/>
      <c r="H15" s="401"/>
      <c r="I15" s="407"/>
      <c r="J15" s="489" t="str">
        <f t="shared" ca="1" si="0"/>
        <v/>
      </c>
      <c r="K15" s="386" t="str">
        <f t="shared" ca="1" si="1"/>
        <v/>
      </c>
      <c r="L15"/>
      <c r="M15" s="377"/>
      <c r="T15"/>
      <c r="U15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3"/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/>
      <c r="M16" s="377"/>
      <c r="T16"/>
      <c r="U16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4" t="str">
        <f t="shared" ref="E17:E41" si="3">IF(COUNTIF(I17,"*MC*")=1,"MC",IF(COUNTIF(I17,"*NCOM*")=1,"NCOM",IF(C17="","","MA")))</f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/>
      <c r="M17" s="377"/>
      <c r="T17"/>
      <c r="U17"/>
    </row>
    <row r="18" spans="1:21" s="373" customFormat="1" ht="20.100000000000001" customHeight="1" x14ac:dyDescent="0.25">
      <c r="A18" s="448">
        <v>12</v>
      </c>
      <c r="B18" s="441"/>
      <c r="C18" s="442"/>
      <c r="D18" s="441"/>
      <c r="E18" s="383" t="str">
        <f t="shared" si="3"/>
        <v/>
      </c>
      <c r="F18" s="443"/>
      <c r="G18" s="441"/>
      <c r="H18" s="434"/>
      <c r="I18" s="444"/>
      <c r="J18" s="489" t="str">
        <f t="shared" ca="1" si="0"/>
        <v/>
      </c>
      <c r="K18" s="386" t="str">
        <f t="shared" ca="1" si="1"/>
        <v/>
      </c>
      <c r="L18"/>
      <c r="M18" s="377"/>
      <c r="T18"/>
      <c r="U18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3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4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3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386" t="str">
        <f t="shared" ca="1" si="1"/>
        <v/>
      </c>
      <c r="L22"/>
      <c r="M22" s="377"/>
      <c r="T22"/>
      <c r="U22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4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386" t="str">
        <f t="shared" ca="1" si="1"/>
        <v/>
      </c>
      <c r="L23"/>
      <c r="M23" s="377"/>
      <c r="T23"/>
      <c r="U23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386" t="str">
        <f t="shared" ca="1" si="1"/>
        <v/>
      </c>
      <c r="L24"/>
      <c r="M24" s="377"/>
      <c r="T24"/>
      <c r="U24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0"/>
        <v/>
      </c>
      <c r="K25" s="386" t="str">
        <f t="shared" ca="1" si="1"/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4" t="str">
        <f t="shared" si="3"/>
        <v/>
      </c>
      <c r="F26" s="409"/>
      <c r="G26" s="401"/>
      <c r="H26" s="411"/>
      <c r="I26" s="407"/>
      <c r="J26" s="489" t="str">
        <f t="shared" ca="1" si="0"/>
        <v/>
      </c>
      <c r="K26" s="386" t="str">
        <f t="shared" ca="1" si="1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3" t="str">
        <f t="shared" si="3"/>
        <v/>
      </c>
      <c r="F27" s="409"/>
      <c r="G27" s="401"/>
      <c r="H27" s="411"/>
      <c r="I27" s="407"/>
      <c r="J27" s="489" t="str">
        <f t="shared" ca="1" si="0"/>
        <v/>
      </c>
      <c r="K27" s="386" t="str">
        <f t="shared" ca="1" si="1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3" t="str">
        <f t="shared" si="3"/>
        <v/>
      </c>
      <c r="F28" s="409"/>
      <c r="G28" s="401"/>
      <c r="H28" s="411"/>
      <c r="I28" s="407"/>
      <c r="J28" s="489" t="str">
        <f t="shared" ca="1" si="0"/>
        <v/>
      </c>
      <c r="K28" s="386" t="str">
        <f t="shared" ca="1" si="1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4" t="str">
        <f t="shared" si="3"/>
        <v/>
      </c>
      <c r="F29" s="409"/>
      <c r="G29" s="401"/>
      <c r="H29" s="411"/>
      <c r="I29" s="407"/>
      <c r="J29" s="489" t="str">
        <f t="shared" ca="1" si="0"/>
        <v/>
      </c>
      <c r="K29" s="386" t="str">
        <f t="shared" ca="1" si="1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3"/>
        <v/>
      </c>
      <c r="F30" s="409"/>
      <c r="G30" s="401"/>
      <c r="H30" s="411"/>
      <c r="I30" s="407"/>
      <c r="J30" s="489" t="str">
        <f t="shared" ca="1" si="0"/>
        <v/>
      </c>
      <c r="K30" s="386" t="str">
        <f t="shared" ca="1" si="1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3" t="str">
        <f t="shared" si="3"/>
        <v/>
      </c>
      <c r="F31" s="409"/>
      <c r="G31" s="401"/>
      <c r="H31" s="411"/>
      <c r="I31" s="407"/>
      <c r="J31" s="489" t="str">
        <f t="shared" ca="1" si="0"/>
        <v/>
      </c>
      <c r="K31" s="386" t="str">
        <f t="shared" ca="1" si="1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4" t="str">
        <f t="shared" si="3"/>
        <v/>
      </c>
      <c r="F32" s="409"/>
      <c r="G32" s="401"/>
      <c r="H32" s="411"/>
      <c r="I32" s="407"/>
      <c r="J32" s="489" t="str">
        <f t="shared" ca="1" si="0"/>
        <v/>
      </c>
      <c r="K32" s="386" t="str">
        <f t="shared" ca="1" si="1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3"/>
        <v/>
      </c>
      <c r="F33" s="409"/>
      <c r="G33" s="401"/>
      <c r="H33" s="411"/>
      <c r="I33" s="407"/>
      <c r="J33" s="489" t="str">
        <f t="shared" ca="1" si="0"/>
        <v/>
      </c>
      <c r="K33" s="386" t="str">
        <f t="shared" ca="1" si="1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3"/>
      <c r="C34" s="439"/>
      <c r="D34" s="401"/>
      <c r="E34" s="383" t="str">
        <f t="shared" si="3"/>
        <v/>
      </c>
      <c r="F34" s="409"/>
      <c r="G34" s="401"/>
      <c r="H34" s="411"/>
      <c r="I34" s="407"/>
      <c r="J34" s="489" t="str">
        <f t="shared" ca="1" si="0"/>
        <v/>
      </c>
      <c r="K34" s="386" t="str">
        <f t="shared" ca="1" si="1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3"/>
      <c r="C35" s="439"/>
      <c r="D35" s="401"/>
      <c r="E35" s="384" t="str">
        <f t="shared" si="3"/>
        <v/>
      </c>
      <c r="F35" s="409"/>
      <c r="G35" s="401"/>
      <c r="H35" s="411"/>
      <c r="I35" s="407"/>
      <c r="J35" s="489" t="str">
        <f t="shared" ca="1" si="0"/>
        <v/>
      </c>
      <c r="K35" s="386" t="str">
        <f t="shared" ca="1" si="1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3"/>
        <v/>
      </c>
      <c r="F36" s="409"/>
      <c r="G36" s="401"/>
      <c r="H36" s="411"/>
      <c r="I36" s="407"/>
      <c r="J36" s="489" t="str">
        <f t="shared" ca="1" si="0"/>
        <v/>
      </c>
      <c r="K36" s="386" t="str">
        <f t="shared" ca="1" si="1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3"/>
      <c r="C37" s="439"/>
      <c r="D37" s="401"/>
      <c r="E37" s="383" t="str">
        <f t="shared" si="3"/>
        <v/>
      </c>
      <c r="F37" s="409"/>
      <c r="G37" s="401"/>
      <c r="H37" s="411"/>
      <c r="I37" s="407"/>
      <c r="J37" s="489" t="str">
        <f t="shared" ca="1" si="0"/>
        <v/>
      </c>
      <c r="K37" s="386" t="str">
        <f t="shared" ca="1" si="1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3"/>
      <c r="C38" s="439"/>
      <c r="D38" s="401"/>
      <c r="E38" s="384" t="str">
        <f t="shared" si="3"/>
        <v/>
      </c>
      <c r="F38" s="409"/>
      <c r="G38" s="401"/>
      <c r="H38" s="411"/>
      <c r="I38" s="407"/>
      <c r="J38" s="489" t="str">
        <f t="shared" ca="1" si="0"/>
        <v/>
      </c>
      <c r="K38" s="386" t="str">
        <f t="shared" ca="1" si="1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3"/>
        <v/>
      </c>
      <c r="F39" s="409"/>
      <c r="G39" s="401"/>
      <c r="H39" s="411"/>
      <c r="I39" s="407"/>
      <c r="J39" s="489" t="str">
        <f t="shared" ca="1" si="0"/>
        <v/>
      </c>
      <c r="K39" s="386" t="str">
        <f t="shared" ca="1" si="1"/>
        <v/>
      </c>
      <c r="L39"/>
      <c r="M39" s="377"/>
    </row>
    <row r="40" spans="1:13" s="373" customFormat="1" ht="20.100000000000001" customHeight="1" x14ac:dyDescent="0.25">
      <c r="A40" s="448">
        <v>34</v>
      </c>
      <c r="B40" s="403"/>
      <c r="C40" s="439"/>
      <c r="D40" s="401"/>
      <c r="E40" s="383" t="str">
        <f t="shared" si="3"/>
        <v/>
      </c>
      <c r="F40" s="409"/>
      <c r="G40" s="401"/>
      <c r="H40" s="411"/>
      <c r="I40" s="407"/>
      <c r="J40" s="489" t="str">
        <f t="shared" ca="1" si="0"/>
        <v/>
      </c>
      <c r="K40" s="386" t="str">
        <f t="shared" ca="1" si="1"/>
        <v/>
      </c>
      <c r="L40"/>
      <c r="M40" s="377"/>
    </row>
    <row r="41" spans="1:13" s="373" customFormat="1" ht="20.100000000000001" customHeight="1" x14ac:dyDescent="0.25">
      <c r="A41" s="448">
        <v>35</v>
      </c>
      <c r="B41" s="403"/>
      <c r="C41" s="439"/>
      <c r="D41" s="401"/>
      <c r="E41" s="384" t="str">
        <f t="shared" si="3"/>
        <v/>
      </c>
      <c r="F41" s="409"/>
      <c r="G41" s="401"/>
      <c r="H41" s="411"/>
      <c r="I41" s="407"/>
      <c r="J41" s="489" t="str">
        <f t="shared" ca="1" si="0"/>
        <v/>
      </c>
      <c r="K41" s="386" t="str">
        <f t="shared" ca="1" si="1"/>
        <v/>
      </c>
      <c r="L41"/>
      <c r="M41" s="377"/>
    </row>
    <row r="42" spans="1:13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ref="E42:E61" si="4">IF(COUNTIF(I42,"*MC*")=1,"MC",IF(COUNTIF(I42,"*NCOM*")=1,"NCOM",IF(C42="","","MA")))</f>
        <v/>
      </c>
      <c r="F42" s="409"/>
      <c r="G42" s="401"/>
      <c r="H42" s="411"/>
      <c r="I42" s="407"/>
      <c r="J42" s="489" t="str">
        <f t="shared" ref="J42:J61" ca="1" si="5">IF(K42="","",IF(K42&gt;29,"DISP.IDADE",""))</f>
        <v/>
      </c>
      <c r="K42" s="386" t="str">
        <f t="shared" ref="K42:K57" ca="1" si="6">IF(F42="","",INT((TODAY()-F42)/365.25))</f>
        <v/>
      </c>
      <c r="L42"/>
      <c r="M42" s="377"/>
    </row>
    <row r="43" spans="1:13" s="373" customFormat="1" ht="20.100000000000001" customHeight="1" x14ac:dyDescent="0.25">
      <c r="A43" s="448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8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8">
        <v>40</v>
      </c>
      <c r="B46" s="405"/>
      <c r="C46" s="419"/>
      <c r="D46" s="405"/>
      <c r="E46" s="383" t="str">
        <f t="shared" si="4"/>
        <v/>
      </c>
      <c r="F46" s="406"/>
      <c r="G46" s="405"/>
      <c r="H46" s="402"/>
      <c r="I46" s="402"/>
      <c r="J46" s="489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8">
        <v>41</v>
      </c>
      <c r="B47" s="405"/>
      <c r="C47" s="419"/>
      <c r="D47" s="405"/>
      <c r="E47" s="384" t="str">
        <f t="shared" si="4"/>
        <v/>
      </c>
      <c r="F47" s="406"/>
      <c r="G47" s="405"/>
      <c r="H47" s="402"/>
      <c r="I47" s="402"/>
      <c r="J47" s="489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8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9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5"/>
      <c r="C49" s="419"/>
      <c r="D49" s="405"/>
      <c r="E49" s="383" t="str">
        <f t="shared" si="4"/>
        <v/>
      </c>
      <c r="F49" s="406"/>
      <c r="G49" s="405"/>
      <c r="H49" s="402"/>
      <c r="I49" s="402"/>
      <c r="J49" s="489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5"/>
      <c r="C50" s="419"/>
      <c r="D50" s="405"/>
      <c r="E50" s="384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</row>
    <row r="52" spans="1:13" s="373" customFormat="1" ht="20.100000000000001" customHeight="1" x14ac:dyDescent="0.25">
      <c r="A52" s="448">
        <v>46</v>
      </c>
      <c r="B52" s="405"/>
      <c r="C52" s="419"/>
      <c r="D52" s="405"/>
      <c r="E52" s="383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3" s="373" customFormat="1" ht="20.100000000000001" customHeight="1" x14ac:dyDescent="0.25">
      <c r="A53" s="448">
        <v>47</v>
      </c>
      <c r="B53" s="405"/>
      <c r="C53" s="419"/>
      <c r="D53" s="405"/>
      <c r="E53" s="384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3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9" t="str">
        <f t="shared" ca="1" si="5"/>
        <v/>
      </c>
      <c r="K54" s="386" t="str">
        <f t="shared" ca="1" si="6"/>
        <v/>
      </c>
      <c r="L54"/>
    </row>
    <row r="55" spans="1:13" s="373" customFormat="1" ht="20.100000000000001" customHeight="1" x14ac:dyDescent="0.25">
      <c r="A55" s="448">
        <v>49</v>
      </c>
      <c r="B55" s="405"/>
      <c r="C55" s="419"/>
      <c r="D55" s="405"/>
      <c r="E55" s="383" t="str">
        <f t="shared" si="4"/>
        <v/>
      </c>
      <c r="F55" s="406"/>
      <c r="G55" s="405"/>
      <c r="H55" s="402"/>
      <c r="I55" s="402"/>
      <c r="J55" s="489" t="str">
        <f t="shared" ca="1" si="5"/>
        <v/>
      </c>
      <c r="K55" s="386" t="str">
        <f t="shared" ca="1" si="6"/>
        <v/>
      </c>
      <c r="L55"/>
    </row>
    <row r="56" spans="1:13" s="373" customFormat="1" ht="20.100000000000001" customHeight="1" x14ac:dyDescent="0.25">
      <c r="A56" s="448">
        <v>50</v>
      </c>
      <c r="B56" s="405"/>
      <c r="C56" s="419"/>
      <c r="D56" s="405"/>
      <c r="E56" s="384" t="str">
        <f t="shared" si="4"/>
        <v/>
      </c>
      <c r="F56" s="406"/>
      <c r="G56" s="405"/>
      <c r="H56" s="402"/>
      <c r="I56" s="402"/>
      <c r="J56" s="489" t="str">
        <f t="shared" ca="1" si="5"/>
        <v/>
      </c>
      <c r="K56" s="386" t="str">
        <f t="shared" ca="1" si="6"/>
        <v/>
      </c>
      <c r="L56"/>
    </row>
    <row r="57" spans="1:13" s="373" customFormat="1" ht="20.100000000000001" customHeight="1" x14ac:dyDescent="0.25">
      <c r="A57" s="448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02"/>
      <c r="J57" s="489" t="str">
        <f t="shared" ca="1" si="5"/>
        <v/>
      </c>
      <c r="K57" s="386" t="str">
        <f t="shared" ca="1" si="6"/>
        <v/>
      </c>
      <c r="L57"/>
    </row>
    <row r="58" spans="1:13" s="373" customFormat="1" ht="20.100000000000001" customHeight="1" x14ac:dyDescent="0.25">
      <c r="A58" s="448">
        <v>52</v>
      </c>
      <c r="B58" s="405"/>
      <c r="C58" s="419"/>
      <c r="D58" s="405"/>
      <c r="E58" s="383" t="str">
        <f t="shared" si="4"/>
        <v/>
      </c>
      <c r="F58" s="406"/>
      <c r="G58" s="405"/>
      <c r="H58" s="402"/>
      <c r="I58" s="402"/>
      <c r="J58" s="489" t="str">
        <f t="shared" si="5"/>
        <v/>
      </c>
      <c r="K58" s="386">
        <v>-71.5</v>
      </c>
      <c r="L58"/>
    </row>
    <row r="59" spans="1:13" s="373" customFormat="1" ht="20.100000000000001" customHeight="1" x14ac:dyDescent="0.25">
      <c r="A59" s="448">
        <v>53</v>
      </c>
      <c r="B59" s="405"/>
      <c r="C59" s="419"/>
      <c r="D59" s="405"/>
      <c r="E59" s="384" t="str">
        <f t="shared" si="4"/>
        <v/>
      </c>
      <c r="F59" s="406"/>
      <c r="G59" s="405"/>
      <c r="H59" s="402"/>
      <c r="I59" s="402"/>
      <c r="J59" s="489" t="str">
        <f t="shared" si="5"/>
        <v/>
      </c>
      <c r="K59" s="386">
        <v>-74.099999999999994</v>
      </c>
      <c r="L59"/>
    </row>
    <row r="60" spans="1:13" s="373" customFormat="1" ht="20.100000000000001" customHeight="1" x14ac:dyDescent="0.25">
      <c r="A60" s="448">
        <v>54</v>
      </c>
      <c r="B60" s="405"/>
      <c r="C60" s="419"/>
      <c r="D60" s="405"/>
      <c r="E60" s="383" t="str">
        <f t="shared" si="4"/>
        <v/>
      </c>
      <c r="F60" s="406"/>
      <c r="G60" s="405"/>
      <c r="H60" s="402"/>
      <c r="I60" s="402"/>
      <c r="J60" s="489" t="str">
        <f t="shared" si="5"/>
        <v/>
      </c>
      <c r="K60" s="386">
        <v>-76.7</v>
      </c>
      <c r="L60"/>
    </row>
    <row r="61" spans="1:13" s="373" customFormat="1" ht="20.100000000000001" customHeight="1" thickBot="1" x14ac:dyDescent="0.3">
      <c r="A61" s="449">
        <v>55</v>
      </c>
      <c r="B61" s="372"/>
      <c r="C61" s="374"/>
      <c r="D61" s="372"/>
      <c r="E61" s="472" t="str">
        <f t="shared" si="4"/>
        <v/>
      </c>
      <c r="F61" s="375"/>
      <c r="G61" s="372"/>
      <c r="H61" s="376"/>
      <c r="I61" s="374"/>
      <c r="J61" s="490" t="str">
        <f t="shared" si="5"/>
        <v/>
      </c>
      <c r="K61" s="385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 xr:uid="{00000000-0009-0000-0000-000005000000}">
    <sortState xmlns:xlrd2="http://schemas.microsoft.com/office/spreadsheetml/2017/richdata2" ref="A7:J59">
      <sortCondition ref="C6"/>
    </sortState>
  </autoFilter>
  <sortState xmlns:xlrd2="http://schemas.microsoft.com/office/spreadsheetml/2017/richdata2" ref="A7:S41">
    <sortCondition ref="C7:C41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5:I45">
    <cfRule type="expression" dxfId="4025" priority="1787">
      <formula>$E6="MC"</formula>
    </cfRule>
  </conditionalFormatting>
  <conditionalFormatting sqref="B30:D30 F30:H30">
    <cfRule type="expression" dxfId="4024" priority="1758">
      <formula>$E30="MC"</formula>
    </cfRule>
  </conditionalFormatting>
  <conditionalFormatting sqref="B31:D31 F31:H31">
    <cfRule type="expression" dxfId="4023" priority="1757">
      <formula>$E31="MC"</formula>
    </cfRule>
  </conditionalFormatting>
  <conditionalFormatting sqref="B15:D15 F15:H15">
    <cfRule type="expression" dxfId="4022" priority="1773">
      <formula>$E15="MC"</formula>
    </cfRule>
  </conditionalFormatting>
  <conditionalFormatting sqref="B16:D16 F16:H16">
    <cfRule type="expression" dxfId="4021" priority="1772">
      <formula>$E16="MC"</formula>
    </cfRule>
  </conditionalFormatting>
  <conditionalFormatting sqref="B17:D17 F17:H17">
    <cfRule type="expression" dxfId="4020" priority="1771">
      <formula>$E17="MC"</formula>
    </cfRule>
  </conditionalFormatting>
  <conditionalFormatting sqref="B18:D18 F18:H18">
    <cfRule type="expression" dxfId="4019" priority="1770">
      <formula>$E18="MC"</formula>
    </cfRule>
  </conditionalFormatting>
  <conditionalFormatting sqref="B19:D19 F19:H19">
    <cfRule type="expression" dxfId="4018" priority="1769">
      <formula>$E19="MC"</formula>
    </cfRule>
  </conditionalFormatting>
  <conditionalFormatting sqref="B20:D20 F20:H20">
    <cfRule type="expression" dxfId="4017" priority="1768">
      <formula>$E20="MC"</formula>
    </cfRule>
  </conditionalFormatting>
  <conditionalFormatting sqref="B21:D21 F21:H21">
    <cfRule type="expression" dxfId="4016" priority="1767">
      <formula>$E21="MC"</formula>
    </cfRule>
  </conditionalFormatting>
  <conditionalFormatting sqref="B22:D22 F22:H22">
    <cfRule type="expression" dxfId="4015" priority="1766">
      <formula>$E22="MC"</formula>
    </cfRule>
  </conditionalFormatting>
  <conditionalFormatting sqref="B23:D23 F23:H23">
    <cfRule type="expression" dxfId="4014" priority="1765">
      <formula>$E23="MC"</formula>
    </cfRule>
  </conditionalFormatting>
  <conditionalFormatting sqref="B24:D24 F24:H24">
    <cfRule type="expression" dxfId="4013" priority="1764">
      <formula>$E24="MC"</formula>
    </cfRule>
  </conditionalFormatting>
  <conditionalFormatting sqref="B25:D25 F25:H25">
    <cfRule type="expression" dxfId="4012" priority="1763">
      <formula>$E25="MC"</formula>
    </cfRule>
  </conditionalFormatting>
  <conditionalFormatting sqref="B26:D26 F26:H26">
    <cfRule type="expression" dxfId="4011" priority="1762">
      <formula>$E26="MC"</formula>
    </cfRule>
  </conditionalFormatting>
  <conditionalFormatting sqref="B27:D27 F27:H27">
    <cfRule type="expression" dxfId="4010" priority="1761">
      <formula>$E27="MC"</formula>
    </cfRule>
  </conditionalFormatting>
  <conditionalFormatting sqref="B28:D28 F28:H28">
    <cfRule type="expression" dxfId="4009" priority="1760">
      <formula>$E28="MC"</formula>
    </cfRule>
  </conditionalFormatting>
  <conditionalFormatting sqref="B29:D29 F29:H29">
    <cfRule type="expression" dxfId="4008" priority="1759">
      <formula>$E29="MC"</formula>
    </cfRule>
  </conditionalFormatting>
  <conditionalFormatting sqref="B32:D32 F32:H32">
    <cfRule type="expression" dxfId="4007" priority="1756">
      <formula>$E32="MC"</formula>
    </cfRule>
  </conditionalFormatting>
  <conditionalFormatting sqref="B33:D33 F33:H33">
    <cfRule type="expression" dxfId="4006" priority="1755">
      <formula>$E33="MC"</formula>
    </cfRule>
  </conditionalFormatting>
  <conditionalFormatting sqref="B34:D34 F34:H34">
    <cfRule type="expression" dxfId="4005" priority="1754">
      <formula>$E34="MC"</formula>
    </cfRule>
  </conditionalFormatting>
  <conditionalFormatting sqref="B35:D35 F35:H35">
    <cfRule type="expression" dxfId="4004" priority="1753">
      <formula>$E35="MC"</formula>
    </cfRule>
  </conditionalFormatting>
  <conditionalFormatting sqref="B36:D36 F36:H36">
    <cfRule type="expression" dxfId="4003" priority="1752">
      <formula>$E36="MC"</formula>
    </cfRule>
  </conditionalFormatting>
  <conditionalFormatting sqref="B37:D37 F37:H37">
    <cfRule type="expression" dxfId="4002" priority="1751">
      <formula>$E37="MC"</formula>
    </cfRule>
  </conditionalFormatting>
  <conditionalFormatting sqref="B38:D38 F38:H38">
    <cfRule type="expression" dxfId="4001" priority="1750">
      <formula>$E38="MC"</formula>
    </cfRule>
  </conditionalFormatting>
  <conditionalFormatting sqref="B39:D39 F39:H39">
    <cfRule type="expression" dxfId="4000" priority="1749">
      <formula>$E39="MC"</formula>
    </cfRule>
  </conditionalFormatting>
  <conditionalFormatting sqref="B40:D40 F40:H40">
    <cfRule type="expression" dxfId="3999" priority="1748">
      <formula>$E40="MC"</formula>
    </cfRule>
  </conditionalFormatting>
  <conditionalFormatting sqref="B41:D41 F41:H41">
    <cfRule type="expression" dxfId="3998" priority="1747">
      <formula>$E41="MC"</formula>
    </cfRule>
  </conditionalFormatting>
  <conditionalFormatting sqref="B42:D42 F42:H42">
    <cfRule type="expression" dxfId="3997" priority="1746">
      <formula>$E42="MC"</formula>
    </cfRule>
  </conditionalFormatting>
  <conditionalFormatting sqref="B43:D43 F43:H43">
    <cfRule type="expression" dxfId="3996" priority="1745">
      <formula>$E43="MC"</formula>
    </cfRule>
  </conditionalFormatting>
  <conditionalFormatting sqref="B44:D44 F44:H44">
    <cfRule type="expression" dxfId="3995" priority="1744">
      <formula>$E44="MC"</formula>
    </cfRule>
  </conditionalFormatting>
  <conditionalFormatting sqref="B45:D45 F45:H45">
    <cfRule type="expression" dxfId="3994" priority="1743">
      <formula>$E45="MC"</formula>
    </cfRule>
  </conditionalFormatting>
  <conditionalFormatting sqref="M4:M5 M15:M50">
    <cfRule type="cellIs" dxfId="3993" priority="1726" operator="equal">
      <formula>3</formula>
    </cfRule>
    <cfRule type="cellIs" dxfId="3992" priority="1727" operator="equal">
      <formula>2</formula>
    </cfRule>
    <cfRule type="cellIs" dxfId="3991" priority="1728" operator="equal">
      <formula>1</formula>
    </cfRule>
  </conditionalFormatting>
  <conditionalFormatting sqref="K1:K6 K61 K73:K1048576">
    <cfRule type="cellIs" dxfId="3990" priority="1512" operator="lessThan">
      <formula>18</formula>
    </cfRule>
  </conditionalFormatting>
  <conditionalFormatting sqref="I6">
    <cfRule type="expression" dxfId="3989" priority="662">
      <formula>$E6="MC"</formula>
    </cfRule>
  </conditionalFormatting>
  <conditionalFormatting sqref="A5">
    <cfRule type="expression" dxfId="3988" priority="41411">
      <formula>$D5="MC"</formula>
    </cfRule>
  </conditionalFormatting>
  <conditionalFormatting sqref="K58:K60">
    <cfRule type="cellIs" dxfId="3987" priority="159" operator="lessThan">
      <formula>18</formula>
    </cfRule>
  </conditionalFormatting>
  <conditionalFormatting sqref="G11">
    <cfRule type="expression" dxfId="3986" priority="105">
      <formula>$E11="MC"</formula>
    </cfRule>
  </conditionalFormatting>
  <conditionalFormatting sqref="H11">
    <cfRule type="expression" dxfId="3985" priority="103">
      <formula>$E11="MC"</formula>
    </cfRule>
  </conditionalFormatting>
  <conditionalFormatting sqref="B11:D11">
    <cfRule type="expression" dxfId="3984" priority="102">
      <formula>$E11="MC"</formula>
    </cfRule>
  </conditionalFormatting>
  <conditionalFormatting sqref="H12">
    <cfRule type="expression" dxfId="3983" priority="101">
      <formula>$E12="MC"</formula>
    </cfRule>
  </conditionalFormatting>
  <conditionalFormatting sqref="B12:D12 F12:G12">
    <cfRule type="expression" dxfId="3982" priority="99">
      <formula>$E12="MC"</formula>
    </cfRule>
  </conditionalFormatting>
  <conditionalFormatting sqref="F11">
    <cfRule type="expression" dxfId="3981" priority="104">
      <formula>$E11="MC"</formula>
    </cfRule>
  </conditionalFormatting>
  <conditionalFormatting sqref="H12">
    <cfRule type="expression" dxfId="3980" priority="100">
      <formula>$E12="MC"</formula>
    </cfRule>
  </conditionalFormatting>
  <conditionalFormatting sqref="B13:D13 F13:G13">
    <cfRule type="expression" dxfId="3979" priority="90">
      <formula>$E13="MC"</formula>
    </cfRule>
  </conditionalFormatting>
  <conditionalFormatting sqref="B13:D13 F13:G13">
    <cfRule type="expression" dxfId="3978" priority="88">
      <formula>$E13="MC"</formula>
    </cfRule>
  </conditionalFormatting>
  <conditionalFormatting sqref="B14:D14 F14:H14">
    <cfRule type="expression" dxfId="3977" priority="75">
      <formula>$E14="MC"</formula>
    </cfRule>
  </conditionalFormatting>
  <conditionalFormatting sqref="B12:D12 F12:G12">
    <cfRule type="expression" dxfId="3976" priority="98">
      <formula>$E12="MC"</formula>
    </cfRule>
  </conditionalFormatting>
  <conditionalFormatting sqref="H13">
    <cfRule type="expression" dxfId="3975" priority="96">
      <formula>$E13="MC"</formula>
    </cfRule>
  </conditionalFormatting>
  <conditionalFormatting sqref="E17 E20 E23 E26 E29 E32 E35 E38 E41 E44 E47 E50 E53 E56 E59">
    <cfRule type="expression" dxfId="3974" priority="50">
      <formula>$E17="MC"</formula>
    </cfRule>
  </conditionalFormatting>
  <conditionalFormatting sqref="E15:E16 E18:E19 E21:E22 E24:E25 E27:E28 E30:E31 E33:E34 E36:E37 E39:E40 E42:E43 E45:E46 E48:E49 E51:E52 E54:E55 E57:E58 E60:E61">
    <cfRule type="expression" dxfId="3973" priority="49">
      <formula>$E15="MC"</formula>
    </cfRule>
  </conditionalFormatting>
  <conditionalFormatting sqref="H8">
    <cfRule type="expression" dxfId="3972" priority="48">
      <formula>$E8="MC"</formula>
    </cfRule>
  </conditionalFormatting>
  <conditionalFormatting sqref="F8:G8">
    <cfRule type="expression" dxfId="3971" priority="47">
      <formula>$E8="MC"</formula>
    </cfRule>
  </conditionalFormatting>
  <conditionalFormatting sqref="B8:D8">
    <cfRule type="expression" dxfId="3970" priority="44">
      <formula>$E8="MC"</formula>
    </cfRule>
  </conditionalFormatting>
  <conditionalFormatting sqref="B8:D8">
    <cfRule type="expression" dxfId="3969" priority="43">
      <formula>$E8="MC"</formula>
    </cfRule>
  </conditionalFormatting>
  <conditionalFormatting sqref="B8:D8">
    <cfRule type="expression" dxfId="3968" priority="46">
      <formula>$E8="MC"</formula>
    </cfRule>
  </conditionalFormatting>
  <conditionalFormatting sqref="B8:D8">
    <cfRule type="expression" dxfId="3967" priority="45">
      <formula>$E8="MC"</formula>
    </cfRule>
  </conditionalFormatting>
  <conditionalFormatting sqref="B8:D8">
    <cfRule type="expression" dxfId="3966" priority="42">
      <formula>$E8="MC"</formula>
    </cfRule>
  </conditionalFormatting>
  <conditionalFormatting sqref="B8:D8">
    <cfRule type="expression" dxfId="3965" priority="39">
      <formula>$E8="MC"</formula>
    </cfRule>
  </conditionalFormatting>
  <conditionalFormatting sqref="B8:D8">
    <cfRule type="expression" dxfId="3964" priority="40">
      <formula>$E8="MC"</formula>
    </cfRule>
  </conditionalFormatting>
  <conditionalFormatting sqref="B8:D8">
    <cfRule type="expression" dxfId="3963" priority="41">
      <formula>$E8="MC"</formula>
    </cfRule>
  </conditionalFormatting>
  <conditionalFormatting sqref="F9:H9">
    <cfRule type="expression" dxfId="3962" priority="38">
      <formula>$E9="MC"</formula>
    </cfRule>
  </conditionalFormatting>
  <conditionalFormatting sqref="B9:D9">
    <cfRule type="expression" dxfId="3961" priority="37">
      <formula>$E9="MC"</formula>
    </cfRule>
  </conditionalFormatting>
  <conditionalFormatting sqref="H10">
    <cfRule type="expression" dxfId="3960" priority="36">
      <formula>$E10="MC"</formula>
    </cfRule>
  </conditionalFormatting>
  <conditionalFormatting sqref="F10:H10">
    <cfRule type="expression" dxfId="3959" priority="33">
      <formula>$E10="MC"</formula>
    </cfRule>
  </conditionalFormatting>
  <conditionalFormatting sqref="F10:H10">
    <cfRule type="expression" dxfId="3958" priority="32">
      <formula>$E10="MC"</formula>
    </cfRule>
  </conditionalFormatting>
  <conditionalFormatting sqref="F10:G10">
    <cfRule type="expression" dxfId="3957" priority="35">
      <formula>$E10="MC"</formula>
    </cfRule>
  </conditionalFormatting>
  <conditionalFormatting sqref="F10:H10">
    <cfRule type="expression" dxfId="3956" priority="34">
      <formula>$E10="MC"</formula>
    </cfRule>
  </conditionalFormatting>
  <conditionalFormatting sqref="F10:H10">
    <cfRule type="expression" dxfId="3955" priority="31">
      <formula>$E10="MC"</formula>
    </cfRule>
  </conditionalFormatting>
  <conditionalFormatting sqref="F10:H10">
    <cfRule type="expression" dxfId="3954" priority="28">
      <formula>$E10="MC"</formula>
    </cfRule>
  </conditionalFormatting>
  <conditionalFormatting sqref="F10:H10">
    <cfRule type="expression" dxfId="3953" priority="29">
      <formula>$E10="MC"</formula>
    </cfRule>
  </conditionalFormatting>
  <conditionalFormatting sqref="F10:H10">
    <cfRule type="expression" dxfId="3952" priority="30">
      <formula>$E10="MC"</formula>
    </cfRule>
  </conditionalFormatting>
  <conditionalFormatting sqref="B10:D10">
    <cfRule type="expression" dxfId="3951" priority="27">
      <formula>$E10="MC"</formula>
    </cfRule>
  </conditionalFormatting>
  <conditionalFormatting sqref="H7">
    <cfRule type="expression" dxfId="3950" priority="26">
      <formula>$E7="MC"</formula>
    </cfRule>
  </conditionalFormatting>
  <conditionalFormatting sqref="B7:C7 F7:G7">
    <cfRule type="expression" dxfId="3949" priority="24">
      <formula>$E7="MC"</formula>
    </cfRule>
  </conditionalFormatting>
  <conditionalFormatting sqref="D7">
    <cfRule type="expression" dxfId="3948" priority="23">
      <formula>$E7="MC"</formula>
    </cfRule>
  </conditionalFormatting>
  <conditionalFormatting sqref="A7 A45:A46 A48:A49 A51:A52 A54:A55 A57:A58 A60:A61 A9 A11 A13 A15 A17 A19 A21 A23 A25 A27 A29 A31 A33 A35 A37 A39 A41:A43">
    <cfRule type="expression" dxfId="3947" priority="20">
      <formula>$E7="MC"</formula>
    </cfRule>
  </conditionalFormatting>
  <conditionalFormatting sqref="E7:E14">
    <cfRule type="expression" dxfId="3946" priority="18">
      <formula>$E7="MC"</formula>
    </cfRule>
  </conditionalFormatting>
  <conditionalFormatting sqref="I7">
    <cfRule type="expression" dxfId="3945" priority="17">
      <formula>$E7="MC"</formula>
    </cfRule>
  </conditionalFormatting>
  <conditionalFormatting sqref="I8">
    <cfRule type="expression" dxfId="3944" priority="16">
      <formula>$E8="MC"</formula>
    </cfRule>
  </conditionalFormatting>
  <conditionalFormatting sqref="I9">
    <cfRule type="expression" dxfId="3943" priority="15">
      <formula>$E9="MC"</formula>
    </cfRule>
  </conditionalFormatting>
  <conditionalFormatting sqref="I10">
    <cfRule type="expression" dxfId="3942" priority="14">
      <formula>$E10="MC"</formula>
    </cfRule>
  </conditionalFormatting>
  <conditionalFormatting sqref="K7:K57">
    <cfRule type="cellIs" dxfId="3941" priority="13" operator="lessThan">
      <formula>18</formula>
    </cfRule>
  </conditionalFormatting>
  <conditionalFormatting sqref="K9:K57">
    <cfRule type="cellIs" dxfId="3940" priority="12" operator="lessThan">
      <formula>18</formula>
    </cfRule>
  </conditionalFormatting>
  <conditionalFormatting sqref="J7:J61">
    <cfRule type="expression" dxfId="3939" priority="10">
      <formula>$E7="MC"</formula>
    </cfRule>
  </conditionalFormatting>
  <conditionalFormatting sqref="I11:I13">
    <cfRule type="expression" dxfId="3938" priority="9">
      <formula>$E11="MC"</formula>
    </cfRule>
  </conditionalFormatting>
  <conditionalFormatting sqref="I14">
    <cfRule type="expression" dxfId="3937" priority="8">
      <formula>$E14="MC"</formula>
    </cfRule>
  </conditionalFormatting>
  <conditionalFormatting sqref="M6">
    <cfRule type="cellIs" dxfId="3936" priority="5" operator="equal">
      <formula>3</formula>
    </cfRule>
    <cfRule type="cellIs" dxfId="3935" priority="6" operator="equal">
      <formula>2</formula>
    </cfRule>
    <cfRule type="cellIs" dxfId="3934" priority="7" operator="equal">
      <formula>1</formula>
    </cfRule>
  </conditionalFormatting>
  <conditionalFormatting sqref="M7:M14">
    <cfRule type="cellIs" dxfId="3933" priority="2" operator="equal">
      <formula>3</formula>
    </cfRule>
    <cfRule type="cellIs" dxfId="3932" priority="3" operator="equal">
      <formula>2</formula>
    </cfRule>
    <cfRule type="cellIs" dxfId="3931" priority="4" operator="equal">
      <formula>1</formula>
    </cfRule>
  </conditionalFormatting>
  <conditionalFormatting sqref="T6">
    <cfRule type="expression" dxfId="3930" priority="1">
      <formula>FIND("RETIDO",T6)</formula>
    </cfRule>
  </conditionalFormatting>
  <dataValidations count="3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60" xr:uid="{00000000-0002-0000-0500-000000000000}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 xr:uid="{00000000-0002-0000-0500-000001000000}">
      <formula1>1</formula1>
      <formula2>2958465</formula2>
    </dataValidation>
    <dataValidation type="list" allowBlank="1" showInputMessage="1" showErrorMessage="1" sqref="T7:T14" xr:uid="{8D8C4485-EC61-4479-A4B2-3F07F3A26463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49" t="s">
        <v>0</v>
      </c>
      <c r="D1" s="549"/>
      <c r="E1" s="549"/>
      <c r="F1" s="549"/>
      <c r="G1" s="549"/>
      <c r="H1" s="549"/>
      <c r="I1" s="279"/>
      <c r="J1" s="280"/>
      <c r="K1" s="278"/>
      <c r="L1"/>
    </row>
    <row r="2" spans="1:21" s="281" customFormat="1" x14ac:dyDescent="0.25">
      <c r="A2" s="277"/>
      <c r="B2" s="278"/>
      <c r="C2" s="549" t="s">
        <v>1</v>
      </c>
      <c r="D2" s="549"/>
      <c r="E2" s="549"/>
      <c r="F2" s="549"/>
      <c r="G2" s="549"/>
      <c r="H2" s="549"/>
      <c r="I2" s="282"/>
      <c r="J2" s="283"/>
      <c r="K2" s="283"/>
      <c r="L2"/>
    </row>
    <row r="3" spans="1:21" s="281" customFormat="1" x14ac:dyDescent="0.25">
      <c r="A3" s="277"/>
      <c r="B3" s="278"/>
      <c r="C3" s="549" t="s">
        <v>2</v>
      </c>
      <c r="D3" s="549"/>
      <c r="E3" s="549"/>
      <c r="F3" s="549"/>
      <c r="G3" s="549"/>
      <c r="H3" s="549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49" t="s">
        <v>240</v>
      </c>
      <c r="D4" s="549"/>
      <c r="E4" s="549"/>
      <c r="F4" s="549"/>
      <c r="G4" s="549"/>
      <c r="H4" s="549"/>
      <c r="I4" s="282"/>
      <c r="J4" s="283"/>
      <c r="K4" s="283"/>
      <c r="L4"/>
      <c r="M4" s="285"/>
    </row>
    <row r="5" spans="1:21" ht="18" thickBot="1" x14ac:dyDescent="0.35">
      <c r="A5" s="550" t="s">
        <v>22</v>
      </c>
      <c r="B5" s="551"/>
      <c r="C5" s="551"/>
      <c r="D5" s="552" t="s">
        <v>44</v>
      </c>
      <c r="E5" s="553"/>
      <c r="F5" s="387"/>
      <c r="G5" s="388" t="s">
        <v>35</v>
      </c>
      <c r="H5" s="389">
        <f ca="1">TODAY()</f>
        <v>45732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18857</v>
      </c>
      <c r="C7" s="439" t="s">
        <v>458</v>
      </c>
      <c r="D7" s="401" t="s">
        <v>16</v>
      </c>
      <c r="E7" s="384" t="str">
        <f>IF(ISNUMBER(FIND("TE",I7)),"TE",IF(ISNUMBER(FIND("MCC",I7)),"MCC",IF(ISNUMBER(FIND("MC",I7)),"MC","MA")))</f>
        <v>MA</v>
      </c>
      <c r="F7" s="409">
        <v>39749</v>
      </c>
      <c r="G7" s="401"/>
      <c r="H7" s="411"/>
      <c r="I7" s="407" t="s">
        <v>483</v>
      </c>
      <c r="J7" s="489" t="str">
        <f t="shared" ref="J7:J21" ca="1" si="0">IF(K7="","",IF(K7&gt;29,"DISP.IDADE",""))</f>
        <v/>
      </c>
      <c r="K7" s="386">
        <f t="shared" ref="K7:K21" ca="1" si="1">IF(F7="","",INT((TODAY()-F7)/365.25))</f>
        <v>16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18305</v>
      </c>
      <c r="C8" s="439" t="s">
        <v>317</v>
      </c>
      <c r="D8" s="401" t="s">
        <v>16</v>
      </c>
      <c r="E8" s="384" t="str">
        <f t="shared" ref="E8:E18" si="2">IF(ISNUMBER(FIND("TE",I8)),"TE",IF(ISNUMBER(FIND("MCC",I8)),"MCC",IF(ISNUMBER(FIND("MC",I8)),"MC","MA")))</f>
        <v>MA</v>
      </c>
      <c r="F8" s="409">
        <v>23301</v>
      </c>
      <c r="G8" s="401"/>
      <c r="H8" s="411" t="s">
        <v>318</v>
      </c>
      <c r="I8" s="407"/>
      <c r="J8" s="489" t="str">
        <f t="shared" ca="1" si="0"/>
        <v>DISP.IDADE</v>
      </c>
      <c r="K8" s="386">
        <f t="shared" ca="1" si="1"/>
        <v>61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15314</v>
      </c>
      <c r="C9" s="439" t="s">
        <v>418</v>
      </c>
      <c r="D9" s="401" t="s">
        <v>17</v>
      </c>
      <c r="E9" s="384" t="str">
        <f t="shared" si="2"/>
        <v>MA</v>
      </c>
      <c r="F9" s="409">
        <v>22533</v>
      </c>
      <c r="G9" s="401"/>
      <c r="H9" s="411"/>
      <c r="I9" s="407" t="s">
        <v>478</v>
      </c>
      <c r="J9" s="489" t="str">
        <f t="shared" ca="1" si="0"/>
        <v>DISP.IDADE</v>
      </c>
      <c r="K9" s="386">
        <f t="shared" ca="1" si="1"/>
        <v>63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18787</v>
      </c>
      <c r="C10" s="439" t="s">
        <v>401</v>
      </c>
      <c r="D10" s="401" t="s">
        <v>16</v>
      </c>
      <c r="E10" s="384" t="str">
        <f t="shared" si="2"/>
        <v>MA</v>
      </c>
      <c r="F10" s="409">
        <v>23146</v>
      </c>
      <c r="G10" s="401"/>
      <c r="H10" s="411" t="s">
        <v>402</v>
      </c>
      <c r="I10" s="407" t="s">
        <v>482</v>
      </c>
      <c r="J10" s="489" t="str">
        <f t="shared" ca="1" si="0"/>
        <v>DISP.IDADE</v>
      </c>
      <c r="K10" s="386">
        <f t="shared" ca="1" si="1"/>
        <v>61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18824</v>
      </c>
      <c r="C11" s="439" t="s">
        <v>415</v>
      </c>
      <c r="D11" s="401" t="s">
        <v>16</v>
      </c>
      <c r="E11" s="384" t="str">
        <f t="shared" si="2"/>
        <v>MA</v>
      </c>
      <c r="F11" s="409">
        <v>39985</v>
      </c>
      <c r="G11" s="401"/>
      <c r="H11" s="411"/>
      <c r="I11" s="407" t="s">
        <v>478</v>
      </c>
      <c r="J11" s="489" t="str">
        <f t="shared" ca="1" si="0"/>
        <v/>
      </c>
      <c r="K11" s="386">
        <f t="shared" ca="1" si="1"/>
        <v>15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17640</v>
      </c>
      <c r="C12" s="439" t="s">
        <v>58</v>
      </c>
      <c r="D12" s="401" t="s">
        <v>16</v>
      </c>
      <c r="E12" s="384" t="str">
        <f t="shared" si="2"/>
        <v>MA</v>
      </c>
      <c r="F12" s="409">
        <v>24706</v>
      </c>
      <c r="G12" s="410" t="s">
        <v>59</v>
      </c>
      <c r="H12" s="411"/>
      <c r="I12" s="407"/>
      <c r="J12" s="489" t="str">
        <f t="shared" ca="1" si="0"/>
        <v>DISP.IDADE</v>
      </c>
      <c r="K12" s="386">
        <f t="shared" ca="1" si="1"/>
        <v>57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18383</v>
      </c>
      <c r="C13" s="439" t="s">
        <v>142</v>
      </c>
      <c r="D13" s="401" t="s">
        <v>17</v>
      </c>
      <c r="E13" s="384" t="str">
        <f t="shared" si="2"/>
        <v>MA</v>
      </c>
      <c r="F13" s="409">
        <v>28629</v>
      </c>
      <c r="G13" s="410" t="s">
        <v>143</v>
      </c>
      <c r="H13" s="411"/>
      <c r="I13" s="407"/>
      <c r="J13" s="489" t="str">
        <f t="shared" ca="1" si="0"/>
        <v>DISP.IDADE</v>
      </c>
      <c r="K13" s="386">
        <f t="shared" ca="1" si="1"/>
        <v>46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18848</v>
      </c>
      <c r="C14" s="439" t="s">
        <v>441</v>
      </c>
      <c r="D14" s="401" t="s">
        <v>17</v>
      </c>
      <c r="E14" s="384" t="str">
        <f t="shared" si="2"/>
        <v>MA</v>
      </c>
      <c r="F14" s="409">
        <v>21952</v>
      </c>
      <c r="G14" s="401"/>
      <c r="H14" s="411"/>
      <c r="I14" s="407" t="s">
        <v>480</v>
      </c>
      <c r="J14" s="489" t="str">
        <f t="shared" ca="1" si="0"/>
        <v>DISP.IDADE</v>
      </c>
      <c r="K14" s="386">
        <f t="shared" ca="1" si="1"/>
        <v>65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>
        <v>18056</v>
      </c>
      <c r="C15" s="419" t="s">
        <v>295</v>
      </c>
      <c r="D15" s="405" t="s">
        <v>16</v>
      </c>
      <c r="E15" s="384" t="str">
        <f t="shared" si="2"/>
        <v>MA</v>
      </c>
      <c r="F15" s="406">
        <v>22873</v>
      </c>
      <c r="G15" s="422" t="s">
        <v>83</v>
      </c>
      <c r="H15" s="402" t="s">
        <v>79</v>
      </c>
      <c r="I15" s="407"/>
      <c r="J15" s="489" t="str">
        <f t="shared" ca="1" si="0"/>
        <v>DISP.IDADE</v>
      </c>
      <c r="K15" s="386">
        <f t="shared" ca="1" si="1"/>
        <v>62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18128</v>
      </c>
      <c r="C16" s="439" t="s">
        <v>369</v>
      </c>
      <c r="D16" s="401" t="s">
        <v>17</v>
      </c>
      <c r="E16" s="384" t="str">
        <f t="shared" si="2"/>
        <v>MA</v>
      </c>
      <c r="F16" s="409">
        <v>26973</v>
      </c>
      <c r="G16" s="410"/>
      <c r="H16" s="411" t="s">
        <v>88</v>
      </c>
      <c r="I16" s="407"/>
      <c r="J16" s="489" t="str">
        <f t="shared" ca="1" si="0"/>
        <v>DISP.IDADE</v>
      </c>
      <c r="K16" s="386">
        <f t="shared" ca="1" si="1"/>
        <v>51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>
        <v>18771</v>
      </c>
      <c r="C17" s="419" t="s">
        <v>368</v>
      </c>
      <c r="D17" s="405" t="s">
        <v>17</v>
      </c>
      <c r="E17" s="384" t="str">
        <f t="shared" si="2"/>
        <v>MA</v>
      </c>
      <c r="F17" s="406">
        <v>25547</v>
      </c>
      <c r="G17" s="422"/>
      <c r="H17" s="402"/>
      <c r="I17" s="407" t="s">
        <v>362</v>
      </c>
      <c r="J17" s="489" t="str">
        <f t="shared" ca="1" si="0"/>
        <v>DISP.IDADE</v>
      </c>
      <c r="K17" s="386">
        <f t="shared" ca="1" si="1"/>
        <v>55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18482</v>
      </c>
      <c r="C18" s="439" t="s">
        <v>250</v>
      </c>
      <c r="D18" s="401" t="s">
        <v>16</v>
      </c>
      <c r="E18" s="384" t="str">
        <f t="shared" si="2"/>
        <v>MA</v>
      </c>
      <c r="F18" s="409">
        <v>28420</v>
      </c>
      <c r="G18" s="401" t="s">
        <v>251</v>
      </c>
      <c r="H18" s="401" t="s">
        <v>251</v>
      </c>
      <c r="I18" s="407"/>
      <c r="J18" s="489" t="str">
        <f t="shared" ca="1" si="0"/>
        <v>DISP.IDADE</v>
      </c>
      <c r="K18" s="386">
        <f t="shared" ca="1" si="1"/>
        <v>47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3" t="str">
        <f>IF(COUNTIF(I19,"*MC*")=1,"MC",IF(COUNTIF(I19,"*NCOM*")=1,"NCOM",IF(C19="","","MA")))</f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3" t="str">
        <f>IF(COUNTIF(I20,"*MC*")=1,"MC",IF(COUNTIF(I20,"*NCOM*")=1,"NCOM",IF(C20="","","MA")))</f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4" t="str">
        <f>IF(COUNTIF(I21,"*MC*")=1,"MC",IF(COUNTIF(I21,"*NCOM*")=1,"NCOM",IF(C21="","","MA")))</f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3" t="str">
        <f t="shared" ref="E22:E56" si="3">IF(COUNTIF(I22,"*MC*")=1,"MC",IF(COUNTIF(I22,"*NCOM*")=1,"NCOM",IF(C22="","","MA")))</f>
        <v/>
      </c>
      <c r="F22" s="409"/>
      <c r="G22" s="401"/>
      <c r="H22" s="411"/>
      <c r="I22" s="407"/>
      <c r="J22" s="489" t="str">
        <f t="shared" ref="J22:J61" ca="1" si="4">IF(K22="","",IF(K22&gt;29,"DISP.IDADE",""))</f>
        <v/>
      </c>
      <c r="K22" s="386" t="str">
        <f t="shared" ref="K22:K57" ca="1" si="5">IF(F22="","",INT((TODAY()-F22)/365.25))</f>
        <v/>
      </c>
      <c r="L22"/>
      <c r="M22" s="377"/>
      <c r="T22"/>
      <c r="U22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3" t="str">
        <f t="shared" si="3"/>
        <v/>
      </c>
      <c r="F23" s="409"/>
      <c r="G23" s="401"/>
      <c r="H23" s="411"/>
      <c r="I23" s="407"/>
      <c r="J23" s="489" t="str">
        <f t="shared" ca="1" si="4"/>
        <v/>
      </c>
      <c r="K23" s="386" t="str">
        <f t="shared" ca="1" si="5"/>
        <v/>
      </c>
      <c r="L23"/>
      <c r="M23" s="377"/>
      <c r="T23"/>
      <c r="U23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4" t="str">
        <f t="shared" si="3"/>
        <v/>
      </c>
      <c r="F24" s="409"/>
      <c r="G24" s="401"/>
      <c r="H24" s="411"/>
      <c r="I24" s="407"/>
      <c r="J24" s="489" t="str">
        <f t="shared" ca="1" si="4"/>
        <v/>
      </c>
      <c r="K24" s="386" t="str">
        <f t="shared" ca="1" si="5"/>
        <v/>
      </c>
      <c r="L24"/>
      <c r="M24" s="377"/>
      <c r="T24"/>
      <c r="U24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4"/>
        <v/>
      </c>
      <c r="K25" s="386" t="str">
        <f t="shared" ca="1" si="5"/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3" t="str">
        <f t="shared" si="3"/>
        <v/>
      </c>
      <c r="F26" s="409"/>
      <c r="G26" s="401"/>
      <c r="H26" s="411"/>
      <c r="I26" s="407"/>
      <c r="J26" s="489" t="str">
        <f t="shared" ca="1" si="4"/>
        <v/>
      </c>
      <c r="K26" s="386" t="str">
        <f t="shared" ca="1" si="5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4" t="str">
        <f t="shared" si="3"/>
        <v/>
      </c>
      <c r="F27" s="409"/>
      <c r="G27" s="401"/>
      <c r="H27" s="411"/>
      <c r="I27" s="407"/>
      <c r="J27" s="489" t="str">
        <f t="shared" ca="1" si="4"/>
        <v/>
      </c>
      <c r="K27" s="386" t="str">
        <f t="shared" ca="1" si="5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3" t="str">
        <f t="shared" si="3"/>
        <v/>
      </c>
      <c r="F28" s="409"/>
      <c r="G28" s="401"/>
      <c r="H28" s="411"/>
      <c r="I28" s="407"/>
      <c r="J28" s="489" t="str">
        <f t="shared" ca="1" si="4"/>
        <v/>
      </c>
      <c r="K28" s="386" t="str">
        <f t="shared" ca="1" si="5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3" t="str">
        <f t="shared" si="3"/>
        <v/>
      </c>
      <c r="F29" s="409"/>
      <c r="G29" s="401"/>
      <c r="H29" s="411"/>
      <c r="I29" s="407"/>
      <c r="J29" s="489" t="str">
        <f t="shared" ca="1" si="4"/>
        <v/>
      </c>
      <c r="K29" s="386" t="str">
        <f t="shared" ca="1" si="5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4" t="str">
        <f t="shared" si="3"/>
        <v/>
      </c>
      <c r="F30" s="406"/>
      <c r="G30" s="405"/>
      <c r="H30" s="402"/>
      <c r="I30" s="402"/>
      <c r="J30" s="489" t="str">
        <f t="shared" ca="1" si="4"/>
        <v/>
      </c>
      <c r="K30" s="386" t="str">
        <f t="shared" ca="1" si="5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3" t="str">
        <f t="shared" si="3"/>
        <v/>
      </c>
      <c r="F31" s="406"/>
      <c r="G31" s="405"/>
      <c r="H31" s="402"/>
      <c r="I31" s="402"/>
      <c r="J31" s="489" t="str">
        <f t="shared" ca="1" si="4"/>
        <v/>
      </c>
      <c r="K31" s="386" t="str">
        <f t="shared" ca="1" si="5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9" t="str">
        <f t="shared" ca="1" si="4"/>
        <v/>
      </c>
      <c r="K32" s="386" t="str">
        <f t="shared" ca="1" si="5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5"/>
      <c r="C33" s="419"/>
      <c r="D33" s="405"/>
      <c r="E33" s="384" t="str">
        <f t="shared" si="3"/>
        <v/>
      </c>
      <c r="F33" s="406"/>
      <c r="G33" s="405"/>
      <c r="H33" s="402"/>
      <c r="I33" s="402"/>
      <c r="J33" s="489" t="str">
        <f t="shared" ca="1" si="4"/>
        <v/>
      </c>
      <c r="K33" s="386" t="str">
        <f t="shared" ca="1" si="5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4"/>
        <v/>
      </c>
      <c r="K34" s="386" t="str">
        <f t="shared" ca="1" si="5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9" t="str">
        <f t="shared" ca="1" si="4"/>
        <v/>
      </c>
      <c r="K35" s="386" t="str">
        <f t="shared" ca="1" si="5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9" t="str">
        <f t="shared" ca="1" si="4"/>
        <v/>
      </c>
      <c r="K36" s="386" t="str">
        <f t="shared" ca="1" si="5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4"/>
        <v/>
      </c>
      <c r="K37" s="386" t="str">
        <f t="shared" ca="1" si="5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9" t="str">
        <f t="shared" ca="1" si="4"/>
        <v/>
      </c>
      <c r="K38" s="386" t="str">
        <f t="shared" ca="1" si="5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02"/>
      <c r="J39" s="489" t="str">
        <f t="shared" ca="1" si="4"/>
        <v/>
      </c>
      <c r="K39" s="386" t="str">
        <f t="shared" ca="1" si="5"/>
        <v/>
      </c>
      <c r="L39"/>
    </row>
    <row r="40" spans="1:13" s="373" customFormat="1" ht="20.100000000000001" customHeight="1" x14ac:dyDescent="0.25">
      <c r="A40" s="448">
        <v>34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02"/>
      <c r="J40" s="489" t="str">
        <f t="shared" ca="1" si="4"/>
        <v/>
      </c>
      <c r="K40" s="386" t="str">
        <f t="shared" ca="1" si="5"/>
        <v/>
      </c>
      <c r="L40"/>
    </row>
    <row r="41" spans="1:13" s="373" customFormat="1" ht="20.100000000000001" customHeight="1" x14ac:dyDescent="0.25">
      <c r="A41" s="448">
        <v>35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02"/>
      <c r="J41" s="489" t="str">
        <f t="shared" ca="1" si="4"/>
        <v/>
      </c>
      <c r="K41" s="386" t="str">
        <f t="shared" ca="1" si="5"/>
        <v/>
      </c>
      <c r="L41"/>
    </row>
    <row r="42" spans="1:13" s="373" customFormat="1" ht="20.100000000000001" customHeight="1" x14ac:dyDescent="0.25">
      <c r="A42" s="448">
        <v>36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02"/>
      <c r="J42" s="489" t="str">
        <f t="shared" ca="1" si="4"/>
        <v/>
      </c>
      <c r="K42" s="386" t="str">
        <f t="shared" ca="1" si="5"/>
        <v/>
      </c>
      <c r="L42"/>
    </row>
    <row r="43" spans="1:13" s="373" customFormat="1" ht="20.100000000000001" customHeight="1" x14ac:dyDescent="0.25">
      <c r="A43" s="448">
        <v>37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02"/>
      <c r="J43" s="489" t="str">
        <f t="shared" ca="1" si="4"/>
        <v/>
      </c>
      <c r="K43" s="386" t="str">
        <f t="shared" ca="1" si="5"/>
        <v/>
      </c>
      <c r="L43"/>
    </row>
    <row r="44" spans="1:13" s="373" customFormat="1" ht="20.100000000000001" customHeight="1" x14ac:dyDescent="0.25">
      <c r="A44" s="448">
        <v>38</v>
      </c>
      <c r="B44" s="405"/>
      <c r="C44" s="419"/>
      <c r="D44" s="405"/>
      <c r="E44" s="383" t="str">
        <f t="shared" si="3"/>
        <v/>
      </c>
      <c r="F44" s="406"/>
      <c r="G44" s="405"/>
      <c r="H44" s="402"/>
      <c r="I44" s="402"/>
      <c r="J44" s="489" t="str">
        <f t="shared" ca="1" si="4"/>
        <v/>
      </c>
      <c r="K44" s="386" t="str">
        <f t="shared" ca="1" si="5"/>
        <v/>
      </c>
      <c r="L44"/>
    </row>
    <row r="45" spans="1:13" s="373" customFormat="1" ht="20.100000000000001" customHeight="1" x14ac:dyDescent="0.25">
      <c r="A45" s="448">
        <v>39</v>
      </c>
      <c r="B45" s="405"/>
      <c r="C45" s="419"/>
      <c r="D45" s="405"/>
      <c r="E45" s="384" t="str">
        <f t="shared" si="3"/>
        <v/>
      </c>
      <c r="F45" s="406"/>
      <c r="G45" s="405"/>
      <c r="H45" s="402"/>
      <c r="I45" s="402"/>
      <c r="J45" s="489" t="str">
        <f t="shared" ca="1" si="4"/>
        <v/>
      </c>
      <c r="K45" s="386" t="str">
        <f t="shared" ca="1" si="5"/>
        <v/>
      </c>
      <c r="L45"/>
    </row>
    <row r="46" spans="1:13" s="373" customFormat="1" ht="20.100000000000001" customHeight="1" x14ac:dyDescent="0.25">
      <c r="A46" s="448">
        <v>40</v>
      </c>
      <c r="B46" s="405"/>
      <c r="C46" s="419"/>
      <c r="D46" s="405"/>
      <c r="E46" s="383" t="str">
        <f t="shared" si="3"/>
        <v/>
      </c>
      <c r="F46" s="406"/>
      <c r="G46" s="405"/>
      <c r="H46" s="402"/>
      <c r="I46" s="402"/>
      <c r="J46" s="489" t="str">
        <f t="shared" ca="1" si="4"/>
        <v/>
      </c>
      <c r="K46" s="386" t="str">
        <f t="shared" ca="1" si="5"/>
        <v/>
      </c>
      <c r="L46"/>
    </row>
    <row r="47" spans="1:13" s="373" customFormat="1" ht="20.100000000000001" customHeight="1" x14ac:dyDescent="0.25">
      <c r="A47" s="448">
        <v>41</v>
      </c>
      <c r="B47" s="405"/>
      <c r="C47" s="419"/>
      <c r="D47" s="405"/>
      <c r="E47" s="383" t="str">
        <f t="shared" si="3"/>
        <v/>
      </c>
      <c r="F47" s="406"/>
      <c r="G47" s="405"/>
      <c r="H47" s="402"/>
      <c r="I47" s="402"/>
      <c r="J47" s="489" t="str">
        <f t="shared" ca="1" si="4"/>
        <v/>
      </c>
      <c r="K47" s="386" t="str">
        <f t="shared" ca="1" si="5"/>
        <v/>
      </c>
      <c r="L47"/>
    </row>
    <row r="48" spans="1:13" s="373" customFormat="1" ht="20.100000000000001" customHeight="1" x14ac:dyDescent="0.25">
      <c r="A48" s="448">
        <v>42</v>
      </c>
      <c r="B48" s="405"/>
      <c r="C48" s="419"/>
      <c r="D48" s="405"/>
      <c r="E48" s="384" t="str">
        <f t="shared" si="3"/>
        <v/>
      </c>
      <c r="F48" s="406"/>
      <c r="G48" s="405"/>
      <c r="H48" s="402"/>
      <c r="I48" s="402"/>
      <c r="J48" s="489" t="str">
        <f t="shared" ca="1" si="4"/>
        <v/>
      </c>
      <c r="K48" s="386" t="str">
        <f t="shared" ca="1" si="5"/>
        <v/>
      </c>
      <c r="L48"/>
    </row>
    <row r="49" spans="1:12" s="373" customFormat="1" ht="20.100000000000001" customHeight="1" x14ac:dyDescent="0.25">
      <c r="A49" s="448">
        <v>43</v>
      </c>
      <c r="B49" s="405"/>
      <c r="C49" s="419"/>
      <c r="D49" s="405"/>
      <c r="E49" s="383" t="str">
        <f t="shared" si="3"/>
        <v/>
      </c>
      <c r="F49" s="406"/>
      <c r="G49" s="405"/>
      <c r="H49" s="402"/>
      <c r="I49" s="402"/>
      <c r="J49" s="489" t="str">
        <f t="shared" ca="1" si="4"/>
        <v/>
      </c>
      <c r="K49" s="386" t="str">
        <f t="shared" ca="1" si="5"/>
        <v/>
      </c>
      <c r="L49"/>
    </row>
    <row r="50" spans="1:12" s="373" customFormat="1" ht="20.100000000000001" customHeight="1" x14ac:dyDescent="0.25">
      <c r="A50" s="448">
        <v>44</v>
      </c>
      <c r="B50" s="405"/>
      <c r="C50" s="419"/>
      <c r="D50" s="405"/>
      <c r="E50" s="383" t="str">
        <f t="shared" si="3"/>
        <v/>
      </c>
      <c r="F50" s="406"/>
      <c r="G50" s="405"/>
      <c r="H50" s="402"/>
      <c r="I50" s="402"/>
      <c r="J50" s="489" t="str">
        <f t="shared" ca="1" si="4"/>
        <v/>
      </c>
      <c r="K50" s="386" t="str">
        <f t="shared" ca="1" si="5"/>
        <v/>
      </c>
      <c r="L50"/>
    </row>
    <row r="51" spans="1:12" s="373" customFormat="1" ht="20.100000000000001" customHeight="1" x14ac:dyDescent="0.25">
      <c r="A51" s="448">
        <v>45</v>
      </c>
      <c r="B51" s="405"/>
      <c r="C51" s="419"/>
      <c r="D51" s="405"/>
      <c r="E51" s="384" t="str">
        <f t="shared" si="3"/>
        <v/>
      </c>
      <c r="F51" s="406"/>
      <c r="G51" s="405"/>
      <c r="H51" s="402"/>
      <c r="I51" s="402"/>
      <c r="J51" s="489" t="str">
        <f t="shared" ca="1" si="4"/>
        <v/>
      </c>
      <c r="K51" s="386" t="str">
        <f t="shared" ca="1" si="5"/>
        <v/>
      </c>
      <c r="L51"/>
    </row>
    <row r="52" spans="1:12" s="373" customFormat="1" ht="20.100000000000001" customHeight="1" x14ac:dyDescent="0.25">
      <c r="A52" s="448">
        <v>46</v>
      </c>
      <c r="B52" s="405"/>
      <c r="C52" s="419"/>
      <c r="D52" s="405"/>
      <c r="E52" s="383" t="str">
        <f t="shared" si="3"/>
        <v/>
      </c>
      <c r="F52" s="406"/>
      <c r="G52" s="405"/>
      <c r="H52" s="402"/>
      <c r="I52" s="402"/>
      <c r="J52" s="489" t="str">
        <f t="shared" ca="1" si="4"/>
        <v/>
      </c>
      <c r="K52" s="386" t="str">
        <f t="shared" ca="1" si="5"/>
        <v/>
      </c>
      <c r="L52"/>
    </row>
    <row r="53" spans="1:12" s="373" customFormat="1" ht="20.100000000000001" customHeight="1" x14ac:dyDescent="0.25">
      <c r="A53" s="448">
        <v>47</v>
      </c>
      <c r="B53" s="405"/>
      <c r="C53" s="419"/>
      <c r="D53" s="405"/>
      <c r="E53" s="383" t="str">
        <f t="shared" si="3"/>
        <v/>
      </c>
      <c r="F53" s="406"/>
      <c r="G53" s="405"/>
      <c r="H53" s="402"/>
      <c r="I53" s="402"/>
      <c r="J53" s="489" t="str">
        <f t="shared" ca="1" si="4"/>
        <v/>
      </c>
      <c r="K53" s="386" t="str">
        <f t="shared" ca="1" si="5"/>
        <v/>
      </c>
      <c r="L53"/>
    </row>
    <row r="54" spans="1:12" s="373" customFormat="1" ht="20.100000000000001" customHeight="1" x14ac:dyDescent="0.25">
      <c r="A54" s="448">
        <v>48</v>
      </c>
      <c r="B54" s="405"/>
      <c r="C54" s="419"/>
      <c r="D54" s="405"/>
      <c r="E54" s="384" t="str">
        <f t="shared" si="3"/>
        <v/>
      </c>
      <c r="F54" s="406"/>
      <c r="G54" s="405"/>
      <c r="H54" s="402"/>
      <c r="I54" s="402"/>
      <c r="J54" s="489" t="str">
        <f t="shared" ca="1" si="4"/>
        <v/>
      </c>
      <c r="K54" s="386" t="str">
        <f t="shared" ca="1" si="5"/>
        <v/>
      </c>
      <c r="L54"/>
    </row>
    <row r="55" spans="1:12" s="373" customFormat="1" ht="20.100000000000001" customHeight="1" x14ac:dyDescent="0.25">
      <c r="A55" s="448">
        <v>49</v>
      </c>
      <c r="B55" s="405"/>
      <c r="C55" s="419"/>
      <c r="D55" s="405"/>
      <c r="E55" s="383" t="str">
        <f t="shared" si="3"/>
        <v/>
      </c>
      <c r="F55" s="406"/>
      <c r="G55" s="405"/>
      <c r="H55" s="402"/>
      <c r="I55" s="402"/>
      <c r="J55" s="489" t="str">
        <f t="shared" ca="1" si="4"/>
        <v/>
      </c>
      <c r="K55" s="386" t="str">
        <f t="shared" ca="1" si="5"/>
        <v/>
      </c>
      <c r="L55"/>
    </row>
    <row r="56" spans="1:12" s="373" customFormat="1" ht="20.100000000000001" customHeight="1" x14ac:dyDescent="0.25">
      <c r="A56" s="448">
        <v>50</v>
      </c>
      <c r="B56" s="159"/>
      <c r="C56" s="77"/>
      <c r="D56" s="159"/>
      <c r="E56" s="383" t="str">
        <f t="shared" si="3"/>
        <v/>
      </c>
      <c r="F56" s="30"/>
      <c r="G56" s="159"/>
      <c r="H56" s="32"/>
      <c r="I56" s="77"/>
      <c r="J56" s="489" t="str">
        <f t="shared" ca="1" si="4"/>
        <v/>
      </c>
      <c r="K56" s="386" t="str">
        <f t="shared" ca="1" si="5"/>
        <v/>
      </c>
      <c r="L56"/>
    </row>
    <row r="57" spans="1:12" ht="20.100000000000001" customHeight="1" x14ac:dyDescent="0.3">
      <c r="A57" s="448">
        <v>51</v>
      </c>
      <c r="B57" s="296"/>
      <c r="C57" s="481"/>
      <c r="D57" s="482"/>
      <c r="E57" s="482"/>
      <c r="F57" s="299"/>
      <c r="G57" s="296"/>
      <c r="H57" s="301"/>
      <c r="I57" s="481"/>
      <c r="J57" s="489" t="str">
        <f t="shared" ca="1" si="4"/>
        <v/>
      </c>
      <c r="K57" s="386" t="str">
        <f t="shared" ca="1" si="5"/>
        <v/>
      </c>
    </row>
    <row r="58" spans="1:12" ht="20.100000000000001" customHeight="1" x14ac:dyDescent="0.3">
      <c r="A58" s="448">
        <v>52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4"/>
        <v/>
      </c>
      <c r="K58" s="483"/>
    </row>
    <row r="59" spans="1:12" ht="20.100000000000001" customHeight="1" x14ac:dyDescent="0.3">
      <c r="A59" s="448">
        <v>53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4"/>
        <v/>
      </c>
      <c r="K59" s="483"/>
    </row>
    <row r="60" spans="1:12" ht="20.100000000000001" customHeight="1" x14ac:dyDescent="0.3">
      <c r="A60" s="448">
        <v>54</v>
      </c>
      <c r="B60" s="296"/>
      <c r="C60" s="481"/>
      <c r="D60" s="482"/>
      <c r="E60" s="482"/>
      <c r="F60" s="299"/>
      <c r="G60" s="296"/>
      <c r="H60" s="301"/>
      <c r="I60" s="481"/>
      <c r="J60" s="489" t="str">
        <f t="shared" si="4"/>
        <v/>
      </c>
      <c r="K60" s="483"/>
    </row>
    <row r="61" spans="1:12" ht="20.100000000000001" customHeight="1" thickBot="1" x14ac:dyDescent="0.35">
      <c r="A61" s="449">
        <v>55</v>
      </c>
      <c r="B61" s="477"/>
      <c r="C61" s="484"/>
      <c r="D61" s="485"/>
      <c r="E61" s="485"/>
      <c r="F61" s="478"/>
      <c r="G61" s="477"/>
      <c r="H61" s="479"/>
      <c r="I61" s="484"/>
      <c r="J61" s="490" t="str">
        <f t="shared" si="4"/>
        <v/>
      </c>
      <c r="K61" s="486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 xr:uid="{00000000-0009-0000-0000-000006000000}">
    <sortState xmlns:xlrd2="http://schemas.microsoft.com/office/spreadsheetml/2017/richdata2" ref="B7:J59">
      <sortCondition ref="C6"/>
    </sortState>
  </autoFilter>
  <sortState xmlns:xlrd2="http://schemas.microsoft.com/office/spreadsheetml/2017/richdata2" ref="A7:S21">
    <sortCondition ref="C7:C21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928" priority="2426">
      <formula>$E6="MC"</formula>
    </cfRule>
  </conditionalFormatting>
  <conditionalFormatting sqref="I12">
    <cfRule type="expression" dxfId="3927" priority="2412">
      <formula>$E12="MC"</formula>
    </cfRule>
  </conditionalFormatting>
  <conditionalFormatting sqref="B14:D14 F14:I14">
    <cfRule type="expression" dxfId="3926" priority="2410">
      <formula>$E14="MC"</formula>
    </cfRule>
  </conditionalFormatting>
  <conditionalFormatting sqref="B15:D15 F15:I15">
    <cfRule type="expression" dxfId="3925" priority="2409">
      <formula>$E15="MC"</formula>
    </cfRule>
  </conditionalFormatting>
  <conditionalFormatting sqref="B16:D16 F16:I16">
    <cfRule type="expression" dxfId="3924" priority="2408">
      <formula>$E16="MC"</formula>
    </cfRule>
  </conditionalFormatting>
  <conditionalFormatting sqref="B17:D17 F17:I17">
    <cfRule type="expression" dxfId="3923" priority="2407">
      <formula>$E17="MC"</formula>
    </cfRule>
  </conditionalFormatting>
  <conditionalFormatting sqref="B18:D18 F18:I18">
    <cfRule type="expression" dxfId="3922" priority="2406">
      <formula>$E18="MC"</formula>
    </cfRule>
  </conditionalFormatting>
  <conditionalFormatting sqref="B19:D19 F19:I19">
    <cfRule type="expression" dxfId="3921" priority="2405">
      <formula>$E19="MC"</formula>
    </cfRule>
  </conditionalFormatting>
  <conditionalFormatting sqref="B20:D20 F20:I20">
    <cfRule type="expression" dxfId="3920" priority="2404">
      <formula>$E20="MC"</formula>
    </cfRule>
  </conditionalFormatting>
  <conditionalFormatting sqref="B21:D21 F21:I21">
    <cfRule type="expression" dxfId="3919" priority="2403">
      <formula>$E21="MC"</formula>
    </cfRule>
  </conditionalFormatting>
  <conditionalFormatting sqref="B22:D22 F22:I22">
    <cfRule type="expression" dxfId="3918" priority="2402">
      <formula>$E22="MC"</formula>
    </cfRule>
  </conditionalFormatting>
  <conditionalFormatting sqref="B23:D23 F23:I23">
    <cfRule type="expression" dxfId="3917" priority="2401">
      <formula>$E23="MC"</formula>
    </cfRule>
  </conditionalFormatting>
  <conditionalFormatting sqref="B24:D24 F24:I24">
    <cfRule type="expression" dxfId="3916" priority="2400">
      <formula>$E24="MC"</formula>
    </cfRule>
  </conditionalFormatting>
  <conditionalFormatting sqref="B25:D25 F25:I25">
    <cfRule type="expression" dxfId="3915" priority="2399">
      <formula>$E25="MC"</formula>
    </cfRule>
  </conditionalFormatting>
  <conditionalFormatting sqref="B26:D26 F26:I26">
    <cfRule type="expression" dxfId="3914" priority="2398">
      <formula>$E26="MC"</formula>
    </cfRule>
  </conditionalFormatting>
  <conditionalFormatting sqref="B27:D27 F27:I27">
    <cfRule type="expression" dxfId="3913" priority="2397">
      <formula>$E27="MC"</formula>
    </cfRule>
  </conditionalFormatting>
  <conditionalFormatting sqref="B28:D28 F28:I28">
    <cfRule type="expression" dxfId="3912" priority="2396">
      <formula>$E28="MC"</formula>
    </cfRule>
  </conditionalFormatting>
  <conditionalFormatting sqref="B29:D29 F29:I29">
    <cfRule type="expression" dxfId="3911" priority="2394">
      <formula>$E29="MC"</formula>
    </cfRule>
  </conditionalFormatting>
  <conditionalFormatting sqref="M4:M5 M19:M38">
    <cfRule type="cellIs" dxfId="3910" priority="2239" operator="equal">
      <formula>3</formula>
    </cfRule>
    <cfRule type="cellIs" dxfId="3909" priority="2240" operator="equal">
      <formula>2</formula>
    </cfRule>
    <cfRule type="cellIs" dxfId="3908" priority="2241" operator="equal">
      <formula>1</formula>
    </cfRule>
  </conditionalFormatting>
  <conditionalFormatting sqref="K1:K6 K58:K61 K73:K1048576">
    <cfRule type="cellIs" dxfId="3907" priority="1753" operator="lessThan">
      <formula>18</formula>
    </cfRule>
  </conditionalFormatting>
  <conditionalFormatting sqref="I6">
    <cfRule type="expression" dxfId="3906" priority="682">
      <formula>$E6="MC"</formula>
    </cfRule>
  </conditionalFormatting>
  <conditionalFormatting sqref="A5">
    <cfRule type="expression" dxfId="3905" priority="41333">
      <formula>$D5="MC"</formula>
    </cfRule>
  </conditionalFormatting>
  <conditionalFormatting sqref="E21 E24 E27 E30 E33 E36 E39 E42 E45 E48 E51 E54">
    <cfRule type="expression" dxfId="3904" priority="114">
      <formula>$E21="MC"</formula>
    </cfRule>
  </conditionalFormatting>
  <conditionalFormatting sqref="E19:E20 E22:E23 E25:E26 E28:E29 E31:E32 E34:E35 E37:E38 E40:E41 E43:E44 E46:E47 E49:E50 E52:E53 E55:E56">
    <cfRule type="expression" dxfId="3903" priority="113">
      <formula>$E19="MC"</formula>
    </cfRule>
  </conditionalFormatting>
  <conditionalFormatting sqref="B11:D11 F11:H11">
    <cfRule type="expression" dxfId="3902" priority="111">
      <formula>$E11="MC"</formula>
    </cfRule>
  </conditionalFormatting>
  <conditionalFormatting sqref="F7:H7">
    <cfRule type="expression" dxfId="3901" priority="73">
      <formula>$E7="MC"</formula>
    </cfRule>
  </conditionalFormatting>
  <conditionalFormatting sqref="B7:D7">
    <cfRule type="expression" dxfId="3900" priority="72">
      <formula>$E7="MC"</formula>
    </cfRule>
  </conditionalFormatting>
  <conditionalFormatting sqref="H8">
    <cfRule type="expression" dxfId="3899" priority="71">
      <formula>$E8="MC"</formula>
    </cfRule>
  </conditionalFormatting>
  <conditionalFormatting sqref="F8:H8">
    <cfRule type="expression" dxfId="3898" priority="68">
      <formula>$E8="MC"</formula>
    </cfRule>
  </conditionalFormatting>
  <conditionalFormatting sqref="F8:H8">
    <cfRule type="expression" dxfId="3897" priority="67">
      <formula>$E8="MC"</formula>
    </cfRule>
  </conditionalFormatting>
  <conditionalFormatting sqref="F8:G8">
    <cfRule type="expression" dxfId="3896" priority="70">
      <formula>$E8="MC"</formula>
    </cfRule>
  </conditionalFormatting>
  <conditionalFormatting sqref="F8:H8">
    <cfRule type="expression" dxfId="3895" priority="69">
      <formula>$E8="MC"</formula>
    </cfRule>
  </conditionalFormatting>
  <conditionalFormatting sqref="F8:H8">
    <cfRule type="expression" dxfId="3894" priority="66">
      <formula>$E8="MC"</formula>
    </cfRule>
  </conditionalFormatting>
  <conditionalFormatting sqref="F8:H8">
    <cfRule type="expression" dxfId="3893" priority="63">
      <formula>$E8="MC"</formula>
    </cfRule>
  </conditionalFormatting>
  <conditionalFormatting sqref="F8:H8">
    <cfRule type="expression" dxfId="3892" priority="64">
      <formula>$E8="MC"</formula>
    </cfRule>
  </conditionalFormatting>
  <conditionalFormatting sqref="F8:H8">
    <cfRule type="expression" dxfId="3891" priority="65">
      <formula>$E8="MC"</formula>
    </cfRule>
  </conditionalFormatting>
  <conditionalFormatting sqref="B8:D8">
    <cfRule type="expression" dxfId="3890" priority="62">
      <formula>$E8="MC"</formula>
    </cfRule>
  </conditionalFormatting>
  <conditionalFormatting sqref="H9">
    <cfRule type="expression" dxfId="3889" priority="57">
      <formula>$E9="MC"</formula>
    </cfRule>
  </conditionalFormatting>
  <conditionalFormatting sqref="H9">
    <cfRule type="expression" dxfId="3888" priority="56">
      <formula>$E9="MC"</formula>
    </cfRule>
  </conditionalFormatting>
  <conditionalFormatting sqref="B9:D9 F9:G9">
    <cfRule type="expression" dxfId="3887" priority="55">
      <formula>$E9="MC"</formula>
    </cfRule>
  </conditionalFormatting>
  <conditionalFormatting sqref="B9:D9 F9:G9">
    <cfRule type="expression" dxfId="3886" priority="54">
      <formula>$E9="MC"</formula>
    </cfRule>
  </conditionalFormatting>
  <conditionalFormatting sqref="H10">
    <cfRule type="expression" dxfId="3885" priority="53">
      <formula>$E10="MC"</formula>
    </cfRule>
  </conditionalFormatting>
  <conditionalFormatting sqref="B10:D10 F10:G10">
    <cfRule type="expression" dxfId="3884" priority="52">
      <formula>$E10="MC"</formula>
    </cfRule>
  </conditionalFormatting>
  <conditionalFormatting sqref="B10:D10 F10:G10">
    <cfRule type="expression" dxfId="3883" priority="51">
      <formula>$E10="MC"</formula>
    </cfRule>
  </conditionalFormatting>
  <conditionalFormatting sqref="A7 A55 A58 A61 A9 A11 A13 A15 A17 A19 A21 A23 A25 A27 A29 A31 A33 A35 A37 A39 A41 A43 A45 A47 A49 A51:A52">
    <cfRule type="expression" dxfId="3882" priority="24">
      <formula>$E7="MC"</formula>
    </cfRule>
  </conditionalFormatting>
  <conditionalFormatting sqref="E7:E18">
    <cfRule type="expression" dxfId="3881" priority="22">
      <formula>$E7="MC"</formula>
    </cfRule>
  </conditionalFormatting>
  <conditionalFormatting sqref="I7 I10:I11">
    <cfRule type="expression" dxfId="3880" priority="21">
      <formula>$E7="MC"</formula>
    </cfRule>
  </conditionalFormatting>
  <conditionalFormatting sqref="I8:I9">
    <cfRule type="expression" dxfId="3879" priority="20">
      <formula>$E8="MC"</formula>
    </cfRule>
  </conditionalFormatting>
  <conditionalFormatting sqref="K7:K57">
    <cfRule type="cellIs" dxfId="3878" priority="19" operator="lessThan">
      <formula>18</formula>
    </cfRule>
  </conditionalFormatting>
  <conditionalFormatting sqref="K9:K57">
    <cfRule type="cellIs" dxfId="3877" priority="18" operator="lessThan">
      <formula>18</formula>
    </cfRule>
  </conditionalFormatting>
  <conditionalFormatting sqref="J7:J61">
    <cfRule type="expression" dxfId="3876" priority="16">
      <formula>$E7="MC"</formula>
    </cfRule>
  </conditionalFormatting>
  <conditionalFormatting sqref="B12:D12">
    <cfRule type="expression" dxfId="3875" priority="15">
      <formula>$E12="MC"</formula>
    </cfRule>
  </conditionalFormatting>
  <conditionalFormatting sqref="F12:H12">
    <cfRule type="expression" dxfId="3874" priority="14">
      <formula>$E12="MC"</formula>
    </cfRule>
  </conditionalFormatting>
  <conditionalFormatting sqref="H13">
    <cfRule type="expression" dxfId="3873" priority="13">
      <formula>$E13="MC"</formula>
    </cfRule>
  </conditionalFormatting>
  <conditionalFormatting sqref="H13">
    <cfRule type="expression" dxfId="3872" priority="12">
      <formula>$E13="MC"</formula>
    </cfRule>
  </conditionalFormatting>
  <conditionalFormatting sqref="B13:D13 F13:G13">
    <cfRule type="expression" dxfId="3871" priority="11">
      <formula>$E13="MC"</formula>
    </cfRule>
  </conditionalFormatting>
  <conditionalFormatting sqref="B13:D13 F13:G13">
    <cfRule type="expression" dxfId="3870" priority="10">
      <formula>$E13="MC"</formula>
    </cfRule>
  </conditionalFormatting>
  <conditionalFormatting sqref="I13">
    <cfRule type="expression" dxfId="3869" priority="8">
      <formula>$E13="MC"</formula>
    </cfRule>
  </conditionalFormatting>
  <conditionalFormatting sqref="M6">
    <cfRule type="cellIs" dxfId="3868" priority="5" operator="equal">
      <formula>3</formula>
    </cfRule>
    <cfRule type="cellIs" dxfId="3867" priority="6" operator="equal">
      <formula>2</formula>
    </cfRule>
    <cfRule type="cellIs" dxfId="3866" priority="7" operator="equal">
      <formula>1</formula>
    </cfRule>
  </conditionalFormatting>
  <conditionalFormatting sqref="M7:M18">
    <cfRule type="cellIs" dxfId="3865" priority="2" operator="equal">
      <formula>3</formula>
    </cfRule>
    <cfRule type="cellIs" dxfId="3864" priority="3" operator="equal">
      <formula>2</formula>
    </cfRule>
    <cfRule type="cellIs" dxfId="3863" priority="4" operator="equal">
      <formula>1</formula>
    </cfRule>
  </conditionalFormatting>
  <conditionalFormatting sqref="T6">
    <cfRule type="expression" dxfId="3862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 xr:uid="{00000000-0002-0000-0600-000000000000}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 xr:uid="{00000000-0002-0000-0600-000001000000}">
      <formula1>1</formula1>
      <formula2>2958465</formula2>
    </dataValidation>
    <dataValidation type="list" allowBlank="1" showInputMessage="1" showErrorMessage="1" sqref="T7:T18" xr:uid="{4AC70B5F-B520-4C7B-B11C-BDA91DA015B6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A10 A12 A14 A16 A18 A20 A22 A24 A26 A28 A30 A32 A34 A36 A38 A40 A42 A44 A46 A48 A50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49" t="s">
        <v>0</v>
      </c>
      <c r="D1" s="549"/>
      <c r="E1" s="549"/>
      <c r="F1" s="549"/>
      <c r="G1" s="549"/>
      <c r="H1" s="549"/>
      <c r="I1" s="279"/>
      <c r="J1" s="280"/>
      <c r="K1" s="278"/>
      <c r="L1"/>
    </row>
    <row r="2" spans="1:21" s="281" customFormat="1" x14ac:dyDescent="0.25">
      <c r="A2" s="277"/>
      <c r="B2" s="278"/>
      <c r="C2" s="549" t="s">
        <v>1</v>
      </c>
      <c r="D2" s="549"/>
      <c r="E2" s="549"/>
      <c r="F2" s="549"/>
      <c r="G2" s="549"/>
      <c r="H2" s="549"/>
      <c r="I2" s="282"/>
      <c r="J2" s="283"/>
      <c r="K2" s="283"/>
      <c r="L2"/>
    </row>
    <row r="3" spans="1:21" s="281" customFormat="1" x14ac:dyDescent="0.25">
      <c r="A3" s="277"/>
      <c r="B3" s="278"/>
      <c r="C3" s="549" t="s">
        <v>2</v>
      </c>
      <c r="D3" s="549"/>
      <c r="E3" s="549"/>
      <c r="F3" s="549"/>
      <c r="G3" s="549"/>
      <c r="H3" s="549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49" t="s">
        <v>240</v>
      </c>
      <c r="D4" s="549"/>
      <c r="E4" s="549"/>
      <c r="F4" s="549"/>
      <c r="G4" s="549"/>
      <c r="H4" s="549"/>
      <c r="I4" s="282"/>
      <c r="J4" s="283"/>
      <c r="K4" s="283"/>
      <c r="L4"/>
      <c r="M4" s="285"/>
    </row>
    <row r="5" spans="1:21" ht="18" thickBot="1" x14ac:dyDescent="0.35">
      <c r="A5" s="550" t="s">
        <v>23</v>
      </c>
      <c r="B5" s="551"/>
      <c r="C5" s="551"/>
      <c r="D5" s="552" t="s">
        <v>44</v>
      </c>
      <c r="E5" s="553"/>
      <c r="F5" s="387"/>
      <c r="G5" s="388" t="s">
        <v>35</v>
      </c>
      <c r="H5" s="389">
        <f ca="1">TODAY()</f>
        <v>45732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28">
        <v>17679</v>
      </c>
      <c r="C7" s="440" t="s">
        <v>66</v>
      </c>
      <c r="D7" s="401" t="s">
        <v>17</v>
      </c>
      <c r="E7" s="383" t="str">
        <f>IF(ISNUMBER(FIND("TE",I7)),"TE",IF(ISNUMBER(FIND("MCC",I7)),"MCC",IF(ISNUMBER(FIND("MC",I7)),"MC","MA")))</f>
        <v>MA</v>
      </c>
      <c r="F7" s="409">
        <v>26602</v>
      </c>
      <c r="G7" s="410" t="s">
        <v>84</v>
      </c>
      <c r="H7" s="411" t="s">
        <v>67</v>
      </c>
      <c r="I7" s="453"/>
      <c r="J7" s="489" t="str">
        <f t="shared" ref="J7:J34" ca="1" si="0">IF(K7="","",IF(K7&gt;29,"DISP.IDADE",""))</f>
        <v>DISP.IDADE</v>
      </c>
      <c r="K7" s="386">
        <f t="shared" ref="K7:K34" ca="1" si="1">IF(F7="","",INT((TODAY()-F7)/365.25))</f>
        <v>52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18847</v>
      </c>
      <c r="C8" s="439" t="s">
        <v>442</v>
      </c>
      <c r="D8" s="401" t="s">
        <v>16</v>
      </c>
      <c r="E8" s="383" t="str">
        <f t="shared" ref="E8:E14" si="2">IF(ISNUMBER(FIND("TE",I8)),"TE",IF(ISNUMBER(FIND("MCC",I8)),"MCC",IF(ISNUMBER(FIND("MC",I8)),"MC","MA")))</f>
        <v>MA</v>
      </c>
      <c r="F8" s="409">
        <v>34343</v>
      </c>
      <c r="G8" s="401"/>
      <c r="H8" s="411"/>
      <c r="I8" s="407" t="s">
        <v>480</v>
      </c>
      <c r="J8" s="489" t="str">
        <f t="shared" ca="1" si="0"/>
        <v>DISP.IDADE</v>
      </c>
      <c r="K8" s="386">
        <f t="shared" ca="1" si="1"/>
        <v>31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18396</v>
      </c>
      <c r="C9" s="408" t="s">
        <v>222</v>
      </c>
      <c r="D9" s="401" t="s">
        <v>17</v>
      </c>
      <c r="E9" s="383" t="str">
        <f t="shared" si="2"/>
        <v>MA</v>
      </c>
      <c r="F9" s="409">
        <v>39496</v>
      </c>
      <c r="G9" s="401"/>
      <c r="H9" s="411"/>
      <c r="I9" s="407" t="s">
        <v>478</v>
      </c>
      <c r="J9" s="489" t="str">
        <f t="shared" ca="1" si="0"/>
        <v/>
      </c>
      <c r="K9" s="386">
        <f t="shared" ca="1" si="1"/>
        <v>17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18768</v>
      </c>
      <c r="C10" s="408" t="s">
        <v>364</v>
      </c>
      <c r="D10" s="401" t="s">
        <v>16</v>
      </c>
      <c r="E10" s="383" t="str">
        <f t="shared" si="2"/>
        <v>MA</v>
      </c>
      <c r="F10" s="409">
        <v>19771</v>
      </c>
      <c r="G10" s="401"/>
      <c r="H10" s="411" t="s">
        <v>365</v>
      </c>
      <c r="I10" s="407" t="s">
        <v>362</v>
      </c>
      <c r="J10" s="489" t="str">
        <f t="shared" ca="1" si="0"/>
        <v>DISP.IDADE</v>
      </c>
      <c r="K10" s="386">
        <f t="shared" ca="1" si="1"/>
        <v>71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516</v>
      </c>
      <c r="C11" s="439" t="s">
        <v>460</v>
      </c>
      <c r="D11" s="401" t="s">
        <v>16</v>
      </c>
      <c r="E11" s="383" t="str">
        <f t="shared" si="2"/>
        <v>MA</v>
      </c>
      <c r="F11" s="409">
        <v>31362</v>
      </c>
      <c r="G11" s="401"/>
      <c r="H11" s="411"/>
      <c r="I11" s="407" t="s">
        <v>483</v>
      </c>
      <c r="J11" s="489" t="str">
        <f t="shared" ca="1" si="0"/>
        <v>DISP.IDADE</v>
      </c>
      <c r="K11" s="386">
        <f t="shared" ca="1" si="1"/>
        <v>39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28">
        <v>18707</v>
      </c>
      <c r="C12" s="440" t="s">
        <v>328</v>
      </c>
      <c r="D12" s="401" t="s">
        <v>17</v>
      </c>
      <c r="E12" s="383" t="str">
        <f t="shared" si="2"/>
        <v>MA</v>
      </c>
      <c r="F12" s="409">
        <v>39932</v>
      </c>
      <c r="G12" s="410" t="s">
        <v>329</v>
      </c>
      <c r="H12" s="411"/>
      <c r="I12" s="407" t="s">
        <v>476</v>
      </c>
      <c r="J12" s="489" t="str">
        <f t="shared" ca="1" si="0"/>
        <v/>
      </c>
      <c r="K12" s="386">
        <f t="shared" ca="1" si="1"/>
        <v>15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10683</v>
      </c>
      <c r="C13" s="408" t="s">
        <v>342</v>
      </c>
      <c r="D13" s="401" t="s">
        <v>17</v>
      </c>
      <c r="E13" s="383" t="str">
        <f t="shared" si="2"/>
        <v>MA</v>
      </c>
      <c r="F13" s="409">
        <v>37864</v>
      </c>
      <c r="G13" s="401" t="s">
        <v>343</v>
      </c>
      <c r="H13" s="411"/>
      <c r="I13" s="407" t="s">
        <v>477</v>
      </c>
      <c r="J13" s="489" t="str">
        <f t="shared" ca="1" si="0"/>
        <v/>
      </c>
      <c r="K13" s="386">
        <f t="shared" ca="1" si="1"/>
        <v>21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15918</v>
      </c>
      <c r="C14" s="408" t="s">
        <v>410</v>
      </c>
      <c r="D14" s="401" t="s">
        <v>17</v>
      </c>
      <c r="E14" s="383" t="str">
        <f t="shared" si="2"/>
        <v>MA</v>
      </c>
      <c r="F14" s="409">
        <v>39642</v>
      </c>
      <c r="G14" s="401"/>
      <c r="H14" s="411"/>
      <c r="I14" s="407" t="s">
        <v>478</v>
      </c>
      <c r="J14" s="489" t="str">
        <f t="shared" ca="1" si="0"/>
        <v/>
      </c>
      <c r="K14" s="386">
        <f t="shared" ca="1" si="1"/>
        <v>16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 t="str">
        <f t="shared" ref="E15:E34" si="3">IF(COUNTIF(I15,"*MC*")=1,"MC",IF(COUNTIF(I15,"*NCOM*")=1,"NCOM",IF(C15="","","MA")))</f>
        <v/>
      </c>
      <c r="F15" s="409"/>
      <c r="G15" s="401"/>
      <c r="H15" s="411"/>
      <c r="I15" s="407"/>
      <c r="J15" s="489" t="str">
        <f t="shared" ca="1" si="0"/>
        <v/>
      </c>
      <c r="K15" s="386" t="str">
        <f t="shared" ca="1" si="1"/>
        <v/>
      </c>
      <c r="L15"/>
      <c r="M15" s="377"/>
      <c r="T15"/>
      <c r="U15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4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/>
      <c r="M16" s="377"/>
      <c r="T16"/>
      <c r="U16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3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/>
      <c r="M17" s="377"/>
      <c r="T17"/>
      <c r="U17"/>
    </row>
    <row r="18" spans="1:21" s="373" customFormat="1" ht="20.100000000000001" customHeight="1" x14ac:dyDescent="0.25">
      <c r="A18" s="448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386" t="str">
        <f t="shared" ca="1" si="1"/>
        <v/>
      </c>
      <c r="L18"/>
      <c r="M18" s="377"/>
      <c r="T18"/>
      <c r="U18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4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3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8">
        <v>16</v>
      </c>
      <c r="B22" s="405"/>
      <c r="C22" s="419"/>
      <c r="D22" s="405"/>
      <c r="E22" s="384" t="str">
        <f t="shared" si="3"/>
        <v/>
      </c>
      <c r="F22" s="406"/>
      <c r="G22" s="405"/>
      <c r="H22" s="402"/>
      <c r="I22" s="402"/>
      <c r="J22" s="489" t="str">
        <f t="shared" ca="1" si="0"/>
        <v/>
      </c>
      <c r="K22" s="386" t="str">
        <f t="shared" ca="1" si="1"/>
        <v/>
      </c>
      <c r="L22"/>
      <c r="M22" s="377"/>
      <c r="T22"/>
      <c r="U22"/>
    </row>
    <row r="23" spans="1:21" s="373" customFormat="1" ht="20.100000000000001" customHeight="1" x14ac:dyDescent="0.25">
      <c r="A23" s="448">
        <v>17</v>
      </c>
      <c r="B23" s="405"/>
      <c r="C23" s="419"/>
      <c r="D23" s="405"/>
      <c r="E23" s="383" t="str">
        <f t="shared" si="3"/>
        <v/>
      </c>
      <c r="F23" s="406"/>
      <c r="G23" s="405"/>
      <c r="H23" s="402"/>
      <c r="I23" s="402"/>
      <c r="J23" s="489" t="str">
        <f t="shared" ca="1" si="0"/>
        <v/>
      </c>
      <c r="K23" s="386" t="str">
        <f t="shared" ca="1" si="1"/>
        <v/>
      </c>
      <c r="L23"/>
      <c r="M23" s="377"/>
      <c r="T23"/>
      <c r="U23"/>
    </row>
    <row r="24" spans="1:21" s="373" customFormat="1" ht="20.100000000000001" customHeight="1" x14ac:dyDescent="0.25">
      <c r="A24" s="448">
        <v>18</v>
      </c>
      <c r="B24" s="405"/>
      <c r="C24" s="419"/>
      <c r="D24" s="405"/>
      <c r="E24" s="383" t="str">
        <f t="shared" si="3"/>
        <v/>
      </c>
      <c r="F24" s="406"/>
      <c r="G24" s="405"/>
      <c r="H24" s="402"/>
      <c r="I24" s="402"/>
      <c r="J24" s="489" t="str">
        <f t="shared" ca="1" si="0"/>
        <v/>
      </c>
      <c r="K24" s="386" t="str">
        <f t="shared" ca="1" si="1"/>
        <v/>
      </c>
      <c r="L24"/>
      <c r="M24" s="377"/>
      <c r="T24"/>
      <c r="U24"/>
    </row>
    <row r="25" spans="1:21" s="373" customFormat="1" ht="20.100000000000001" customHeight="1" x14ac:dyDescent="0.25">
      <c r="A25" s="448">
        <v>19</v>
      </c>
      <c r="B25" s="405"/>
      <c r="C25" s="419"/>
      <c r="D25" s="405"/>
      <c r="E25" s="384" t="str">
        <f t="shared" si="3"/>
        <v/>
      </c>
      <c r="F25" s="406"/>
      <c r="G25" s="405"/>
      <c r="H25" s="402"/>
      <c r="I25" s="402"/>
      <c r="J25" s="489" t="str">
        <f t="shared" ca="1" si="0"/>
        <v/>
      </c>
      <c r="K25" s="386" t="str">
        <f t="shared" ca="1" si="1"/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5"/>
      <c r="C26" s="419"/>
      <c r="D26" s="405"/>
      <c r="E26" s="383" t="str">
        <f t="shared" si="3"/>
        <v/>
      </c>
      <c r="F26" s="406"/>
      <c r="G26" s="405"/>
      <c r="H26" s="402"/>
      <c r="I26" s="402"/>
      <c r="J26" s="489" t="str">
        <f t="shared" ca="1" si="0"/>
        <v/>
      </c>
      <c r="K26" s="386" t="str">
        <f t="shared" ca="1" si="1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5"/>
      <c r="C27" s="419"/>
      <c r="D27" s="405"/>
      <c r="E27" s="383" t="str">
        <f t="shared" si="3"/>
        <v/>
      </c>
      <c r="F27" s="406"/>
      <c r="G27" s="405"/>
      <c r="H27" s="402"/>
      <c r="I27" s="402"/>
      <c r="J27" s="489" t="str">
        <f t="shared" ca="1" si="0"/>
        <v/>
      </c>
      <c r="K27" s="386" t="str">
        <f t="shared" ca="1" si="1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5"/>
      <c r="C28" s="419"/>
      <c r="D28" s="405"/>
      <c r="E28" s="384" t="str">
        <f t="shared" si="3"/>
        <v/>
      </c>
      <c r="F28" s="406"/>
      <c r="G28" s="405"/>
      <c r="H28" s="402"/>
      <c r="I28" s="402"/>
      <c r="J28" s="489" t="str">
        <f t="shared" ca="1" si="0"/>
        <v/>
      </c>
      <c r="K28" s="386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05"/>
      <c r="C29" s="419"/>
      <c r="D29" s="405"/>
      <c r="E29" s="383" t="str">
        <f t="shared" si="3"/>
        <v/>
      </c>
      <c r="F29" s="406"/>
      <c r="G29" s="405"/>
      <c r="H29" s="402"/>
      <c r="I29" s="402"/>
      <c r="J29" s="489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3" t="str">
        <f t="shared" si="3"/>
        <v/>
      </c>
      <c r="F30" s="406"/>
      <c r="G30" s="405"/>
      <c r="H30" s="402"/>
      <c r="I30" s="402"/>
      <c r="J30" s="489" t="str">
        <f t="shared" ca="1" si="0"/>
        <v/>
      </c>
      <c r="K30" s="386" t="str">
        <f t="shared" ca="1" si="1"/>
        <v/>
      </c>
      <c r="L30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4" t="str">
        <f t="shared" si="3"/>
        <v/>
      </c>
      <c r="F31" s="406"/>
      <c r="G31" s="405"/>
      <c r="H31" s="402"/>
      <c r="I31" s="402"/>
      <c r="J31" s="489" t="str">
        <f t="shared" ca="1" si="0"/>
        <v/>
      </c>
      <c r="K31" s="386" t="str">
        <f t="shared" ca="1" si="1"/>
        <v/>
      </c>
      <c r="L31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9" t="str">
        <f t="shared" ca="1" si="0"/>
        <v/>
      </c>
      <c r="K32" s="386" t="str">
        <f t="shared" ca="1" si="1"/>
        <v/>
      </c>
      <c r="L32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3" t="str">
        <f t="shared" si="3"/>
        <v/>
      </c>
      <c r="F33" s="406"/>
      <c r="G33" s="405"/>
      <c r="H33" s="402"/>
      <c r="I33" s="402"/>
      <c r="J33" s="489" t="str">
        <f t="shared" ca="1" si="0"/>
        <v/>
      </c>
      <c r="K33" s="386" t="str">
        <f t="shared" ca="1" si="1"/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4" t="str">
        <f t="shared" si="3"/>
        <v/>
      </c>
      <c r="F34" s="406"/>
      <c r="G34" s="405"/>
      <c r="H34" s="402"/>
      <c r="I34" s="402"/>
      <c r="J34" s="489" t="str">
        <f t="shared" ca="1" si="0"/>
        <v/>
      </c>
      <c r="K34" s="386" t="str">
        <f t="shared" ca="1" si="1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ref="E35:E57" si="4">IF(COUNTIF(I35,"*MC*")=1,"MC",IF(COUNTIF(I35,"*NCOM*")=1,"NCOM",IF(C35="","","MA")))</f>
        <v/>
      </c>
      <c r="F35" s="406"/>
      <c r="G35" s="405"/>
      <c r="H35" s="402"/>
      <c r="I35" s="402"/>
      <c r="J35" s="489" t="str">
        <f t="shared" ref="J35:J61" ca="1" si="5">IF(K35="","",IF(K35&gt;29,"DISP.IDADE",""))</f>
        <v/>
      </c>
      <c r="K35" s="386" t="str">
        <f t="shared" ref="K35:K57" ca="1" si="6">IF(F35="","",INT((TODAY()-F35)/365.25))</f>
        <v/>
      </c>
      <c r="L35"/>
    </row>
    <row r="36" spans="1:12" s="373" customFormat="1" ht="20.100000000000001" customHeight="1" x14ac:dyDescent="0.25">
      <c r="A36" s="448">
        <v>30</v>
      </c>
      <c r="B36" s="405"/>
      <c r="C36" s="419"/>
      <c r="D36" s="405"/>
      <c r="E36" s="383" t="str">
        <f t="shared" si="4"/>
        <v/>
      </c>
      <c r="F36" s="406"/>
      <c r="G36" s="405"/>
      <c r="H36" s="402"/>
      <c r="I36" s="402"/>
      <c r="J36" s="489" t="str">
        <f t="shared" ca="1" si="5"/>
        <v/>
      </c>
      <c r="K36" s="386" t="str">
        <f t="shared" ca="1" si="6"/>
        <v/>
      </c>
      <c r="L36"/>
    </row>
    <row r="37" spans="1:12" s="373" customFormat="1" ht="20.100000000000001" customHeight="1" x14ac:dyDescent="0.25">
      <c r="A37" s="448">
        <v>31</v>
      </c>
      <c r="B37" s="405"/>
      <c r="C37" s="419"/>
      <c r="D37" s="405"/>
      <c r="E37" s="384" t="str">
        <f t="shared" si="4"/>
        <v/>
      </c>
      <c r="F37" s="406"/>
      <c r="G37" s="405"/>
      <c r="H37" s="402"/>
      <c r="I37" s="402"/>
      <c r="J37" s="489" t="str">
        <f t="shared" ca="1" si="5"/>
        <v/>
      </c>
      <c r="K37" s="386" t="str">
        <f t="shared" ca="1" si="6"/>
        <v/>
      </c>
      <c r="L37"/>
    </row>
    <row r="38" spans="1:12" s="373" customFormat="1" ht="20.100000000000001" customHeight="1" x14ac:dyDescent="0.25">
      <c r="A38" s="448">
        <v>32</v>
      </c>
      <c r="B38" s="405"/>
      <c r="C38" s="419"/>
      <c r="D38" s="405"/>
      <c r="E38" s="383" t="str">
        <f t="shared" si="4"/>
        <v/>
      </c>
      <c r="F38" s="406"/>
      <c r="G38" s="405"/>
      <c r="H38" s="402"/>
      <c r="I38" s="402"/>
      <c r="J38" s="489" t="str">
        <f t="shared" ca="1" si="5"/>
        <v/>
      </c>
      <c r="K38" s="386" t="str">
        <f t="shared" ca="1" si="6"/>
        <v/>
      </c>
      <c r="L38"/>
    </row>
    <row r="39" spans="1:12" s="373" customFormat="1" ht="20.100000000000001" customHeight="1" x14ac:dyDescent="0.25">
      <c r="A39" s="448">
        <v>33</v>
      </c>
      <c r="B39" s="405"/>
      <c r="C39" s="419"/>
      <c r="D39" s="405"/>
      <c r="E39" s="383" t="str">
        <f t="shared" si="4"/>
        <v/>
      </c>
      <c r="F39" s="406"/>
      <c r="G39" s="405"/>
      <c r="H39" s="402"/>
      <c r="I39" s="402"/>
      <c r="J39" s="489" t="str">
        <f t="shared" ca="1" si="5"/>
        <v/>
      </c>
      <c r="K39" s="386" t="str">
        <f t="shared" ca="1" si="6"/>
        <v/>
      </c>
      <c r="L39"/>
    </row>
    <row r="40" spans="1:12" s="373" customFormat="1" ht="20.100000000000001" customHeight="1" x14ac:dyDescent="0.25">
      <c r="A40" s="448">
        <v>34</v>
      </c>
      <c r="B40" s="405"/>
      <c r="C40" s="419"/>
      <c r="D40" s="405"/>
      <c r="E40" s="384" t="str">
        <f t="shared" si="4"/>
        <v/>
      </c>
      <c r="F40" s="406"/>
      <c r="G40" s="405"/>
      <c r="H40" s="402"/>
      <c r="I40" s="402"/>
      <c r="J40" s="489" t="str">
        <f t="shared" ca="1" si="5"/>
        <v/>
      </c>
      <c r="K40" s="386" t="str">
        <f t="shared" ca="1" si="6"/>
        <v/>
      </c>
      <c r="L40"/>
    </row>
    <row r="41" spans="1:12" s="373" customFormat="1" ht="20.100000000000001" customHeight="1" x14ac:dyDescent="0.25">
      <c r="A41" s="448">
        <v>35</v>
      </c>
      <c r="B41" s="405"/>
      <c r="C41" s="419"/>
      <c r="D41" s="405"/>
      <c r="E41" s="383" t="str">
        <f t="shared" si="4"/>
        <v/>
      </c>
      <c r="F41" s="406"/>
      <c r="G41" s="405"/>
      <c r="H41" s="402"/>
      <c r="I41" s="402"/>
      <c r="J41" s="489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8">
        <v>36</v>
      </c>
      <c r="B42" s="405"/>
      <c r="C42" s="419"/>
      <c r="D42" s="405"/>
      <c r="E42" s="383" t="str">
        <f t="shared" si="4"/>
        <v/>
      </c>
      <c r="F42" s="406"/>
      <c r="G42" s="405"/>
      <c r="H42" s="402"/>
      <c r="I42" s="402"/>
      <c r="J42" s="489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8">
        <v>37</v>
      </c>
      <c r="B43" s="405"/>
      <c r="C43" s="419"/>
      <c r="D43" s="405"/>
      <c r="E43" s="384" t="str">
        <f t="shared" si="4"/>
        <v/>
      </c>
      <c r="F43" s="406"/>
      <c r="G43" s="405"/>
      <c r="H43" s="402"/>
      <c r="I43" s="402"/>
      <c r="J43" s="489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8">
        <v>38</v>
      </c>
      <c r="B44" s="405"/>
      <c r="C44" s="419"/>
      <c r="D44" s="405"/>
      <c r="E44" s="383" t="str">
        <f t="shared" si="4"/>
        <v/>
      </c>
      <c r="F44" s="406"/>
      <c r="G44" s="405"/>
      <c r="H44" s="402"/>
      <c r="I44" s="402"/>
      <c r="J44" s="489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8">
        <v>39</v>
      </c>
      <c r="B45" s="405"/>
      <c r="C45" s="419"/>
      <c r="D45" s="405"/>
      <c r="E45" s="383" t="str">
        <f t="shared" si="4"/>
        <v/>
      </c>
      <c r="F45" s="406"/>
      <c r="G45" s="405"/>
      <c r="H45" s="402"/>
      <c r="I45" s="402"/>
      <c r="J45" s="489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8">
        <v>40</v>
      </c>
      <c r="B46" s="405"/>
      <c r="C46" s="419"/>
      <c r="D46" s="405"/>
      <c r="E46" s="384" t="str">
        <f t="shared" si="4"/>
        <v/>
      </c>
      <c r="F46" s="406"/>
      <c r="G46" s="405"/>
      <c r="H46" s="402"/>
      <c r="I46" s="402"/>
      <c r="J46" s="489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8">
        <v>41</v>
      </c>
      <c r="B47" s="405"/>
      <c r="C47" s="419"/>
      <c r="D47" s="405"/>
      <c r="E47" s="383" t="str">
        <f t="shared" si="4"/>
        <v/>
      </c>
      <c r="F47" s="406"/>
      <c r="G47" s="405"/>
      <c r="H47" s="402"/>
      <c r="I47" s="402"/>
      <c r="J47" s="489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8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9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8">
        <v>43</v>
      </c>
      <c r="B49" s="405"/>
      <c r="C49" s="419"/>
      <c r="D49" s="405"/>
      <c r="E49" s="384" t="str">
        <f t="shared" si="4"/>
        <v/>
      </c>
      <c r="F49" s="406"/>
      <c r="G49" s="405"/>
      <c r="H49" s="402"/>
      <c r="I49" s="402"/>
      <c r="J49" s="489" t="str">
        <f t="shared" ca="1" si="5"/>
        <v/>
      </c>
      <c r="K49" s="386" t="str">
        <f t="shared" ca="1" si="6"/>
        <v/>
      </c>
      <c r="L49"/>
    </row>
    <row r="50" spans="1:12" s="373" customFormat="1" ht="20.100000000000001" customHeight="1" x14ac:dyDescent="0.25">
      <c r="A50" s="448">
        <v>44</v>
      </c>
      <c r="B50" s="405"/>
      <c r="C50" s="419"/>
      <c r="D50" s="405"/>
      <c r="E50" s="383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</row>
    <row r="51" spans="1:12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</row>
    <row r="52" spans="1:12" s="373" customFormat="1" ht="20.100000000000001" customHeight="1" x14ac:dyDescent="0.25">
      <c r="A52" s="448">
        <v>46</v>
      </c>
      <c r="B52" s="405"/>
      <c r="C52" s="419"/>
      <c r="D52" s="405"/>
      <c r="E52" s="384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2" s="373" customFormat="1" ht="20.100000000000001" customHeight="1" x14ac:dyDescent="0.25">
      <c r="A53" s="448">
        <v>47</v>
      </c>
      <c r="B53" s="405"/>
      <c r="C53" s="419"/>
      <c r="D53" s="405"/>
      <c r="E53" s="383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2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19"/>
      <c r="J54" s="489" t="str">
        <f t="shared" ca="1" si="5"/>
        <v/>
      </c>
      <c r="K54" s="386" t="str">
        <f t="shared" ca="1" si="6"/>
        <v/>
      </c>
      <c r="L54"/>
    </row>
    <row r="55" spans="1:12" s="373" customFormat="1" ht="20.100000000000001" customHeight="1" x14ac:dyDescent="0.25">
      <c r="A55" s="448">
        <v>49</v>
      </c>
      <c r="B55" s="405"/>
      <c r="C55" s="419"/>
      <c r="D55" s="405"/>
      <c r="E55" s="384" t="str">
        <f t="shared" si="4"/>
        <v/>
      </c>
      <c r="F55" s="406"/>
      <c r="G55" s="405"/>
      <c r="H55" s="402"/>
      <c r="I55" s="419"/>
      <c r="J55" s="489" t="str">
        <f t="shared" ca="1" si="5"/>
        <v/>
      </c>
      <c r="K55" s="386" t="str">
        <f t="shared" ca="1" si="6"/>
        <v/>
      </c>
      <c r="L55"/>
    </row>
    <row r="56" spans="1:12" s="373" customFormat="1" ht="20.100000000000001" customHeight="1" x14ac:dyDescent="0.25">
      <c r="A56" s="448">
        <v>50</v>
      </c>
      <c r="B56" s="405"/>
      <c r="C56" s="419"/>
      <c r="D56" s="405"/>
      <c r="E56" s="383" t="str">
        <f t="shared" si="4"/>
        <v/>
      </c>
      <c r="F56" s="406"/>
      <c r="G56" s="405"/>
      <c r="H56" s="402"/>
      <c r="I56" s="419"/>
      <c r="J56" s="489" t="str">
        <f t="shared" ca="1" si="5"/>
        <v/>
      </c>
      <c r="K56" s="386" t="str">
        <f t="shared" ca="1" si="6"/>
        <v/>
      </c>
      <c r="L56"/>
    </row>
    <row r="57" spans="1:12" s="373" customFormat="1" ht="20.100000000000001" customHeight="1" x14ac:dyDescent="0.25">
      <c r="A57" s="448">
        <v>51</v>
      </c>
      <c r="B57" s="159"/>
      <c r="C57" s="77"/>
      <c r="D57" s="159"/>
      <c r="E57" s="383" t="str">
        <f t="shared" si="4"/>
        <v/>
      </c>
      <c r="F57" s="30"/>
      <c r="G57" s="159"/>
      <c r="H57" s="32"/>
      <c r="I57" s="77"/>
      <c r="J57" s="489" t="str">
        <f t="shared" ca="1" si="5"/>
        <v/>
      </c>
      <c r="K57" s="386" t="str">
        <f t="shared" ca="1" si="6"/>
        <v/>
      </c>
      <c r="L57"/>
    </row>
    <row r="58" spans="1:12" ht="20.100000000000001" customHeight="1" x14ac:dyDescent="0.3">
      <c r="A58" s="448">
        <v>52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5"/>
        <v/>
      </c>
      <c r="K58" s="483"/>
    </row>
    <row r="59" spans="1:12" ht="20.100000000000001" customHeight="1" x14ac:dyDescent="0.3">
      <c r="A59" s="448">
        <v>53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5"/>
        <v/>
      </c>
      <c r="K59" s="483"/>
    </row>
    <row r="60" spans="1:12" ht="20.100000000000001" customHeight="1" x14ac:dyDescent="0.3">
      <c r="A60" s="448">
        <v>54</v>
      </c>
      <c r="B60" s="296"/>
      <c r="C60" s="481"/>
      <c r="D60" s="482"/>
      <c r="E60" s="482"/>
      <c r="F60" s="299"/>
      <c r="G60" s="296"/>
      <c r="H60" s="301"/>
      <c r="I60" s="481"/>
      <c r="J60" s="489" t="str">
        <f t="shared" si="5"/>
        <v/>
      </c>
      <c r="K60" s="483"/>
    </row>
    <row r="61" spans="1:12" ht="20.100000000000001" customHeight="1" thickBot="1" x14ac:dyDescent="0.35">
      <c r="A61" s="449">
        <v>55</v>
      </c>
      <c r="B61" s="477"/>
      <c r="C61" s="484"/>
      <c r="D61" s="485"/>
      <c r="E61" s="485"/>
      <c r="F61" s="478"/>
      <c r="G61" s="477"/>
      <c r="H61" s="479"/>
      <c r="I61" s="484"/>
      <c r="J61" s="490" t="str">
        <f t="shared" si="5"/>
        <v/>
      </c>
      <c r="K61" s="486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7000000}">
    <sortState xmlns:xlrd2="http://schemas.microsoft.com/office/spreadsheetml/2017/richdata2" ref="A7:M51">
      <sortCondition ref="C6"/>
    </sortState>
  </autoFilter>
  <sortState xmlns:xlrd2="http://schemas.microsoft.com/office/spreadsheetml/2017/richdata2" ref="A7:S34">
    <sortCondition ref="C7:C34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860" priority="2796">
      <formula>$E6="MC"</formula>
    </cfRule>
  </conditionalFormatting>
  <conditionalFormatting sqref="B21:D21 F21:I21">
    <cfRule type="expression" dxfId="3859" priority="2719">
      <formula>$E21="MC"</formula>
    </cfRule>
  </conditionalFormatting>
  <conditionalFormatting sqref="B9:D9 F9:I9">
    <cfRule type="expression" dxfId="3858" priority="2743">
      <formula>$E9="MC"</formula>
    </cfRule>
  </conditionalFormatting>
  <conditionalFormatting sqref="B11:D11 F11:I11">
    <cfRule type="expression" dxfId="3857" priority="2739">
      <formula>$E11="MC"</formula>
    </cfRule>
  </conditionalFormatting>
  <conditionalFormatting sqref="B12:D12 F12:I12">
    <cfRule type="expression" dxfId="3856" priority="2737">
      <formula>$E12="MC"</formula>
    </cfRule>
  </conditionalFormatting>
  <conditionalFormatting sqref="B13:D13 F13:I13">
    <cfRule type="expression" dxfId="3855" priority="2735">
      <formula>$E13="MC"</formula>
    </cfRule>
  </conditionalFormatting>
  <conditionalFormatting sqref="B14:D14 F14:I14">
    <cfRule type="expression" dxfId="3854" priority="2733">
      <formula>$E14="MC"</formula>
    </cfRule>
  </conditionalFormatting>
  <conditionalFormatting sqref="B15:D15 F15:I15">
    <cfRule type="expression" dxfId="3853" priority="2731">
      <formula>$E15="MC"</formula>
    </cfRule>
  </conditionalFormatting>
  <conditionalFormatting sqref="B16:D16 F16:I16">
    <cfRule type="expression" dxfId="3852" priority="2729">
      <formula>$E16="MC"</formula>
    </cfRule>
  </conditionalFormatting>
  <conditionalFormatting sqref="B17:D17 F17:I17">
    <cfRule type="expression" dxfId="3851" priority="2727">
      <formula>$E17="MC"</formula>
    </cfRule>
  </conditionalFormatting>
  <conditionalFormatting sqref="B18:D18 F18:I18">
    <cfRule type="expression" dxfId="3850" priority="2725">
      <formula>$E18="MC"</formula>
    </cfRule>
  </conditionalFormatting>
  <conditionalFormatting sqref="B19:D19 F19:I19">
    <cfRule type="expression" dxfId="3849" priority="2723">
      <formula>$E19="MC"</formula>
    </cfRule>
  </conditionalFormatting>
  <conditionalFormatting sqref="B20:D20 F20:I20">
    <cfRule type="expression" dxfId="3848" priority="2721">
      <formula>$E20="MC"</formula>
    </cfRule>
  </conditionalFormatting>
  <conditionalFormatting sqref="M4:M5 M15:M27">
    <cfRule type="cellIs" dxfId="3847" priority="2698" operator="equal">
      <formula>3</formula>
    </cfRule>
    <cfRule type="cellIs" dxfId="3846" priority="2699" operator="equal">
      <formula>2</formula>
    </cfRule>
    <cfRule type="cellIs" dxfId="3845" priority="2700" operator="equal">
      <formula>1</formula>
    </cfRule>
  </conditionalFormatting>
  <conditionalFormatting sqref="K1:K6 K58:K61 K73:K1048576">
    <cfRule type="cellIs" dxfId="3844" priority="2100" operator="lessThan">
      <formula>18</formula>
    </cfRule>
  </conditionalFormatting>
  <conditionalFormatting sqref="I6">
    <cfRule type="expression" dxfId="3843" priority="541">
      <formula>$E6="MC"</formula>
    </cfRule>
  </conditionalFormatting>
  <conditionalFormatting sqref="A5">
    <cfRule type="expression" dxfId="3842" priority="41238">
      <formula>$D5="MC"</formula>
    </cfRule>
  </conditionalFormatting>
  <conditionalFormatting sqref="B10:D10 F10:I10">
    <cfRule type="expression" dxfId="3841" priority="86">
      <formula>$E10="MC"</formula>
    </cfRule>
  </conditionalFormatting>
  <conditionalFormatting sqref="A42 A45 A48 A51 A54 A57 A60">
    <cfRule type="expression" dxfId="3840" priority="34">
      <formula>$E42="MC"</formula>
    </cfRule>
  </conditionalFormatting>
  <conditionalFormatting sqref="E16 E19 E22 E25 E28 E31 E34 E37 E40 E43 E46 E49 E52 E55">
    <cfRule type="expression" dxfId="3839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838" priority="32">
      <formula>$E15="MC"</formula>
    </cfRule>
  </conditionalFormatting>
  <conditionalFormatting sqref="B7:D7 F7:H7">
    <cfRule type="expression" dxfId="3837" priority="26">
      <formula>$E7="MC"</formula>
    </cfRule>
  </conditionalFormatting>
  <conditionalFormatting sqref="A7 A43 A46 A49 A52 A55 A58 A61 A9 A11 A13 A15 A17 A19 A21 A23 A25 A27 A29 A31 A33 A35 A37 A39 A41">
    <cfRule type="expression" dxfId="3836" priority="20">
      <formula>$E7="MC"</formula>
    </cfRule>
  </conditionalFormatting>
  <conditionalFormatting sqref="E7:E14">
    <cfRule type="expression" dxfId="3835" priority="18">
      <formula>$E7="MC"</formula>
    </cfRule>
  </conditionalFormatting>
  <conditionalFormatting sqref="I7">
    <cfRule type="expression" dxfId="3834" priority="17">
      <formula>$E7="MC"</formula>
    </cfRule>
  </conditionalFormatting>
  <conditionalFormatting sqref="K7:K57">
    <cfRule type="cellIs" dxfId="3833" priority="14" operator="lessThan">
      <formula>18</formula>
    </cfRule>
  </conditionalFormatting>
  <conditionalFormatting sqref="K9:K57">
    <cfRule type="cellIs" dxfId="3832" priority="13" operator="lessThan">
      <formula>18</formula>
    </cfRule>
  </conditionalFormatting>
  <conditionalFormatting sqref="J7:J61">
    <cfRule type="expression" dxfId="3831" priority="11">
      <formula>$E7="MC"</formula>
    </cfRule>
  </conditionalFormatting>
  <conditionalFormatting sqref="B8:D8 F8:H8">
    <cfRule type="expression" dxfId="3830" priority="10">
      <formula>$E8="MC"</formula>
    </cfRule>
  </conditionalFormatting>
  <conditionalFormatting sqref="I8">
    <cfRule type="expression" dxfId="3829" priority="8">
      <formula>$E8="MC"</formula>
    </cfRule>
  </conditionalFormatting>
  <conditionalFormatting sqref="M6">
    <cfRule type="cellIs" dxfId="3828" priority="5" operator="equal">
      <formula>3</formula>
    </cfRule>
    <cfRule type="cellIs" dxfId="3827" priority="6" operator="equal">
      <formula>2</formula>
    </cfRule>
    <cfRule type="cellIs" dxfId="3826" priority="7" operator="equal">
      <formula>1</formula>
    </cfRule>
  </conditionalFormatting>
  <conditionalFormatting sqref="M7:M14">
    <cfRule type="cellIs" dxfId="3825" priority="2" operator="equal">
      <formula>3</formula>
    </cfRule>
    <cfRule type="cellIs" dxfId="3824" priority="3" operator="equal">
      <formula>2</formula>
    </cfRule>
    <cfRule type="cellIs" dxfId="3823" priority="4" operator="equal">
      <formula>1</formula>
    </cfRule>
  </conditionalFormatting>
  <conditionalFormatting sqref="T6">
    <cfRule type="expression" dxfId="3822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 xr:uid="{00000000-0002-0000-0700-000000000000}">
      <formula1>1</formula1>
      <formula2>2958465</formula2>
    </dataValidation>
    <dataValidation type="list" allowBlank="1" showInputMessage="1" showErrorMessage="1" sqref="T7:T14" xr:uid="{D98C0FA5-B63F-41DE-9DB2-6FB9C0518F12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U71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331" customFormat="1" ht="16.5" x14ac:dyDescent="0.25">
      <c r="A1" s="326"/>
      <c r="B1" s="327"/>
      <c r="C1" s="554" t="s">
        <v>0</v>
      </c>
      <c r="D1" s="554"/>
      <c r="E1" s="554"/>
      <c r="F1" s="554"/>
      <c r="G1" s="554"/>
      <c r="H1" s="554"/>
      <c r="I1" s="328"/>
      <c r="J1" s="329"/>
      <c r="K1" s="330"/>
      <c r="L1"/>
    </row>
    <row r="2" spans="1:21" s="331" customFormat="1" ht="16.5" x14ac:dyDescent="0.25">
      <c r="A2" s="326"/>
      <c r="B2" s="327"/>
      <c r="C2" s="554" t="s">
        <v>1</v>
      </c>
      <c r="D2" s="554"/>
      <c r="E2" s="554"/>
      <c r="F2" s="554"/>
      <c r="G2" s="554"/>
      <c r="H2" s="554"/>
      <c r="I2" s="332"/>
      <c r="J2" s="333"/>
      <c r="K2" s="333"/>
      <c r="L2"/>
    </row>
    <row r="3" spans="1:21" s="331" customFormat="1" ht="16.5" x14ac:dyDescent="0.25">
      <c r="A3" s="326"/>
      <c r="B3" s="327"/>
      <c r="C3" s="554" t="s">
        <v>2</v>
      </c>
      <c r="D3" s="554"/>
      <c r="E3" s="554"/>
      <c r="F3" s="554"/>
      <c r="G3" s="554"/>
      <c r="H3" s="554"/>
      <c r="I3" s="334"/>
      <c r="J3" s="330"/>
      <c r="K3" s="330"/>
      <c r="L3"/>
    </row>
    <row r="4" spans="1:21" s="331" customFormat="1" thickBot="1" x14ac:dyDescent="0.3">
      <c r="A4" s="326"/>
      <c r="B4" s="326"/>
      <c r="C4" s="554" t="s">
        <v>240</v>
      </c>
      <c r="D4" s="554"/>
      <c r="E4" s="554"/>
      <c r="F4" s="554"/>
      <c r="G4" s="554"/>
      <c r="H4" s="554"/>
      <c r="I4" s="332"/>
      <c r="J4" s="333"/>
      <c r="K4" s="333"/>
      <c r="L4"/>
      <c r="M4" s="335"/>
    </row>
    <row r="5" spans="1:21" ht="18" thickBot="1" x14ac:dyDescent="0.35">
      <c r="A5" s="550" t="s">
        <v>27</v>
      </c>
      <c r="B5" s="551"/>
      <c r="C5" s="551"/>
      <c r="D5" s="552" t="s">
        <v>44</v>
      </c>
      <c r="E5" s="553"/>
      <c r="F5" s="387"/>
      <c r="G5" s="388" t="s">
        <v>35</v>
      </c>
      <c r="H5" s="389">
        <f ca="1">TODAY()</f>
        <v>45732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9984</v>
      </c>
      <c r="C7" s="439" t="s">
        <v>439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27235</v>
      </c>
      <c r="G7" s="401" t="s">
        <v>440</v>
      </c>
      <c r="H7" s="413"/>
      <c r="I7" s="407" t="s">
        <v>480</v>
      </c>
      <c r="J7" s="489" t="str">
        <f t="shared" ref="J7:J29" ca="1" si="0">IF(K7="","",IF(K7&gt;29,"DISP.IDADE",""))</f>
        <v>DISP.IDADE</v>
      </c>
      <c r="K7" s="386">
        <f t="shared" ref="K7:K29" ca="1" si="1">IF(F7="","",INT((TODAY()-F7)/365.25))</f>
        <v>50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15248</v>
      </c>
      <c r="C8" s="439" t="s">
        <v>411</v>
      </c>
      <c r="D8" s="401" t="s">
        <v>17</v>
      </c>
      <c r="E8" s="383" t="str">
        <f t="shared" ref="E8:E26" si="2">IF(ISNUMBER(FIND("TE",I8)),"TE",IF(ISNUMBER(FIND("MCC",I8)),"MCC",IF(ISNUMBER(FIND("MC",I8)),"MC","MA")))</f>
        <v>MA</v>
      </c>
      <c r="F8" s="409">
        <v>39839</v>
      </c>
      <c r="G8" s="401" t="s">
        <v>412</v>
      </c>
      <c r="H8" s="413" t="s">
        <v>413</v>
      </c>
      <c r="I8" s="407" t="s">
        <v>478</v>
      </c>
      <c r="J8" s="489" t="str">
        <f t="shared" ca="1" si="0"/>
        <v/>
      </c>
      <c r="K8" s="386">
        <f t="shared" ca="1" si="1"/>
        <v>16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18384</v>
      </c>
      <c r="C9" s="408" t="s">
        <v>151</v>
      </c>
      <c r="D9" s="401" t="s">
        <v>16</v>
      </c>
      <c r="E9" s="383" t="str">
        <f t="shared" si="2"/>
        <v>MA</v>
      </c>
      <c r="F9" s="409">
        <v>26437</v>
      </c>
      <c r="G9" s="405" t="s">
        <v>152</v>
      </c>
      <c r="H9" s="411">
        <v>237564956</v>
      </c>
      <c r="I9" s="407"/>
      <c r="J9" s="489" t="str">
        <f t="shared" ca="1" si="0"/>
        <v>DISP.IDADE</v>
      </c>
      <c r="K9" s="386">
        <f t="shared" ca="1" si="1"/>
        <v>52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18784</v>
      </c>
      <c r="C10" s="419" t="s">
        <v>389</v>
      </c>
      <c r="D10" s="405" t="s">
        <v>17</v>
      </c>
      <c r="E10" s="383" t="str">
        <f t="shared" si="2"/>
        <v>MA</v>
      </c>
      <c r="F10" s="406">
        <v>39312</v>
      </c>
      <c r="G10" s="405" t="s">
        <v>390</v>
      </c>
      <c r="H10" s="402"/>
      <c r="I10" s="407" t="s">
        <v>391</v>
      </c>
      <c r="J10" s="489" t="str">
        <f t="shared" ca="1" si="0"/>
        <v/>
      </c>
      <c r="K10" s="386">
        <f t="shared" ca="1" si="1"/>
        <v>17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14898</v>
      </c>
      <c r="C11" s="439" t="s">
        <v>408</v>
      </c>
      <c r="D11" s="401" t="s">
        <v>17</v>
      </c>
      <c r="E11" s="383" t="str">
        <f t="shared" si="2"/>
        <v>MA</v>
      </c>
      <c r="F11" s="409">
        <v>39254</v>
      </c>
      <c r="G11" s="401"/>
      <c r="H11" s="413"/>
      <c r="I11" s="407" t="s">
        <v>478</v>
      </c>
      <c r="J11" s="489" t="str">
        <f t="shared" ca="1" si="0"/>
        <v/>
      </c>
      <c r="K11" s="386">
        <f t="shared" ca="1" si="1"/>
        <v>17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18136</v>
      </c>
      <c r="C12" s="408" t="s">
        <v>218</v>
      </c>
      <c r="D12" s="401" t="s">
        <v>17</v>
      </c>
      <c r="E12" s="383" t="str">
        <f t="shared" si="2"/>
        <v>MA</v>
      </c>
      <c r="F12" s="409">
        <v>39553</v>
      </c>
      <c r="G12" s="401" t="s">
        <v>219</v>
      </c>
      <c r="H12" s="411"/>
      <c r="I12" s="407"/>
      <c r="J12" s="489" t="str">
        <f t="shared" ca="1" si="0"/>
        <v/>
      </c>
      <c r="K12" s="386">
        <f t="shared" ca="1" si="1"/>
        <v>16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18785</v>
      </c>
      <c r="C13" s="408" t="s">
        <v>387</v>
      </c>
      <c r="D13" s="401" t="s">
        <v>16</v>
      </c>
      <c r="E13" s="383" t="str">
        <f t="shared" si="2"/>
        <v>MA</v>
      </c>
      <c r="F13" s="409">
        <v>39225</v>
      </c>
      <c r="G13" s="401" t="s">
        <v>388</v>
      </c>
      <c r="H13" s="411"/>
      <c r="I13" s="407" t="s">
        <v>391</v>
      </c>
      <c r="J13" s="489" t="str">
        <f t="shared" ca="1" si="0"/>
        <v/>
      </c>
      <c r="K13" s="386">
        <f t="shared" ca="1" si="1"/>
        <v>17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18783</v>
      </c>
      <c r="C14" s="439" t="s">
        <v>393</v>
      </c>
      <c r="D14" s="401" t="s">
        <v>16</v>
      </c>
      <c r="E14" s="383" t="str">
        <f t="shared" si="2"/>
        <v>MA</v>
      </c>
      <c r="F14" s="409">
        <v>28980</v>
      </c>
      <c r="G14" s="401"/>
      <c r="H14" s="413" t="s">
        <v>392</v>
      </c>
      <c r="I14" s="407" t="s">
        <v>391</v>
      </c>
      <c r="J14" s="489" t="str">
        <f t="shared" ca="1" si="0"/>
        <v>DISP.IDADE</v>
      </c>
      <c r="K14" s="386">
        <f t="shared" ca="1" si="1"/>
        <v>45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>
        <v>18708</v>
      </c>
      <c r="C15" s="408" t="s">
        <v>330</v>
      </c>
      <c r="D15" s="401" t="s">
        <v>16</v>
      </c>
      <c r="E15" s="383" t="str">
        <f t="shared" si="2"/>
        <v>MA</v>
      </c>
      <c r="F15" s="409">
        <v>39981</v>
      </c>
      <c r="G15" s="401" t="s">
        <v>331</v>
      </c>
      <c r="H15" s="411"/>
      <c r="I15" s="407" t="s">
        <v>332</v>
      </c>
      <c r="J15" s="489" t="str">
        <f t="shared" ca="1" si="0"/>
        <v/>
      </c>
      <c r="K15" s="386">
        <f t="shared" ca="1" si="1"/>
        <v>15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18505</v>
      </c>
      <c r="C16" s="439" t="s">
        <v>421</v>
      </c>
      <c r="D16" s="401"/>
      <c r="E16" s="383" t="str">
        <f t="shared" si="2"/>
        <v>MA</v>
      </c>
      <c r="F16" s="409"/>
      <c r="G16" s="401"/>
      <c r="H16" s="413"/>
      <c r="I16" s="407" t="s">
        <v>478</v>
      </c>
      <c r="J16" s="489" t="str">
        <f t="shared" ca="1" si="0"/>
        <v/>
      </c>
      <c r="K16" s="386" t="str">
        <f t="shared" ca="1" si="1"/>
        <v/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>
        <v>14959</v>
      </c>
      <c r="C17" s="439" t="s">
        <v>461</v>
      </c>
      <c r="D17" s="401" t="s">
        <v>16</v>
      </c>
      <c r="E17" s="383" t="str">
        <f t="shared" si="2"/>
        <v>MA</v>
      </c>
      <c r="F17" s="409">
        <v>40214</v>
      </c>
      <c r="G17" s="401" t="s">
        <v>462</v>
      </c>
      <c r="H17" s="413"/>
      <c r="I17" s="403" t="s">
        <v>484</v>
      </c>
      <c r="J17" s="489" t="str">
        <f t="shared" ca="1" si="0"/>
        <v/>
      </c>
      <c r="K17" s="386">
        <f t="shared" ca="1" si="1"/>
        <v>15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18842</v>
      </c>
      <c r="C18" s="439" t="s">
        <v>433</v>
      </c>
      <c r="D18" s="401" t="s">
        <v>17</v>
      </c>
      <c r="E18" s="383" t="str">
        <f t="shared" si="2"/>
        <v>MA</v>
      </c>
      <c r="F18" s="409">
        <v>40041</v>
      </c>
      <c r="G18" s="401" t="s">
        <v>434</v>
      </c>
      <c r="H18" s="413"/>
      <c r="I18" s="407" t="s">
        <v>480</v>
      </c>
      <c r="J18" s="489" t="str">
        <f t="shared" ca="1" si="0"/>
        <v/>
      </c>
      <c r="K18" s="386">
        <f t="shared" ca="1" si="1"/>
        <v>15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18361</v>
      </c>
      <c r="C19" s="408" t="s">
        <v>296</v>
      </c>
      <c r="D19" s="401" t="s">
        <v>16</v>
      </c>
      <c r="E19" s="383" t="str">
        <f t="shared" si="2"/>
        <v>MA</v>
      </c>
      <c r="F19" s="409">
        <v>39797</v>
      </c>
      <c r="G19" s="401" t="s">
        <v>132</v>
      </c>
      <c r="H19" s="411"/>
      <c r="I19" s="407"/>
      <c r="J19" s="489" t="str">
        <f t="shared" ca="1" si="0"/>
        <v/>
      </c>
      <c r="K19" s="386">
        <f t="shared" ca="1" si="1"/>
        <v>16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>
        <v>18373</v>
      </c>
      <c r="C20" s="408" t="s">
        <v>137</v>
      </c>
      <c r="D20" s="401" t="s">
        <v>16</v>
      </c>
      <c r="E20" s="383" t="str">
        <f t="shared" si="2"/>
        <v>MA</v>
      </c>
      <c r="F20" s="409">
        <v>29282</v>
      </c>
      <c r="G20" s="401" t="s">
        <v>138</v>
      </c>
      <c r="H20" s="411">
        <v>56916392</v>
      </c>
      <c r="I20" s="407"/>
      <c r="J20" s="489" t="str">
        <f t="shared" ca="1" si="0"/>
        <v>DISP.IDADE</v>
      </c>
      <c r="K20" s="386">
        <f t="shared" ca="1" si="1"/>
        <v>45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03">
        <v>18364</v>
      </c>
      <c r="C21" s="408" t="s">
        <v>133</v>
      </c>
      <c r="D21" s="401" t="s">
        <v>16</v>
      </c>
      <c r="E21" s="383" t="str">
        <f t="shared" si="2"/>
        <v>MA</v>
      </c>
      <c r="F21" s="409">
        <v>27650</v>
      </c>
      <c r="G21" s="401" t="s">
        <v>134</v>
      </c>
      <c r="H21" s="411"/>
      <c r="I21" s="407"/>
      <c r="J21" s="489" t="str">
        <f t="shared" ca="1" si="0"/>
        <v>DISP.IDADE</v>
      </c>
      <c r="K21" s="386">
        <f t="shared" ca="1" si="1"/>
        <v>49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>
        <v>18838</v>
      </c>
      <c r="C22" s="439" t="s">
        <v>430</v>
      </c>
      <c r="D22" s="401" t="s">
        <v>17</v>
      </c>
      <c r="E22" s="383" t="str">
        <f t="shared" si="2"/>
        <v>MA</v>
      </c>
      <c r="F22" s="409">
        <v>39772</v>
      </c>
      <c r="G22" s="401"/>
      <c r="H22" s="413"/>
      <c r="I22" s="407" t="s">
        <v>479</v>
      </c>
      <c r="J22" s="489" t="str">
        <f t="shared" ca="1" si="0"/>
        <v/>
      </c>
      <c r="K22" s="386">
        <f t="shared" ca="1" si="1"/>
        <v>16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>
        <v>18417</v>
      </c>
      <c r="C23" s="408" t="s">
        <v>149</v>
      </c>
      <c r="D23" s="401" t="s">
        <v>17</v>
      </c>
      <c r="E23" s="383" t="str">
        <f t="shared" si="2"/>
        <v>MA</v>
      </c>
      <c r="F23" s="409">
        <v>27719</v>
      </c>
      <c r="G23" s="401" t="s">
        <v>301</v>
      </c>
      <c r="H23" s="411"/>
      <c r="I23" s="407"/>
      <c r="J23" s="489" t="str">
        <f t="shared" ca="1" si="0"/>
        <v>DISP.IDADE</v>
      </c>
      <c r="K23" s="386">
        <f t="shared" ca="1" si="1"/>
        <v>49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>
        <v>18550</v>
      </c>
      <c r="C24" s="408" t="s">
        <v>290</v>
      </c>
      <c r="D24" s="401" t="s">
        <v>16</v>
      </c>
      <c r="E24" s="383" t="str">
        <f t="shared" si="2"/>
        <v>MA</v>
      </c>
      <c r="F24" s="409">
        <v>24924</v>
      </c>
      <c r="G24" s="401" t="s">
        <v>291</v>
      </c>
      <c r="H24" s="411" t="s">
        <v>292</v>
      </c>
      <c r="I24" s="407"/>
      <c r="J24" s="489" t="str">
        <f t="shared" ca="1" si="0"/>
        <v>DISP.IDADE</v>
      </c>
      <c r="K24" s="386">
        <f t="shared" ca="1" si="1"/>
        <v>56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>
        <v>18840</v>
      </c>
      <c r="C25" s="439" t="s">
        <v>432</v>
      </c>
      <c r="D25" s="401" t="s">
        <v>16</v>
      </c>
      <c r="E25" s="383" t="str">
        <f t="shared" si="2"/>
        <v>MA</v>
      </c>
      <c r="F25" s="409">
        <v>29361</v>
      </c>
      <c r="G25" s="401"/>
      <c r="H25" s="413"/>
      <c r="I25" s="407" t="s">
        <v>480</v>
      </c>
      <c r="J25" s="489" t="str">
        <f t="shared" ca="1" si="0"/>
        <v>DISP.IDADE</v>
      </c>
      <c r="K25" s="386">
        <f t="shared" ca="1" si="1"/>
        <v>44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>
        <v>18853</v>
      </c>
      <c r="C26" s="439" t="s">
        <v>447</v>
      </c>
      <c r="D26" s="401" t="s">
        <v>16</v>
      </c>
      <c r="E26" s="383" t="str">
        <f t="shared" si="2"/>
        <v>MA</v>
      </c>
      <c r="F26" s="409">
        <v>38023</v>
      </c>
      <c r="G26" s="401"/>
      <c r="H26" s="413"/>
      <c r="I26" s="403" t="s">
        <v>483</v>
      </c>
      <c r="J26" s="489" t="str">
        <f t="shared" ca="1" si="0"/>
        <v/>
      </c>
      <c r="K26" s="386">
        <f t="shared" ca="1" si="1"/>
        <v>21</v>
      </c>
      <c r="L26" s="93" t="s">
        <v>464</v>
      </c>
      <c r="M26" s="50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0"/>
      <c r="U26" s="521"/>
    </row>
    <row r="27" spans="1:21" s="373" customFormat="1" ht="20.100000000000001" customHeight="1" x14ac:dyDescent="0.25">
      <c r="A27" s="448">
        <v>21</v>
      </c>
      <c r="B27" s="405"/>
      <c r="C27" s="419"/>
      <c r="D27" s="405"/>
      <c r="E27" s="384" t="str">
        <f>IF(COUNTIF(I27,"*MC*")=1,"MC",IF(COUNTIF(I27,"*NCOM*")=1,"NCOM",IF(C27="","","MA")))</f>
        <v/>
      </c>
      <c r="F27" s="406"/>
      <c r="G27" s="405"/>
      <c r="H27" s="402"/>
      <c r="I27" s="402"/>
      <c r="J27" s="489" t="str">
        <f t="shared" ca="1" si="0"/>
        <v/>
      </c>
      <c r="K27" s="386" t="str">
        <f t="shared" ca="1" si="1"/>
        <v/>
      </c>
      <c r="L27"/>
      <c r="T27"/>
      <c r="U27"/>
    </row>
    <row r="28" spans="1:21" s="373" customFormat="1" ht="20.100000000000001" customHeight="1" x14ac:dyDescent="0.25">
      <c r="A28" s="448">
        <v>22</v>
      </c>
      <c r="B28" s="405"/>
      <c r="C28" s="419"/>
      <c r="D28" s="405"/>
      <c r="E28" s="383" t="str">
        <f>IF(COUNTIF(I28,"*MC*")=1,"MC",IF(COUNTIF(I28,"*NCOM*")=1,"NCOM",IF(C28="","","MA")))</f>
        <v/>
      </c>
      <c r="F28" s="406"/>
      <c r="G28" s="405"/>
      <c r="H28" s="402"/>
      <c r="I28" s="402"/>
      <c r="J28" s="489" t="str">
        <f t="shared" ca="1" si="0"/>
        <v/>
      </c>
      <c r="K28" s="386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05"/>
      <c r="C29" s="419"/>
      <c r="D29" s="405"/>
      <c r="E29" s="383" t="str">
        <f>IF(COUNTIF(I29,"*MC*")=1,"MC",IF(COUNTIF(I29,"*NCOM*")=1,"NCOM",IF(C29="","","MA")))</f>
        <v/>
      </c>
      <c r="F29" s="406"/>
      <c r="G29" s="405"/>
      <c r="H29" s="402"/>
      <c r="I29" s="402"/>
      <c r="J29" s="489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4" t="str">
        <f t="shared" ref="E30:E47" si="3">IF(COUNTIF(I30,"*MC*")=1,"MC",IF(COUNTIF(I30,"*NCOM*")=1,"NCOM",IF(C30="","","MA")))</f>
        <v/>
      </c>
      <c r="F30" s="406"/>
      <c r="G30" s="405"/>
      <c r="H30" s="402"/>
      <c r="I30" s="402"/>
      <c r="J30" s="489" t="str">
        <f t="shared" ref="J30:J60" ca="1" si="4">IF(K30="","",IF(K30&gt;29,"DISP.IDADE",""))</f>
        <v/>
      </c>
      <c r="K30" s="386" t="str">
        <f t="shared" ref="K30:K56" ca="1" si="5">IF(F30="","",INT((TODAY()-F30)/365.25))</f>
        <v/>
      </c>
      <c r="L30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3" t="str">
        <f t="shared" si="3"/>
        <v/>
      </c>
      <c r="F31" s="406"/>
      <c r="G31" s="405"/>
      <c r="H31" s="402"/>
      <c r="I31" s="402"/>
      <c r="J31" s="489" t="str">
        <f t="shared" ca="1" si="4"/>
        <v/>
      </c>
      <c r="K31" s="386" t="str">
        <f t="shared" ca="1" si="5"/>
        <v/>
      </c>
      <c r="L31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9" t="str">
        <f t="shared" ca="1" si="4"/>
        <v/>
      </c>
      <c r="K32" s="386" t="str">
        <f t="shared" ca="1" si="5"/>
        <v/>
      </c>
      <c r="L32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4" t="str">
        <f t="shared" si="3"/>
        <v/>
      </c>
      <c r="F33" s="406"/>
      <c r="G33" s="405"/>
      <c r="H33" s="402"/>
      <c r="I33" s="402"/>
      <c r="J33" s="489" t="str">
        <f t="shared" ca="1" si="4"/>
        <v/>
      </c>
      <c r="K33" s="386" t="str">
        <f t="shared" ca="1" si="5"/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4"/>
        <v/>
      </c>
      <c r="K34" s="386" t="str">
        <f t="shared" ca="1" si="5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9" t="str">
        <f t="shared" ca="1" si="4"/>
        <v/>
      </c>
      <c r="K35" s="386" t="str">
        <f t="shared" ca="1" si="5"/>
        <v/>
      </c>
      <c r="L35"/>
    </row>
    <row r="36" spans="1:12" s="373" customFormat="1" ht="20.100000000000001" customHeight="1" x14ac:dyDescent="0.25">
      <c r="A36" s="448">
        <v>31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9" t="str">
        <f t="shared" ca="1" si="4"/>
        <v/>
      </c>
      <c r="K36" s="386" t="str">
        <f t="shared" ca="1" si="5"/>
        <v/>
      </c>
      <c r="L36"/>
    </row>
    <row r="37" spans="1:12" s="373" customFormat="1" ht="20.100000000000001" customHeight="1" x14ac:dyDescent="0.25">
      <c r="A37" s="448">
        <v>32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4"/>
        <v/>
      </c>
      <c r="K37" s="386" t="str">
        <f t="shared" ca="1" si="5"/>
        <v/>
      </c>
      <c r="L37"/>
    </row>
    <row r="38" spans="1:12" s="373" customFormat="1" ht="20.100000000000001" customHeight="1" x14ac:dyDescent="0.25">
      <c r="A38" s="448">
        <v>33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9" t="str">
        <f t="shared" ca="1" si="4"/>
        <v/>
      </c>
      <c r="K38" s="386" t="str">
        <f t="shared" ca="1" si="5"/>
        <v/>
      </c>
      <c r="L38"/>
    </row>
    <row r="39" spans="1:12" s="373" customFormat="1" ht="20.100000000000001" customHeight="1" x14ac:dyDescent="0.25">
      <c r="A39" s="448">
        <v>34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02"/>
      <c r="J39" s="489" t="str">
        <f t="shared" ca="1" si="4"/>
        <v/>
      </c>
      <c r="K39" s="386" t="str">
        <f t="shared" ca="1" si="5"/>
        <v/>
      </c>
      <c r="L39"/>
    </row>
    <row r="40" spans="1:12" s="373" customFormat="1" ht="20.100000000000001" customHeight="1" x14ac:dyDescent="0.25">
      <c r="A40" s="448">
        <v>35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02"/>
      <c r="J40" s="489" t="str">
        <f t="shared" ca="1" si="4"/>
        <v/>
      </c>
      <c r="K40" s="386" t="str">
        <f t="shared" ca="1" si="5"/>
        <v/>
      </c>
      <c r="L40"/>
    </row>
    <row r="41" spans="1:12" s="373" customFormat="1" ht="20.100000000000001" customHeight="1" x14ac:dyDescent="0.25">
      <c r="A41" s="448">
        <v>36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02"/>
      <c r="J41" s="489" t="str">
        <f t="shared" ca="1" si="4"/>
        <v/>
      </c>
      <c r="K41" s="386" t="str">
        <f t="shared" ca="1" si="5"/>
        <v/>
      </c>
      <c r="L41"/>
    </row>
    <row r="42" spans="1:12" s="373" customFormat="1" ht="20.100000000000001" customHeight="1" x14ac:dyDescent="0.25">
      <c r="A42" s="448">
        <v>37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02"/>
      <c r="J42" s="489" t="str">
        <f t="shared" ca="1" si="4"/>
        <v/>
      </c>
      <c r="K42" s="386" t="str">
        <f t="shared" ca="1" si="5"/>
        <v/>
      </c>
      <c r="L42"/>
    </row>
    <row r="43" spans="1:12" s="373" customFormat="1" ht="20.100000000000001" customHeight="1" x14ac:dyDescent="0.25">
      <c r="A43" s="448">
        <v>38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02"/>
      <c r="J43" s="489" t="str">
        <f t="shared" ca="1" si="4"/>
        <v/>
      </c>
      <c r="K43" s="386" t="str">
        <f t="shared" ca="1" si="5"/>
        <v/>
      </c>
      <c r="L43"/>
    </row>
    <row r="44" spans="1:12" s="373" customFormat="1" ht="20.100000000000001" customHeight="1" x14ac:dyDescent="0.25">
      <c r="A44" s="448">
        <v>39</v>
      </c>
      <c r="B44" s="405"/>
      <c r="C44" s="419"/>
      <c r="D44" s="405"/>
      <c r="E44" s="383" t="str">
        <f t="shared" si="3"/>
        <v/>
      </c>
      <c r="F44" s="406"/>
      <c r="G44" s="405"/>
      <c r="H44" s="402"/>
      <c r="I44" s="402"/>
      <c r="J44" s="489" t="str">
        <f t="shared" ca="1" si="4"/>
        <v/>
      </c>
      <c r="K44" s="386" t="str">
        <f t="shared" ca="1" si="5"/>
        <v/>
      </c>
      <c r="L44"/>
    </row>
    <row r="45" spans="1:12" s="373" customFormat="1" ht="20.100000000000001" customHeight="1" x14ac:dyDescent="0.25">
      <c r="A45" s="448">
        <v>40</v>
      </c>
      <c r="B45" s="405"/>
      <c r="C45" s="419"/>
      <c r="D45" s="405"/>
      <c r="E45" s="384" t="str">
        <f t="shared" si="3"/>
        <v/>
      </c>
      <c r="F45" s="406"/>
      <c r="G45" s="405"/>
      <c r="H45" s="402"/>
      <c r="I45" s="402"/>
      <c r="J45" s="489" t="str">
        <f t="shared" ca="1" si="4"/>
        <v/>
      </c>
      <c r="K45" s="386" t="str">
        <f t="shared" ca="1" si="5"/>
        <v/>
      </c>
      <c r="L45"/>
    </row>
    <row r="46" spans="1:12" s="373" customFormat="1" ht="20.100000000000001" customHeight="1" x14ac:dyDescent="0.25">
      <c r="A46" s="448">
        <v>41</v>
      </c>
      <c r="B46" s="405"/>
      <c r="C46" s="419"/>
      <c r="D46" s="405"/>
      <c r="E46" s="383" t="str">
        <f t="shared" si="3"/>
        <v/>
      </c>
      <c r="F46" s="406"/>
      <c r="G46" s="405"/>
      <c r="H46" s="402"/>
      <c r="I46" s="402"/>
      <c r="J46" s="489" t="str">
        <f t="shared" ca="1" si="4"/>
        <v/>
      </c>
      <c r="K46" s="386" t="str">
        <f t="shared" ca="1" si="5"/>
        <v/>
      </c>
      <c r="L46"/>
    </row>
    <row r="47" spans="1:12" s="373" customFormat="1" ht="20.100000000000001" customHeight="1" x14ac:dyDescent="0.25">
      <c r="A47" s="448">
        <v>42</v>
      </c>
      <c r="B47" s="159"/>
      <c r="C47" s="77"/>
      <c r="D47" s="159"/>
      <c r="E47" s="383" t="str">
        <f t="shared" si="3"/>
        <v/>
      </c>
      <c r="F47" s="30"/>
      <c r="G47" s="159"/>
      <c r="H47" s="32"/>
      <c r="I47" s="32"/>
      <c r="J47" s="489" t="str">
        <f t="shared" ca="1" si="4"/>
        <v/>
      </c>
      <c r="K47" s="386" t="str">
        <f t="shared" ca="1" si="5"/>
        <v/>
      </c>
      <c r="L47"/>
    </row>
    <row r="48" spans="1:12" ht="20.100000000000001" customHeight="1" x14ac:dyDescent="0.3">
      <c r="A48" s="448">
        <v>43</v>
      </c>
      <c r="B48" s="296"/>
      <c r="C48" s="481"/>
      <c r="D48" s="482"/>
      <c r="E48" s="482"/>
      <c r="F48" s="299"/>
      <c r="G48" s="296"/>
      <c r="H48" s="301"/>
      <c r="I48" s="481"/>
      <c r="J48" s="489" t="str">
        <f t="shared" ca="1" si="4"/>
        <v/>
      </c>
      <c r="K48" s="386" t="str">
        <f t="shared" ca="1" si="5"/>
        <v/>
      </c>
    </row>
    <row r="49" spans="1:11" ht="20.100000000000001" customHeight="1" x14ac:dyDescent="0.3">
      <c r="A49" s="448">
        <v>44</v>
      </c>
      <c r="B49" s="296"/>
      <c r="C49" s="481"/>
      <c r="D49" s="482"/>
      <c r="E49" s="482"/>
      <c r="F49" s="299"/>
      <c r="G49" s="296"/>
      <c r="H49" s="301"/>
      <c r="I49" s="481"/>
      <c r="J49" s="489" t="str">
        <f t="shared" ca="1" si="4"/>
        <v/>
      </c>
      <c r="K49" s="386" t="str">
        <f t="shared" ca="1" si="5"/>
        <v/>
      </c>
    </row>
    <row r="50" spans="1:11" ht="20.100000000000001" customHeight="1" x14ac:dyDescent="0.3">
      <c r="A50" s="448">
        <v>45</v>
      </c>
      <c r="B50" s="296"/>
      <c r="C50" s="481"/>
      <c r="D50" s="482"/>
      <c r="E50" s="482"/>
      <c r="F50" s="299"/>
      <c r="G50" s="296"/>
      <c r="H50" s="301"/>
      <c r="I50" s="481"/>
      <c r="J50" s="489" t="str">
        <f t="shared" ca="1" si="4"/>
        <v/>
      </c>
      <c r="K50" s="386" t="str">
        <f t="shared" ca="1" si="5"/>
        <v/>
      </c>
    </row>
    <row r="51" spans="1:11" ht="20.100000000000001" customHeight="1" x14ac:dyDescent="0.3">
      <c r="A51" s="448">
        <v>46</v>
      </c>
      <c r="B51" s="296"/>
      <c r="C51" s="481"/>
      <c r="D51" s="482"/>
      <c r="E51" s="482"/>
      <c r="F51" s="299"/>
      <c r="G51" s="296"/>
      <c r="H51" s="301"/>
      <c r="I51" s="481"/>
      <c r="J51" s="489" t="str">
        <f t="shared" ca="1" si="4"/>
        <v/>
      </c>
      <c r="K51" s="386" t="str">
        <f t="shared" ca="1" si="5"/>
        <v/>
      </c>
    </row>
    <row r="52" spans="1:11" ht="20.100000000000001" customHeight="1" x14ac:dyDescent="0.3">
      <c r="A52" s="448">
        <v>47</v>
      </c>
      <c r="B52" s="296"/>
      <c r="C52" s="481"/>
      <c r="D52" s="482"/>
      <c r="E52" s="482"/>
      <c r="F52" s="299"/>
      <c r="G52" s="296"/>
      <c r="H52" s="301"/>
      <c r="I52" s="481"/>
      <c r="J52" s="489" t="str">
        <f t="shared" ca="1" si="4"/>
        <v/>
      </c>
      <c r="K52" s="386" t="str">
        <f t="shared" ca="1" si="5"/>
        <v/>
      </c>
    </row>
    <row r="53" spans="1:11" ht="20.100000000000001" customHeight="1" x14ac:dyDescent="0.3">
      <c r="A53" s="448">
        <v>48</v>
      </c>
      <c r="B53" s="296"/>
      <c r="C53" s="481"/>
      <c r="D53" s="482"/>
      <c r="E53" s="482"/>
      <c r="F53" s="299"/>
      <c r="G53" s="296"/>
      <c r="H53" s="301"/>
      <c r="I53" s="481"/>
      <c r="J53" s="489" t="str">
        <f t="shared" ca="1" si="4"/>
        <v/>
      </c>
      <c r="K53" s="386" t="str">
        <f t="shared" ca="1" si="5"/>
        <v/>
      </c>
    </row>
    <row r="54" spans="1:11" ht="20.100000000000001" customHeight="1" x14ac:dyDescent="0.3">
      <c r="A54" s="448">
        <v>49</v>
      </c>
      <c r="B54" s="296"/>
      <c r="C54" s="481"/>
      <c r="D54" s="482"/>
      <c r="E54" s="482"/>
      <c r="F54" s="299"/>
      <c r="G54" s="296"/>
      <c r="H54" s="301"/>
      <c r="I54" s="481"/>
      <c r="J54" s="489" t="str">
        <f t="shared" ca="1" si="4"/>
        <v/>
      </c>
      <c r="K54" s="386" t="str">
        <f t="shared" ca="1" si="5"/>
        <v/>
      </c>
    </row>
    <row r="55" spans="1:11" ht="20.100000000000001" customHeight="1" x14ac:dyDescent="0.3">
      <c r="A55" s="448">
        <v>50</v>
      </c>
      <c r="B55" s="296"/>
      <c r="C55" s="481"/>
      <c r="D55" s="482"/>
      <c r="E55" s="482"/>
      <c r="F55" s="299"/>
      <c r="G55" s="296"/>
      <c r="H55" s="301"/>
      <c r="I55" s="481"/>
      <c r="J55" s="489" t="str">
        <f t="shared" ca="1" si="4"/>
        <v/>
      </c>
      <c r="K55" s="386" t="str">
        <f t="shared" ca="1" si="5"/>
        <v/>
      </c>
    </row>
    <row r="56" spans="1:11" ht="20.100000000000001" customHeight="1" x14ac:dyDescent="0.3">
      <c r="A56" s="448">
        <v>51</v>
      </c>
      <c r="B56" s="296"/>
      <c r="C56" s="481"/>
      <c r="D56" s="482"/>
      <c r="E56" s="482"/>
      <c r="F56" s="299"/>
      <c r="G56" s="296"/>
      <c r="H56" s="301"/>
      <c r="I56" s="481"/>
      <c r="J56" s="489" t="str">
        <f t="shared" ca="1" si="4"/>
        <v/>
      </c>
      <c r="K56" s="386" t="str">
        <f t="shared" ca="1" si="5"/>
        <v/>
      </c>
    </row>
    <row r="57" spans="1:11" ht="20.100000000000001" customHeight="1" x14ac:dyDescent="0.3">
      <c r="A57" s="448">
        <v>52</v>
      </c>
      <c r="B57" s="296"/>
      <c r="C57" s="481"/>
      <c r="D57" s="482"/>
      <c r="E57" s="482"/>
      <c r="F57" s="299"/>
      <c r="G57" s="296"/>
      <c r="H57" s="301"/>
      <c r="I57" s="481"/>
      <c r="J57" s="489" t="str">
        <f t="shared" si="4"/>
        <v/>
      </c>
      <c r="K57" s="483"/>
    </row>
    <row r="58" spans="1:11" ht="20.100000000000001" customHeight="1" x14ac:dyDescent="0.3">
      <c r="A58" s="448">
        <v>53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4"/>
        <v/>
      </c>
      <c r="K58" s="483"/>
    </row>
    <row r="59" spans="1:11" ht="20.100000000000001" customHeight="1" x14ac:dyDescent="0.3">
      <c r="A59" s="448">
        <v>54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4"/>
        <v/>
      </c>
      <c r="K59" s="483"/>
    </row>
    <row r="60" spans="1:11" ht="20.100000000000001" customHeight="1" thickBot="1" x14ac:dyDescent="0.35">
      <c r="A60" s="449">
        <v>55</v>
      </c>
      <c r="B60" s="477"/>
      <c r="C60" s="484"/>
      <c r="D60" s="485"/>
      <c r="E60" s="485"/>
      <c r="F60" s="478"/>
      <c r="G60" s="477"/>
      <c r="H60" s="479"/>
      <c r="I60" s="484"/>
      <c r="J60" s="490" t="str">
        <f t="shared" si="4"/>
        <v/>
      </c>
      <c r="K60" s="486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8000000}">
    <sortState xmlns:xlrd2="http://schemas.microsoft.com/office/spreadsheetml/2017/richdata2" ref="A7:M58">
      <sortCondition ref="C6"/>
    </sortState>
  </autoFilter>
  <sortState xmlns:xlrd2="http://schemas.microsoft.com/office/spreadsheetml/2017/richdata2" ref="A7:S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820" priority="3514">
      <formula>$E7="MC"</formula>
    </cfRule>
  </conditionalFormatting>
  <conditionalFormatting sqref="M4:M5">
    <cfRule type="cellIs" dxfId="3819" priority="3344" operator="equal">
      <formula>3</formula>
    </cfRule>
    <cfRule type="cellIs" dxfId="3818" priority="3345" operator="equal">
      <formula>2</formula>
    </cfRule>
    <cfRule type="cellIs" dxfId="3817" priority="3346" operator="equal">
      <formula>1</formula>
    </cfRule>
  </conditionalFormatting>
  <conditionalFormatting sqref="K72:K1048576 K1:K60">
    <cfRule type="cellIs" dxfId="3816" priority="3015" operator="lessThan">
      <formula>18</formula>
    </cfRule>
  </conditionalFormatting>
  <conditionalFormatting sqref="I6">
    <cfRule type="expression" dxfId="3815" priority="388">
      <formula>$E6="MC"</formula>
    </cfRule>
  </conditionalFormatting>
  <conditionalFormatting sqref="B8:D8 F8:H8">
    <cfRule type="expression" dxfId="3814" priority="44">
      <formula>$E8="MC"</formula>
    </cfRule>
  </conditionalFormatting>
  <conditionalFormatting sqref="B9:D9 F9:H9">
    <cfRule type="expression" dxfId="3813" priority="43">
      <formula>$E9="MC"</formula>
    </cfRule>
  </conditionalFormatting>
  <conditionalFormatting sqref="E27 E30 E33 E36 E39 E42 E45">
    <cfRule type="expression" dxfId="3812" priority="51">
      <formula>$E27="MC"</formula>
    </cfRule>
  </conditionalFormatting>
  <conditionalFormatting sqref="E28:E29 E31:E32 E34:E35 E37:E38 E40:E41 E43:E44 E46:E47">
    <cfRule type="expression" dxfId="3811" priority="50">
      <formula>$E28="MC"</formula>
    </cfRule>
  </conditionalFormatting>
  <conditionalFormatting sqref="B11:D11 F11:H11">
    <cfRule type="expression" dxfId="3810" priority="48">
      <formula>$E11="MC"</formula>
    </cfRule>
  </conditionalFormatting>
  <conditionalFormatting sqref="B12:D12 F12:H12">
    <cfRule type="expression" dxfId="3809" priority="46">
      <formula>$E12="MC"</formula>
    </cfRule>
  </conditionalFormatting>
  <conditionalFormatting sqref="B10:D10 F10:H10">
    <cfRule type="expression" dxfId="3808" priority="42">
      <formula>$E10="MC"</formula>
    </cfRule>
  </conditionalFormatting>
  <conditionalFormatting sqref="B7">
    <cfRule type="expression" dxfId="3807" priority="38">
      <formula>$E7="MC"</formula>
    </cfRule>
  </conditionalFormatting>
  <conditionalFormatting sqref="H7">
    <cfRule type="expression" dxfId="3806" priority="37">
      <formula>$E7="MC"</formula>
    </cfRule>
  </conditionalFormatting>
  <conditionalFormatting sqref="C7:D7 F7:G7">
    <cfRule type="expression" dxfId="3805" priority="36">
      <formula>$E7="MC"</formula>
    </cfRule>
  </conditionalFormatting>
  <conditionalFormatting sqref="A8 A36 A38:A39 A41:A42 A44:A45 A47:A48 A50:A51 A53:A54 A56:A57 A59:A60 A10 A12 A14 A16 A18 A20 A22 A24 A26 A28 A30 A32 A34">
    <cfRule type="expression" dxfId="3804" priority="34">
      <formula>$E8="MC"</formula>
    </cfRule>
  </conditionalFormatting>
  <conditionalFormatting sqref="E7:E26">
    <cfRule type="expression" dxfId="3803" priority="33">
      <formula>$E7="MC"</formula>
    </cfRule>
  </conditionalFormatting>
  <conditionalFormatting sqref="I7 I9 I11:I12">
    <cfRule type="expression" dxfId="3802" priority="29">
      <formula>$E7="MC"</formula>
    </cfRule>
  </conditionalFormatting>
  <conditionalFormatting sqref="I8 I10">
    <cfRule type="expression" dxfId="3801" priority="28">
      <formula>$E8="MC"</formula>
    </cfRule>
  </conditionalFormatting>
  <conditionalFormatting sqref="K8:K56">
    <cfRule type="cellIs" dxfId="3800" priority="19" operator="lessThan">
      <formula>18</formula>
    </cfRule>
  </conditionalFormatting>
  <conditionalFormatting sqref="B13:D13">
    <cfRule type="expression" dxfId="3799" priority="16">
      <formula>$E13="MC"</formula>
    </cfRule>
  </conditionalFormatting>
  <conditionalFormatting sqref="F13:H13">
    <cfRule type="expression" dxfId="3798" priority="15">
      <formula>$E13="MC"</formula>
    </cfRule>
  </conditionalFormatting>
  <conditionalFormatting sqref="B14:D14 F14:H14">
    <cfRule type="expression" dxfId="3797" priority="13">
      <formula>$E14="MC"</formula>
    </cfRule>
  </conditionalFormatting>
  <conditionalFormatting sqref="I14">
    <cfRule type="expression" dxfId="3796" priority="12">
      <formula>$E14="MC"</formula>
    </cfRule>
  </conditionalFormatting>
  <conditionalFormatting sqref="B15:D15 F15:H15">
    <cfRule type="expression" dxfId="3795" priority="10">
      <formula>$E15="MC"</formula>
    </cfRule>
  </conditionalFormatting>
  <conditionalFormatting sqref="I15">
    <cfRule type="expression" dxfId="3794" priority="9">
      <formula>$E15="MC"</formula>
    </cfRule>
  </conditionalFormatting>
  <conditionalFormatting sqref="M6">
    <cfRule type="cellIs" dxfId="3793" priority="5" operator="equal">
      <formula>3</formula>
    </cfRule>
    <cfRule type="cellIs" dxfId="3792" priority="6" operator="equal">
      <formula>2</formula>
    </cfRule>
    <cfRule type="cellIs" dxfId="3791" priority="7" operator="equal">
      <formula>1</formula>
    </cfRule>
  </conditionalFormatting>
  <conditionalFormatting sqref="M7:M26">
    <cfRule type="cellIs" dxfId="3790" priority="2" operator="equal">
      <formula>3</formula>
    </cfRule>
    <cfRule type="cellIs" dxfId="3789" priority="3" operator="equal">
      <formula>2</formula>
    </cfRule>
    <cfRule type="cellIs" dxfId="3788" priority="4" operator="equal">
      <formula>1</formula>
    </cfRule>
  </conditionalFormatting>
  <conditionalFormatting sqref="T6">
    <cfRule type="expression" dxfId="3787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 xr:uid="{00000000-0002-0000-0800-000000000000}">
      <formula1>1</formula1>
      <formula2>2958465</formula2>
    </dataValidation>
    <dataValidation type="list" allowBlank="1" showInputMessage="1" showErrorMessage="1" sqref="T7:T26" xr:uid="{12B0C92E-6DDF-429B-B011-01A718A68FBF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A9 A11 A13 A15 A17 A19 A21 A23 A25 A27 A29 A31 A33 A35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U71"/>
  <sheetViews>
    <sheetView view="pageBreakPreview" zoomScaleNormal="100" zoomScaleSheetLayoutView="100" workbookViewId="0">
      <selection activeCell="D22" sqref="A22:XFD22"/>
    </sheetView>
  </sheetViews>
  <sheetFormatPr defaultRowHeight="17.25" x14ac:dyDescent="0.3"/>
  <cols>
    <col min="1" max="1" width="7.28515625" style="303" customWidth="1"/>
    <col min="2" max="2" width="7.7109375" style="303" customWidth="1"/>
    <col min="3" max="3" width="51.28515625" style="304" bestFit="1" customWidth="1"/>
    <col min="4" max="4" width="3.7109375" style="288" customWidth="1"/>
    <col min="5" max="5" width="4.7109375" style="288" customWidth="1"/>
    <col min="6" max="6" width="13.42578125" style="305" bestFit="1" customWidth="1"/>
    <col min="7" max="7" width="20.5703125" style="303" bestFit="1" customWidth="1"/>
    <col min="8" max="8" width="12.7109375" style="306" customWidth="1"/>
    <col min="9" max="9" width="20.7109375" style="304" customWidth="1"/>
    <col min="10" max="10" width="12.7109375" style="278" customWidth="1"/>
    <col min="11" max="11" width="7.85546875" style="325" customWidth="1"/>
    <col min="12" max="12" width="30.7109375" customWidth="1"/>
    <col min="13" max="13" width="10.5703125" style="287" bestFit="1" customWidth="1"/>
    <col min="14" max="14" width="14.85546875" style="287" bestFit="1" customWidth="1"/>
    <col min="15" max="15" width="13.5703125" style="287" bestFit="1" customWidth="1"/>
    <col min="16" max="16" width="11.42578125" style="287" bestFit="1" customWidth="1"/>
    <col min="17" max="17" width="15.7109375" style="287" bestFit="1" customWidth="1"/>
    <col min="18" max="18" width="8.85546875" style="287" bestFit="1" customWidth="1"/>
    <col min="19" max="19" width="12.7109375" style="287" bestFit="1" customWidth="1"/>
    <col min="20" max="20" width="9.140625" style="287"/>
    <col min="21" max="21" width="23.85546875" style="287" bestFit="1" customWidth="1"/>
    <col min="22" max="16384" width="9.140625" style="287"/>
  </cols>
  <sheetData>
    <row r="1" spans="1:21" s="281" customFormat="1" x14ac:dyDescent="0.25">
      <c r="A1" s="277"/>
      <c r="B1" s="278"/>
      <c r="C1" s="549" t="s">
        <v>0</v>
      </c>
      <c r="D1" s="549"/>
      <c r="E1" s="549"/>
      <c r="F1" s="549"/>
      <c r="G1" s="549"/>
      <c r="H1" s="549"/>
      <c r="I1" s="279"/>
      <c r="J1" s="278"/>
      <c r="K1" s="278"/>
      <c r="L1"/>
    </row>
    <row r="2" spans="1:21" s="281" customFormat="1" x14ac:dyDescent="0.25">
      <c r="A2" s="277"/>
      <c r="B2" s="278"/>
      <c r="C2" s="549" t="s">
        <v>1</v>
      </c>
      <c r="D2" s="549"/>
      <c r="E2" s="549"/>
      <c r="F2" s="549"/>
      <c r="G2" s="549"/>
      <c r="H2" s="549"/>
      <c r="I2" s="282"/>
      <c r="J2" s="283"/>
      <c r="K2" s="283"/>
      <c r="L2"/>
    </row>
    <row r="3" spans="1:21" s="281" customFormat="1" x14ac:dyDescent="0.25">
      <c r="A3" s="277"/>
      <c r="B3" s="278"/>
      <c r="C3" s="549" t="s">
        <v>2</v>
      </c>
      <c r="D3" s="549"/>
      <c r="E3" s="549"/>
      <c r="F3" s="549"/>
      <c r="G3" s="549"/>
      <c r="H3" s="549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49" t="s">
        <v>240</v>
      </c>
      <c r="D4" s="549"/>
      <c r="E4" s="549"/>
      <c r="F4" s="549"/>
      <c r="G4" s="549"/>
      <c r="H4" s="549"/>
      <c r="I4" s="310"/>
      <c r="J4" s="283"/>
      <c r="K4" s="283"/>
      <c r="L4"/>
      <c r="M4" s="285"/>
    </row>
    <row r="5" spans="1:21" ht="18" thickBot="1" x14ac:dyDescent="0.35">
      <c r="A5" s="550" t="s">
        <v>38</v>
      </c>
      <c r="B5" s="551"/>
      <c r="C5" s="551"/>
      <c r="D5" s="552" t="s">
        <v>44</v>
      </c>
      <c r="E5" s="553"/>
      <c r="F5" s="387"/>
      <c r="G5" s="388" t="s">
        <v>35</v>
      </c>
      <c r="H5" s="389">
        <f ca="1">TODAY()</f>
        <v>45732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524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25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18378</v>
      </c>
      <c r="C7" s="408" t="s">
        <v>141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38204</v>
      </c>
      <c r="G7" s="401"/>
      <c r="H7" s="411">
        <v>7142872</v>
      </c>
      <c r="I7" s="407"/>
      <c r="J7" s="489" t="str">
        <f t="shared" ref="J7:J32" ca="1" si="0">IF(K7="","",IF(K7&gt;29,"DISP.IDADE",""))</f>
        <v/>
      </c>
      <c r="K7" s="386">
        <f t="shared" ref="K7:K32" ca="1" si="1">IF(F7="","",INT((TODAY()-F7)/365.25))</f>
        <v>20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2"/>
      <c r="U7" s="521"/>
    </row>
    <row r="8" spans="1:21" s="382" customFormat="1" ht="20.100000000000001" customHeight="1" x14ac:dyDescent="0.25">
      <c r="A8" s="448">
        <v>2</v>
      </c>
      <c r="B8" s="403">
        <v>14369</v>
      </c>
      <c r="C8" s="439" t="s">
        <v>372</v>
      </c>
      <c r="D8" s="401" t="s">
        <v>16</v>
      </c>
      <c r="E8" s="383" t="str">
        <f t="shared" ref="E8:E27" si="2">IF(ISNUMBER(FIND("TE",I8)),"TE",IF(ISNUMBER(FIND("MCC",I8)),"MCC",IF(ISNUMBER(FIND("MC",I8)),"MC","MA")))</f>
        <v>MA</v>
      </c>
      <c r="F8" s="409">
        <v>34835</v>
      </c>
      <c r="G8" s="410"/>
      <c r="H8" s="413"/>
      <c r="I8" s="407" t="s">
        <v>362</v>
      </c>
      <c r="J8" s="489" t="str">
        <f t="shared" ca="1" si="0"/>
        <v/>
      </c>
      <c r="K8" s="386">
        <f t="shared" ca="1" si="1"/>
        <v>29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2"/>
      <c r="U8" s="521"/>
    </row>
    <row r="9" spans="1:21" s="382" customFormat="1" ht="20.100000000000001" customHeight="1" x14ac:dyDescent="0.25">
      <c r="A9" s="448">
        <v>3</v>
      </c>
      <c r="B9" s="403">
        <v>18488</v>
      </c>
      <c r="C9" s="508" t="s">
        <v>253</v>
      </c>
      <c r="D9" s="509" t="s">
        <v>16</v>
      </c>
      <c r="E9" s="383" t="str">
        <f t="shared" si="2"/>
        <v>MA</v>
      </c>
      <c r="F9" s="510">
        <v>38518</v>
      </c>
      <c r="G9" s="513" t="s">
        <v>254</v>
      </c>
      <c r="H9" s="512">
        <v>11584286</v>
      </c>
      <c r="I9" s="512" t="s">
        <v>6</v>
      </c>
      <c r="J9" s="489" t="str">
        <f t="shared" ca="1" si="0"/>
        <v/>
      </c>
      <c r="K9" s="386">
        <f t="shared" ca="1" si="1"/>
        <v>19</v>
      </c>
      <c r="L9" s="93" t="s">
        <v>465</v>
      </c>
      <c r="M9" s="501" t="s">
        <v>26</v>
      </c>
      <c r="N9" s="159" t="s">
        <v>490</v>
      </c>
      <c r="O9" s="159" t="s">
        <v>491</v>
      </c>
      <c r="P9" s="159" t="s">
        <v>26</v>
      </c>
      <c r="Q9" s="159" t="s">
        <v>26</v>
      </c>
      <c r="R9" s="159" t="s">
        <v>464</v>
      </c>
      <c r="S9" s="159" t="s">
        <v>489</v>
      </c>
      <c r="T9" s="522"/>
      <c r="U9" s="521"/>
    </row>
    <row r="10" spans="1:21" s="382" customFormat="1" ht="20.100000000000001" customHeight="1" x14ac:dyDescent="0.25">
      <c r="A10" s="448">
        <v>4</v>
      </c>
      <c r="B10" s="403">
        <v>18849</v>
      </c>
      <c r="C10" s="439" t="s">
        <v>443</v>
      </c>
      <c r="D10" s="401" t="s">
        <v>16</v>
      </c>
      <c r="E10" s="383" t="str">
        <f t="shared" si="2"/>
        <v>MA</v>
      </c>
      <c r="F10" s="409">
        <v>34965</v>
      </c>
      <c r="G10" s="401"/>
      <c r="H10" s="413"/>
      <c r="I10" s="407" t="s">
        <v>480</v>
      </c>
      <c r="J10" s="489" t="str">
        <f t="shared" ca="1" si="0"/>
        <v/>
      </c>
      <c r="K10" s="386">
        <f t="shared" ca="1" si="1"/>
        <v>29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2"/>
      <c r="U10" s="521"/>
    </row>
    <row r="11" spans="1:21" s="382" customFormat="1" ht="20.100000000000001" customHeight="1" x14ac:dyDescent="0.25">
      <c r="A11" s="448">
        <v>5</v>
      </c>
      <c r="B11" s="403">
        <v>10928</v>
      </c>
      <c r="C11" s="408" t="s">
        <v>145</v>
      </c>
      <c r="D11" s="401" t="s">
        <v>16</v>
      </c>
      <c r="E11" s="383" t="str">
        <f t="shared" si="2"/>
        <v>MA</v>
      </c>
      <c r="F11" s="409">
        <v>26445</v>
      </c>
      <c r="G11" s="401" t="s">
        <v>146</v>
      </c>
      <c r="H11" s="411" t="s">
        <v>147</v>
      </c>
      <c r="I11" s="407"/>
      <c r="J11" s="489" t="str">
        <f t="shared" ca="1" si="0"/>
        <v>DISP.IDADE</v>
      </c>
      <c r="K11" s="386">
        <f t="shared" ca="1" si="1"/>
        <v>52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2"/>
      <c r="U11" s="521"/>
    </row>
    <row r="12" spans="1:21" s="382" customFormat="1" ht="20.100000000000001" customHeight="1" x14ac:dyDescent="0.25">
      <c r="A12" s="448">
        <v>6</v>
      </c>
      <c r="B12" s="403">
        <v>18494</v>
      </c>
      <c r="C12" s="408" t="s">
        <v>260</v>
      </c>
      <c r="D12" s="401" t="s">
        <v>16</v>
      </c>
      <c r="E12" s="383" t="str">
        <f t="shared" si="2"/>
        <v>MA</v>
      </c>
      <c r="F12" s="409">
        <v>28207</v>
      </c>
      <c r="G12" s="401"/>
      <c r="H12" s="411" t="s">
        <v>261</v>
      </c>
      <c r="I12" s="407"/>
      <c r="J12" s="489" t="str">
        <f t="shared" ca="1" si="0"/>
        <v>DISP.IDADE</v>
      </c>
      <c r="K12" s="386">
        <f t="shared" ca="1" si="1"/>
        <v>47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2"/>
      <c r="U12" s="521"/>
    </row>
    <row r="13" spans="1:21" s="373" customFormat="1" ht="20.100000000000001" customHeight="1" x14ac:dyDescent="0.25">
      <c r="A13" s="448">
        <v>7</v>
      </c>
      <c r="B13" s="403">
        <v>18820</v>
      </c>
      <c r="C13" s="439" t="s">
        <v>404</v>
      </c>
      <c r="D13" s="401" t="s">
        <v>16</v>
      </c>
      <c r="E13" s="383" t="str">
        <f t="shared" si="2"/>
        <v>MA</v>
      </c>
      <c r="F13" s="409">
        <v>39471</v>
      </c>
      <c r="G13" s="401" t="s">
        <v>405</v>
      </c>
      <c r="H13" s="413"/>
      <c r="I13" s="407" t="s">
        <v>478</v>
      </c>
      <c r="J13" s="489" t="str">
        <f t="shared" ca="1" si="0"/>
        <v/>
      </c>
      <c r="K13" s="386">
        <f t="shared" ca="1" si="1"/>
        <v>17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2"/>
      <c r="U13" s="521"/>
    </row>
    <row r="14" spans="1:21" s="373" customFormat="1" ht="20.100000000000001" customHeight="1" x14ac:dyDescent="0.25">
      <c r="A14" s="448">
        <v>8</v>
      </c>
      <c r="B14" s="403">
        <v>18777</v>
      </c>
      <c r="C14" s="439" t="s">
        <v>374</v>
      </c>
      <c r="D14" s="401" t="s">
        <v>16</v>
      </c>
      <c r="E14" s="383" t="str">
        <f t="shared" si="2"/>
        <v>MA</v>
      </c>
      <c r="F14" s="409">
        <v>40023</v>
      </c>
      <c r="G14" s="401" t="s">
        <v>375</v>
      </c>
      <c r="H14" s="413"/>
      <c r="I14" s="407" t="s">
        <v>485</v>
      </c>
      <c r="J14" s="489" t="str">
        <f t="shared" ca="1" si="0"/>
        <v/>
      </c>
      <c r="K14" s="386">
        <f t="shared" ca="1" si="1"/>
        <v>15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2"/>
      <c r="U14" s="521"/>
    </row>
    <row r="15" spans="1:21" s="373" customFormat="1" ht="20.100000000000001" customHeight="1" x14ac:dyDescent="0.25">
      <c r="A15" s="448">
        <v>9</v>
      </c>
      <c r="B15" s="403">
        <v>18780</v>
      </c>
      <c r="C15" s="439" t="s">
        <v>376</v>
      </c>
      <c r="D15" s="401" t="s">
        <v>17</v>
      </c>
      <c r="E15" s="383" t="str">
        <f t="shared" si="2"/>
        <v>MA</v>
      </c>
      <c r="F15" s="409">
        <v>39765</v>
      </c>
      <c r="G15" s="401" t="s">
        <v>377</v>
      </c>
      <c r="H15" s="413"/>
      <c r="I15" s="407" t="s">
        <v>485</v>
      </c>
      <c r="J15" s="489" t="str">
        <f t="shared" ca="1" si="0"/>
        <v/>
      </c>
      <c r="K15" s="386">
        <f t="shared" ca="1" si="1"/>
        <v>16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2"/>
      <c r="U15" s="521"/>
    </row>
    <row r="16" spans="1:21" s="373" customFormat="1" ht="20.100000000000001" customHeight="1" x14ac:dyDescent="0.25">
      <c r="A16" s="448">
        <v>10</v>
      </c>
      <c r="B16" s="403">
        <v>18774</v>
      </c>
      <c r="C16" s="439" t="s">
        <v>373</v>
      </c>
      <c r="D16" s="401" t="s">
        <v>16</v>
      </c>
      <c r="E16" s="383" t="str">
        <f t="shared" si="2"/>
        <v>MA</v>
      </c>
      <c r="F16" s="409">
        <v>39513</v>
      </c>
      <c r="G16" s="506">
        <v>1095002326</v>
      </c>
      <c r="H16" s="413"/>
      <c r="I16" s="407" t="s">
        <v>362</v>
      </c>
      <c r="J16" s="489" t="str">
        <f t="shared" ca="1" si="0"/>
        <v/>
      </c>
      <c r="K16" s="386">
        <f t="shared" ca="1" si="1"/>
        <v>17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2"/>
      <c r="U16" s="521"/>
    </row>
    <row r="17" spans="1:21" s="373" customFormat="1" ht="20.100000000000001" customHeight="1" x14ac:dyDescent="0.25">
      <c r="A17" s="448">
        <v>11</v>
      </c>
      <c r="B17" s="403">
        <v>18534</v>
      </c>
      <c r="C17" s="408" t="s">
        <v>275</v>
      </c>
      <c r="D17" s="401" t="s">
        <v>17</v>
      </c>
      <c r="E17" s="383" t="str">
        <f t="shared" si="2"/>
        <v>MA</v>
      </c>
      <c r="F17" s="409">
        <v>34824</v>
      </c>
      <c r="G17" s="401" t="s">
        <v>304</v>
      </c>
      <c r="H17" s="413"/>
      <c r="I17" s="407"/>
      <c r="J17" s="489" t="str">
        <f t="shared" ca="1" si="0"/>
        <v/>
      </c>
      <c r="K17" s="386">
        <f t="shared" ca="1" si="1"/>
        <v>29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2"/>
      <c r="U17" s="521"/>
    </row>
    <row r="18" spans="1:21" s="373" customFormat="1" ht="20.100000000000001" customHeight="1" x14ac:dyDescent="0.25">
      <c r="A18" s="448">
        <v>12</v>
      </c>
      <c r="B18" s="403">
        <v>15276</v>
      </c>
      <c r="C18" s="408" t="s">
        <v>287</v>
      </c>
      <c r="D18" s="401" t="s">
        <v>17</v>
      </c>
      <c r="E18" s="383" t="str">
        <f t="shared" si="2"/>
        <v>MA</v>
      </c>
      <c r="F18" s="409">
        <v>39102</v>
      </c>
      <c r="G18" s="401" t="s">
        <v>288</v>
      </c>
      <c r="H18" s="413"/>
      <c r="I18" s="407"/>
      <c r="J18" s="489" t="str">
        <f t="shared" ca="1" si="0"/>
        <v/>
      </c>
      <c r="K18" s="386">
        <f t="shared" ca="1" si="1"/>
        <v>18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2"/>
      <c r="U18" s="521"/>
    </row>
    <row r="19" spans="1:21" s="373" customFormat="1" ht="20.100000000000001" customHeight="1" x14ac:dyDescent="0.25">
      <c r="A19" s="448">
        <v>13</v>
      </c>
      <c r="B19" s="428">
        <v>18140</v>
      </c>
      <c r="C19" s="408" t="s">
        <v>89</v>
      </c>
      <c r="D19" s="401" t="s">
        <v>17</v>
      </c>
      <c r="E19" s="383" t="str">
        <f t="shared" si="2"/>
        <v>MA</v>
      </c>
      <c r="F19" s="409">
        <v>29821</v>
      </c>
      <c r="G19" s="410" t="s">
        <v>96</v>
      </c>
      <c r="H19" s="413"/>
      <c r="I19" s="407"/>
      <c r="J19" s="489" t="str">
        <f t="shared" ca="1" si="0"/>
        <v>DISP.IDADE</v>
      </c>
      <c r="K19" s="386">
        <f t="shared" ca="1" si="1"/>
        <v>43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2"/>
      <c r="U19" s="521"/>
    </row>
    <row r="20" spans="1:21" s="373" customFormat="1" ht="20.100000000000001" customHeight="1" x14ac:dyDescent="0.25">
      <c r="A20" s="448">
        <v>14</v>
      </c>
      <c r="B20" s="403">
        <v>15606</v>
      </c>
      <c r="C20" s="439" t="s">
        <v>454</v>
      </c>
      <c r="D20" s="401" t="s">
        <v>16</v>
      </c>
      <c r="E20" s="383" t="str">
        <f t="shared" si="2"/>
        <v>MA</v>
      </c>
      <c r="F20" s="409">
        <v>26600</v>
      </c>
      <c r="G20" s="401"/>
      <c r="H20" s="413"/>
      <c r="I20" s="407" t="s">
        <v>483</v>
      </c>
      <c r="J20" s="489" t="str">
        <f t="shared" ca="1" si="0"/>
        <v>DISP.IDADE</v>
      </c>
      <c r="K20" s="386">
        <f t="shared" ca="1" si="1"/>
        <v>52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2"/>
      <c r="U20" s="521"/>
    </row>
    <row r="21" spans="1:21" s="373" customFormat="1" ht="20.100000000000001" customHeight="1" x14ac:dyDescent="0.25">
      <c r="A21" s="448">
        <v>15</v>
      </c>
      <c r="B21" s="403">
        <v>18856</v>
      </c>
      <c r="C21" s="439" t="s">
        <v>455</v>
      </c>
      <c r="D21" s="401" t="s">
        <v>16</v>
      </c>
      <c r="E21" s="383" t="str">
        <f t="shared" si="2"/>
        <v>MA</v>
      </c>
      <c r="F21" s="409">
        <v>39168</v>
      </c>
      <c r="G21" s="401" t="s">
        <v>456</v>
      </c>
      <c r="H21" s="413"/>
      <c r="I21" s="407" t="s">
        <v>483</v>
      </c>
      <c r="J21" s="489" t="str">
        <f t="shared" ca="1" si="0"/>
        <v/>
      </c>
      <c r="K21" s="386">
        <f t="shared" ca="1" si="1"/>
        <v>17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2"/>
      <c r="U21" s="521"/>
    </row>
    <row r="22" spans="1:21" s="373" customFormat="1" ht="20.100000000000001" customHeight="1" x14ac:dyDescent="0.25">
      <c r="A22" s="448">
        <v>16</v>
      </c>
      <c r="B22" s="403">
        <v>18830</v>
      </c>
      <c r="C22" s="514" t="s">
        <v>474</v>
      </c>
      <c r="D22" s="515" t="s">
        <v>17</v>
      </c>
      <c r="E22" s="516" t="str">
        <f t="shared" si="2"/>
        <v>TE</v>
      </c>
      <c r="F22" s="517">
        <v>39860</v>
      </c>
      <c r="G22" s="515" t="s">
        <v>475</v>
      </c>
      <c r="H22" s="504"/>
      <c r="I22" s="504" t="s">
        <v>496</v>
      </c>
      <c r="J22" s="489" t="str">
        <f t="shared" ca="1" si="0"/>
        <v/>
      </c>
      <c r="K22" s="386">
        <f t="shared" ca="1" si="1"/>
        <v>16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2" t="s">
        <v>497</v>
      </c>
      <c r="U22" s="521" t="s">
        <v>498</v>
      </c>
    </row>
    <row r="23" spans="1:21" s="373" customFormat="1" ht="20.100000000000001" customHeight="1" x14ac:dyDescent="0.25">
      <c r="A23" s="448">
        <v>17</v>
      </c>
      <c r="B23" s="403">
        <v>18309</v>
      </c>
      <c r="C23" s="408" t="s">
        <v>126</v>
      </c>
      <c r="D23" s="401" t="s">
        <v>16</v>
      </c>
      <c r="E23" s="383" t="str">
        <f t="shared" si="2"/>
        <v>MA</v>
      </c>
      <c r="F23" s="409">
        <v>32317</v>
      </c>
      <c r="G23" s="410"/>
      <c r="H23" s="413" t="s">
        <v>127</v>
      </c>
      <c r="I23" s="407"/>
      <c r="J23" s="489" t="str">
        <f t="shared" ca="1" si="0"/>
        <v>DISP.IDADE</v>
      </c>
      <c r="K23" s="386">
        <f t="shared" ca="1" si="1"/>
        <v>36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2"/>
      <c r="U23" s="521"/>
    </row>
    <row r="24" spans="1:21" s="373" customFormat="1" ht="20.100000000000001" customHeight="1" x14ac:dyDescent="0.25">
      <c r="A24" s="448">
        <v>18</v>
      </c>
      <c r="B24" s="403">
        <v>14621</v>
      </c>
      <c r="C24" s="439" t="s">
        <v>358</v>
      </c>
      <c r="D24" s="401" t="s">
        <v>17</v>
      </c>
      <c r="E24" s="383" t="str">
        <f t="shared" si="2"/>
        <v>MA</v>
      </c>
      <c r="F24" s="409">
        <v>39895</v>
      </c>
      <c r="G24" s="401" t="s">
        <v>359</v>
      </c>
      <c r="H24" s="413" t="s">
        <v>360</v>
      </c>
      <c r="I24" s="407" t="s">
        <v>477</v>
      </c>
      <c r="J24" s="489" t="str">
        <f t="shared" ca="1" si="0"/>
        <v/>
      </c>
      <c r="K24" s="386">
        <f t="shared" ca="1" si="1"/>
        <v>15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2"/>
      <c r="U24" s="521"/>
    </row>
    <row r="25" spans="1:21" s="373" customFormat="1" ht="20.100000000000001" customHeight="1" x14ac:dyDescent="0.25">
      <c r="A25" s="448">
        <v>19</v>
      </c>
      <c r="B25" s="403">
        <v>18769</v>
      </c>
      <c r="C25" s="439" t="s">
        <v>363</v>
      </c>
      <c r="D25" s="401" t="s">
        <v>16</v>
      </c>
      <c r="E25" s="383" t="str">
        <f t="shared" si="2"/>
        <v>MA</v>
      </c>
      <c r="F25" s="409">
        <v>34361</v>
      </c>
      <c r="G25" s="410"/>
      <c r="H25" s="413"/>
      <c r="I25" s="407" t="s">
        <v>362</v>
      </c>
      <c r="J25" s="489" t="str">
        <f t="shared" ca="1" si="0"/>
        <v>DISP.IDADE</v>
      </c>
      <c r="K25" s="386">
        <f t="shared" ca="1" si="1"/>
        <v>31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2"/>
      <c r="U25" s="521"/>
    </row>
    <row r="26" spans="1:21" s="373" customFormat="1" ht="20.100000000000001" customHeight="1" x14ac:dyDescent="0.25">
      <c r="A26" s="448">
        <v>20</v>
      </c>
      <c r="B26" s="403">
        <v>18479</v>
      </c>
      <c r="C26" s="381" t="s">
        <v>249</v>
      </c>
      <c r="D26" s="401" t="s">
        <v>17</v>
      </c>
      <c r="E26" s="383" t="str">
        <f t="shared" si="2"/>
        <v>MA</v>
      </c>
      <c r="F26" s="409">
        <v>38824</v>
      </c>
      <c r="G26" s="410" t="s">
        <v>302</v>
      </c>
      <c r="H26" s="413"/>
      <c r="I26" s="407"/>
      <c r="J26" s="489" t="str">
        <f t="shared" ca="1" si="0"/>
        <v/>
      </c>
      <c r="K26" s="386">
        <f t="shared" ca="1" si="1"/>
        <v>18</v>
      </c>
      <c r="L26" s="93" t="s">
        <v>464</v>
      </c>
      <c r="M26" s="50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2"/>
      <c r="U26" s="521"/>
    </row>
    <row r="27" spans="1:21" s="373" customFormat="1" ht="20.100000000000001" customHeight="1" x14ac:dyDescent="0.25">
      <c r="A27" s="448">
        <v>21</v>
      </c>
      <c r="B27" s="403">
        <v>18532</v>
      </c>
      <c r="C27" s="408" t="s">
        <v>274</v>
      </c>
      <c r="D27" s="401" t="s">
        <v>17</v>
      </c>
      <c r="E27" s="383" t="str">
        <f t="shared" si="2"/>
        <v>MA</v>
      </c>
      <c r="F27" s="409">
        <v>27456</v>
      </c>
      <c r="G27" s="401" t="s">
        <v>303</v>
      </c>
      <c r="H27" s="413"/>
      <c r="I27" s="407"/>
      <c r="J27" s="489" t="str">
        <f t="shared" ca="1" si="0"/>
        <v>DISP.IDADE</v>
      </c>
      <c r="K27" s="386">
        <f t="shared" ca="1" si="1"/>
        <v>50</v>
      </c>
      <c r="L27" s="93" t="s">
        <v>464</v>
      </c>
      <c r="M27" s="50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2"/>
      <c r="U27" s="521"/>
    </row>
    <row r="28" spans="1:21" s="373" customFormat="1" ht="20.100000000000001" customHeight="1" x14ac:dyDescent="0.25">
      <c r="A28" s="448">
        <v>22</v>
      </c>
      <c r="B28" s="405"/>
      <c r="C28" s="419"/>
      <c r="D28" s="405"/>
      <c r="E28" s="383" t="str">
        <f>IF(COUNTIF(I28,"*MC*")=1,"MC",IF(COUNTIF(I28,"*NCOM*")=1,"NCOM",IF(C28="","","MA")))</f>
        <v/>
      </c>
      <c r="F28" s="406"/>
      <c r="G28" s="405"/>
      <c r="H28" s="402"/>
      <c r="I28" s="402"/>
      <c r="J28" s="489" t="str">
        <f t="shared" ca="1" si="0"/>
        <v/>
      </c>
      <c r="K28" s="523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05"/>
      <c r="C29" s="419"/>
      <c r="D29" s="405"/>
      <c r="E29" s="383" t="str">
        <f>IF(COUNTIF(I29,"*MC*")=1,"MC",IF(COUNTIF(I29,"*NCOM*")=1,"NCOM",IF(C29="","","MA")))</f>
        <v/>
      </c>
      <c r="F29" s="406"/>
      <c r="G29" s="405"/>
      <c r="H29" s="402"/>
      <c r="I29" s="402"/>
      <c r="J29" s="489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4" t="str">
        <f>IF(COUNTIF(I30,"*MC*")=1,"MC",IF(COUNTIF(I30,"*NCOM*")=1,"NCOM",IF(C30="","","MA")))</f>
        <v/>
      </c>
      <c r="F30" s="406"/>
      <c r="G30" s="405"/>
      <c r="H30" s="402"/>
      <c r="I30" s="402"/>
      <c r="J30" s="489" t="str">
        <f t="shared" ca="1" si="0"/>
        <v/>
      </c>
      <c r="K30" s="386" t="str">
        <f t="shared" ca="1" si="1"/>
        <v/>
      </c>
      <c r="L30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3" t="str">
        <f>IF(COUNTIF(I31,"*MC*")=1,"MC",IF(COUNTIF(I31,"*NCOM*")=1,"NCOM",IF(C31="","","MA")))</f>
        <v/>
      </c>
      <c r="F31" s="406"/>
      <c r="G31" s="405"/>
      <c r="H31" s="402"/>
      <c r="I31" s="402"/>
      <c r="J31" s="489" t="str">
        <f t="shared" ca="1" si="0"/>
        <v/>
      </c>
      <c r="K31" s="386" t="str">
        <f t="shared" ca="1" si="1"/>
        <v/>
      </c>
      <c r="L31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>IF(COUNTIF(I32,"*MC*")=1,"MC",IF(COUNTIF(I32,"*NCOM*")=1,"NCOM",IF(C32="","","MA")))</f>
        <v/>
      </c>
      <c r="F32" s="406"/>
      <c r="G32" s="405"/>
      <c r="H32" s="402"/>
      <c r="I32" s="402"/>
      <c r="J32" s="489" t="str">
        <f t="shared" ca="1" si="0"/>
        <v/>
      </c>
      <c r="K32" s="386" t="str">
        <f t="shared" ca="1" si="1"/>
        <v/>
      </c>
      <c r="L32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4" t="str">
        <f t="shared" ref="E33:E44" si="3">IF(COUNTIF(I33,"*MC*")=1,"MC",IF(COUNTIF(I33,"*NCOM*")=1,"NCOM",IF(C33="","","MA")))</f>
        <v/>
      </c>
      <c r="F33" s="406"/>
      <c r="G33" s="405"/>
      <c r="H33" s="402"/>
      <c r="I33" s="402"/>
      <c r="J33" s="489" t="str">
        <f t="shared" ref="J33:J60" ca="1" si="4">IF(K33="","",IF(K33&gt;29,"DISP.IDADE",""))</f>
        <v/>
      </c>
      <c r="K33" s="386" t="str">
        <f t="shared" ref="K33:K56" ca="1" si="5">IF(F33="","",INT((TODAY()-F33)/365.25))</f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4"/>
        <v/>
      </c>
      <c r="K34" s="386" t="str">
        <f t="shared" ca="1" si="5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9" t="str">
        <f t="shared" ca="1" si="4"/>
        <v/>
      </c>
      <c r="K35" s="386" t="str">
        <f t="shared" ca="1" si="5"/>
        <v/>
      </c>
      <c r="L35"/>
    </row>
    <row r="36" spans="1:12" s="373" customFormat="1" ht="20.100000000000001" customHeight="1" x14ac:dyDescent="0.25">
      <c r="A36" s="448">
        <v>30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9" t="str">
        <f t="shared" ca="1" si="4"/>
        <v/>
      </c>
      <c r="K36" s="386" t="str">
        <f t="shared" ca="1" si="5"/>
        <v/>
      </c>
      <c r="L36"/>
    </row>
    <row r="37" spans="1:12" s="373" customFormat="1" ht="20.100000000000001" customHeight="1" x14ac:dyDescent="0.25">
      <c r="A37" s="448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4"/>
        <v/>
      </c>
      <c r="K37" s="386" t="str">
        <f t="shared" ca="1" si="5"/>
        <v/>
      </c>
      <c r="L37"/>
    </row>
    <row r="38" spans="1:12" s="373" customFormat="1" ht="20.100000000000001" customHeight="1" x14ac:dyDescent="0.25">
      <c r="A38" s="448">
        <v>32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9" t="str">
        <f t="shared" ca="1" si="4"/>
        <v/>
      </c>
      <c r="K38" s="386" t="str">
        <f t="shared" ca="1" si="5"/>
        <v/>
      </c>
      <c r="L38"/>
    </row>
    <row r="39" spans="1:12" s="373" customFormat="1" ht="20.100000000000001" customHeight="1" x14ac:dyDescent="0.25">
      <c r="A39" s="448">
        <v>33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19"/>
      <c r="J39" s="489" t="str">
        <f t="shared" ca="1" si="4"/>
        <v/>
      </c>
      <c r="K39" s="386" t="str">
        <f t="shared" ca="1" si="5"/>
        <v/>
      </c>
      <c r="L39"/>
    </row>
    <row r="40" spans="1:12" s="373" customFormat="1" ht="20.100000000000001" customHeight="1" x14ac:dyDescent="0.25">
      <c r="A40" s="448">
        <v>34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19"/>
      <c r="J40" s="489" t="str">
        <f t="shared" ca="1" si="4"/>
        <v/>
      </c>
      <c r="K40" s="386" t="str">
        <f t="shared" ca="1" si="5"/>
        <v/>
      </c>
      <c r="L40"/>
    </row>
    <row r="41" spans="1:12" s="373" customFormat="1" ht="20.100000000000001" customHeight="1" x14ac:dyDescent="0.25">
      <c r="A41" s="448">
        <v>35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19"/>
      <c r="J41" s="489" t="str">
        <f t="shared" ca="1" si="4"/>
        <v/>
      </c>
      <c r="K41" s="386" t="str">
        <f t="shared" ca="1" si="5"/>
        <v/>
      </c>
      <c r="L41"/>
    </row>
    <row r="42" spans="1:12" s="373" customFormat="1" ht="20.100000000000001" customHeight="1" x14ac:dyDescent="0.25">
      <c r="A42" s="448">
        <v>36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19"/>
      <c r="J42" s="489" t="str">
        <f t="shared" ca="1" si="4"/>
        <v/>
      </c>
      <c r="K42" s="386" t="str">
        <f t="shared" ca="1" si="5"/>
        <v/>
      </c>
      <c r="L42"/>
    </row>
    <row r="43" spans="1:12" s="373" customFormat="1" ht="20.100000000000001" customHeight="1" x14ac:dyDescent="0.25">
      <c r="A43" s="448">
        <v>37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19"/>
      <c r="J43" s="489" t="str">
        <f t="shared" ca="1" si="4"/>
        <v/>
      </c>
      <c r="K43" s="386" t="str">
        <f t="shared" ca="1" si="5"/>
        <v/>
      </c>
      <c r="L43"/>
    </row>
    <row r="44" spans="1:12" s="373" customFormat="1" ht="20.100000000000001" customHeight="1" x14ac:dyDescent="0.25">
      <c r="A44" s="448">
        <v>38</v>
      </c>
      <c r="B44" s="159"/>
      <c r="C44" s="77"/>
      <c r="D44" s="159"/>
      <c r="E44" s="383" t="str">
        <f t="shared" si="3"/>
        <v/>
      </c>
      <c r="F44" s="30"/>
      <c r="G44" s="159"/>
      <c r="H44" s="32"/>
      <c r="I44" s="77"/>
      <c r="J44" s="489" t="str">
        <f t="shared" ca="1" si="4"/>
        <v/>
      </c>
      <c r="K44" s="386" t="str">
        <f t="shared" ca="1" si="5"/>
        <v/>
      </c>
      <c r="L44"/>
    </row>
    <row r="45" spans="1:12" ht="20.100000000000001" customHeight="1" x14ac:dyDescent="0.3">
      <c r="A45" s="448">
        <v>39</v>
      </c>
      <c r="B45" s="296"/>
      <c r="C45" s="481"/>
      <c r="D45" s="482"/>
      <c r="E45" s="482"/>
      <c r="F45" s="299"/>
      <c r="G45" s="296"/>
      <c r="H45" s="301"/>
      <c r="I45" s="481"/>
      <c r="J45" s="489" t="str">
        <f t="shared" ca="1" si="4"/>
        <v/>
      </c>
      <c r="K45" s="386" t="str">
        <f t="shared" ca="1" si="5"/>
        <v/>
      </c>
    </row>
    <row r="46" spans="1:12" ht="20.100000000000001" customHeight="1" x14ac:dyDescent="0.3">
      <c r="A46" s="448">
        <v>40</v>
      </c>
      <c r="B46" s="296"/>
      <c r="C46" s="481"/>
      <c r="D46" s="482"/>
      <c r="E46" s="482"/>
      <c r="F46" s="299"/>
      <c r="G46" s="296"/>
      <c r="H46" s="301"/>
      <c r="I46" s="481"/>
      <c r="J46" s="489" t="str">
        <f t="shared" ca="1" si="4"/>
        <v/>
      </c>
      <c r="K46" s="386" t="str">
        <f t="shared" ca="1" si="5"/>
        <v/>
      </c>
    </row>
    <row r="47" spans="1:12" ht="20.100000000000001" customHeight="1" x14ac:dyDescent="0.3">
      <c r="A47" s="448">
        <v>41</v>
      </c>
      <c r="B47" s="296"/>
      <c r="C47" s="481"/>
      <c r="D47" s="482"/>
      <c r="E47" s="482"/>
      <c r="F47" s="299"/>
      <c r="G47" s="296"/>
      <c r="H47" s="301"/>
      <c r="I47" s="481"/>
      <c r="J47" s="489" t="str">
        <f t="shared" ca="1" si="4"/>
        <v/>
      </c>
      <c r="K47" s="386" t="str">
        <f t="shared" ca="1" si="5"/>
        <v/>
      </c>
    </row>
    <row r="48" spans="1:12" ht="20.100000000000001" customHeight="1" x14ac:dyDescent="0.3">
      <c r="A48" s="448">
        <v>42</v>
      </c>
      <c r="B48" s="296"/>
      <c r="C48" s="481"/>
      <c r="D48" s="482"/>
      <c r="E48" s="482"/>
      <c r="F48" s="299"/>
      <c r="G48" s="296"/>
      <c r="H48" s="301"/>
      <c r="I48" s="481"/>
      <c r="J48" s="489" t="str">
        <f t="shared" ca="1" si="4"/>
        <v/>
      </c>
      <c r="K48" s="386" t="str">
        <f t="shared" ca="1" si="5"/>
        <v/>
      </c>
    </row>
    <row r="49" spans="1:11" ht="20.100000000000001" customHeight="1" x14ac:dyDescent="0.3">
      <c r="A49" s="448">
        <v>43</v>
      </c>
      <c r="B49" s="296"/>
      <c r="C49" s="481"/>
      <c r="D49" s="482"/>
      <c r="E49" s="482"/>
      <c r="F49" s="299"/>
      <c r="G49" s="296"/>
      <c r="H49" s="301"/>
      <c r="I49" s="481"/>
      <c r="J49" s="489" t="str">
        <f t="shared" ca="1" si="4"/>
        <v/>
      </c>
      <c r="K49" s="386" t="str">
        <f t="shared" ca="1" si="5"/>
        <v/>
      </c>
    </row>
    <row r="50" spans="1:11" ht="20.100000000000001" customHeight="1" x14ac:dyDescent="0.3">
      <c r="A50" s="448">
        <v>44</v>
      </c>
      <c r="B50" s="296"/>
      <c r="C50" s="481"/>
      <c r="D50" s="482"/>
      <c r="E50" s="482"/>
      <c r="F50" s="299"/>
      <c r="G50" s="296"/>
      <c r="H50" s="301"/>
      <c r="I50" s="481"/>
      <c r="J50" s="489" t="str">
        <f t="shared" ca="1" si="4"/>
        <v/>
      </c>
      <c r="K50" s="386" t="str">
        <f t="shared" ca="1" si="5"/>
        <v/>
      </c>
    </row>
    <row r="51" spans="1:11" ht="20.100000000000001" customHeight="1" x14ac:dyDescent="0.3">
      <c r="A51" s="448">
        <v>45</v>
      </c>
      <c r="B51" s="296"/>
      <c r="C51" s="481"/>
      <c r="D51" s="482"/>
      <c r="E51" s="482"/>
      <c r="F51" s="299"/>
      <c r="G51" s="296"/>
      <c r="H51" s="301"/>
      <c r="I51" s="481"/>
      <c r="J51" s="489" t="str">
        <f t="shared" ca="1" si="4"/>
        <v/>
      </c>
      <c r="K51" s="386" t="str">
        <f t="shared" ca="1" si="5"/>
        <v/>
      </c>
    </row>
    <row r="52" spans="1:11" ht="20.100000000000001" customHeight="1" x14ac:dyDescent="0.3">
      <c r="A52" s="448">
        <v>47</v>
      </c>
      <c r="B52" s="296"/>
      <c r="C52" s="481"/>
      <c r="D52" s="482"/>
      <c r="E52" s="482"/>
      <c r="F52" s="299"/>
      <c r="G52" s="296"/>
      <c r="H52" s="301"/>
      <c r="I52" s="481"/>
      <c r="J52" s="489" t="str">
        <f t="shared" ca="1" si="4"/>
        <v/>
      </c>
      <c r="K52" s="386" t="str">
        <f t="shared" ca="1" si="5"/>
        <v/>
      </c>
    </row>
    <row r="53" spans="1:11" ht="20.100000000000001" customHeight="1" x14ac:dyDescent="0.3">
      <c r="A53" s="448">
        <v>48</v>
      </c>
      <c r="B53" s="296"/>
      <c r="C53" s="481"/>
      <c r="D53" s="482"/>
      <c r="E53" s="482"/>
      <c r="F53" s="299"/>
      <c r="G53" s="296"/>
      <c r="H53" s="301"/>
      <c r="I53" s="481"/>
      <c r="J53" s="489" t="str">
        <f t="shared" ca="1" si="4"/>
        <v/>
      </c>
      <c r="K53" s="386" t="str">
        <f t="shared" ca="1" si="5"/>
        <v/>
      </c>
    </row>
    <row r="54" spans="1:11" ht="20.100000000000001" customHeight="1" x14ac:dyDescent="0.3">
      <c r="A54" s="448">
        <v>49</v>
      </c>
      <c r="B54" s="296"/>
      <c r="C54" s="481"/>
      <c r="D54" s="482"/>
      <c r="E54" s="482"/>
      <c r="F54" s="299"/>
      <c r="G54" s="296"/>
      <c r="H54" s="301"/>
      <c r="I54" s="481"/>
      <c r="J54" s="489" t="str">
        <f t="shared" ca="1" si="4"/>
        <v/>
      </c>
      <c r="K54" s="386" t="str">
        <f t="shared" ca="1" si="5"/>
        <v/>
      </c>
    </row>
    <row r="55" spans="1:11" ht="20.100000000000001" customHeight="1" x14ac:dyDescent="0.3">
      <c r="A55" s="448">
        <v>50</v>
      </c>
      <c r="B55" s="296"/>
      <c r="C55" s="481"/>
      <c r="D55" s="482"/>
      <c r="E55" s="482"/>
      <c r="F55" s="299"/>
      <c r="G55" s="296"/>
      <c r="H55" s="301"/>
      <c r="I55" s="481"/>
      <c r="J55" s="489" t="str">
        <f t="shared" ca="1" si="4"/>
        <v/>
      </c>
      <c r="K55" s="386" t="str">
        <f t="shared" ca="1" si="5"/>
        <v/>
      </c>
    </row>
    <row r="56" spans="1:11" ht="20.100000000000001" customHeight="1" x14ac:dyDescent="0.3">
      <c r="A56" s="448">
        <v>51</v>
      </c>
      <c r="B56" s="296"/>
      <c r="C56" s="481"/>
      <c r="D56" s="482"/>
      <c r="E56" s="482"/>
      <c r="F56" s="299"/>
      <c r="G56" s="296"/>
      <c r="H56" s="301"/>
      <c r="I56" s="481"/>
      <c r="J56" s="489" t="str">
        <f t="shared" ca="1" si="4"/>
        <v/>
      </c>
      <c r="K56" s="386" t="str">
        <f t="shared" ca="1" si="5"/>
        <v/>
      </c>
    </row>
    <row r="57" spans="1:11" ht="20.100000000000001" customHeight="1" x14ac:dyDescent="0.3">
      <c r="A57" s="448">
        <v>52</v>
      </c>
      <c r="B57" s="296"/>
      <c r="C57" s="481"/>
      <c r="D57" s="482"/>
      <c r="E57" s="482"/>
      <c r="F57" s="299"/>
      <c r="G57" s="296"/>
      <c r="H57" s="301"/>
      <c r="I57" s="481"/>
      <c r="J57" s="489" t="str">
        <f t="shared" si="4"/>
        <v/>
      </c>
      <c r="K57" s="483"/>
    </row>
    <row r="58" spans="1:11" ht="20.100000000000001" customHeight="1" x14ac:dyDescent="0.3">
      <c r="A58" s="448">
        <v>53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4"/>
        <v/>
      </c>
      <c r="K58" s="483"/>
    </row>
    <row r="59" spans="1:11" ht="20.100000000000001" customHeight="1" x14ac:dyDescent="0.3">
      <c r="A59" s="448">
        <v>54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4"/>
        <v/>
      </c>
      <c r="K59" s="483"/>
    </row>
    <row r="60" spans="1:11" ht="20.100000000000001" customHeight="1" thickBot="1" x14ac:dyDescent="0.35">
      <c r="A60" s="449">
        <v>55</v>
      </c>
      <c r="B60" s="477"/>
      <c r="C60" s="484"/>
      <c r="D60" s="485"/>
      <c r="E60" s="485"/>
      <c r="F60" s="478"/>
      <c r="G60" s="477"/>
      <c r="H60" s="479"/>
      <c r="I60" s="484"/>
      <c r="J60" s="490" t="str">
        <f t="shared" si="4"/>
        <v/>
      </c>
      <c r="K60" s="486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 xr:uid="{00000000-0009-0000-0000-000009000000}">
    <sortState xmlns:xlrd2="http://schemas.microsoft.com/office/spreadsheetml/2017/richdata2" ref="A7:J15">
      <sortCondition ref="C7:C15"/>
    </sortState>
  </autoFilter>
  <sortState xmlns:xlrd2="http://schemas.microsoft.com/office/spreadsheetml/2017/richdata2" ref="A7:S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785" priority="12654">
      <formula>$E13="MC"</formula>
    </cfRule>
  </conditionalFormatting>
  <conditionalFormatting sqref="A6:H6 J6:K6">
    <cfRule type="expression" dxfId="3784" priority="12594">
      <formula>$E6="MC"</formula>
    </cfRule>
  </conditionalFormatting>
  <conditionalFormatting sqref="M4:M5">
    <cfRule type="cellIs" dxfId="3783" priority="12591" operator="equal">
      <formula>3</formula>
    </cfRule>
    <cfRule type="cellIs" dxfId="3782" priority="12592" operator="equal">
      <formula>2</formula>
    </cfRule>
    <cfRule type="cellIs" dxfId="3781" priority="12593" operator="equal">
      <formula>1</formula>
    </cfRule>
  </conditionalFormatting>
  <conditionalFormatting sqref="K72:K1048576 K1:K60">
    <cfRule type="cellIs" dxfId="3780" priority="12184" operator="lessThan">
      <formula>18</formula>
    </cfRule>
  </conditionalFormatting>
  <conditionalFormatting sqref="I6">
    <cfRule type="expression" dxfId="3779" priority="799">
      <formula>$E6="MC"</formula>
    </cfRule>
  </conditionalFormatting>
  <conditionalFormatting sqref="E30 E33 E36 E39 E42">
    <cfRule type="expression" dxfId="3778" priority="100">
      <formula>$E30="MC"</formula>
    </cfRule>
  </conditionalFormatting>
  <conditionalFormatting sqref="E28:E29 E31:E32 E34:E35 E37:E38 E40:E41 E43:E44">
    <cfRule type="expression" dxfId="3777" priority="99">
      <formula>$E28="MC"</formula>
    </cfRule>
  </conditionalFormatting>
  <conditionalFormatting sqref="B13:D13 F13:H13">
    <cfRule type="expression" dxfId="3776" priority="94">
      <formula>$E13="MC"</formula>
    </cfRule>
  </conditionalFormatting>
  <conditionalFormatting sqref="B11:D11 F11:H11">
    <cfRule type="expression" dxfId="3775" priority="90">
      <formula>$E11="MC"</formula>
    </cfRule>
  </conditionalFormatting>
  <conditionalFormatting sqref="B11:D11 F11:H11">
    <cfRule type="expression" dxfId="3774" priority="89">
      <formula>$E11="MC"</formula>
    </cfRule>
  </conditionalFormatting>
  <conditionalFormatting sqref="B11:D11 F11:H11">
    <cfRule type="expression" dxfId="3773" priority="87">
      <formula>$E11="MC"</formula>
    </cfRule>
  </conditionalFormatting>
  <conditionalFormatting sqref="B11:D11 F11:H11">
    <cfRule type="expression" dxfId="3772" priority="88">
      <formula>$E11="MC"</formula>
    </cfRule>
  </conditionalFormatting>
  <conditionalFormatting sqref="B12:D12 F12:H12">
    <cfRule type="expression" dxfId="3771" priority="86">
      <formula>$E12="MC"</formula>
    </cfRule>
  </conditionalFormatting>
  <conditionalFormatting sqref="B7:D7 F7:H7">
    <cfRule type="expression" dxfId="3770" priority="85">
      <formula>$E7="MC"</formula>
    </cfRule>
  </conditionalFormatting>
  <conditionalFormatting sqref="C8:D8 G8:H8">
    <cfRule type="expression" dxfId="3769" priority="83">
      <formula>$E8="MC"</formula>
    </cfRule>
  </conditionalFormatting>
  <conditionalFormatting sqref="B8">
    <cfRule type="expression" dxfId="3768" priority="82">
      <formula>$E8="MC"</formula>
    </cfRule>
  </conditionalFormatting>
  <conditionalFormatting sqref="F8">
    <cfRule type="expression" dxfId="3767" priority="81">
      <formula>$E8="MC"</formula>
    </cfRule>
  </conditionalFormatting>
  <conditionalFormatting sqref="B9:D9 F9:H9">
    <cfRule type="expression" dxfId="3766" priority="79">
      <formula>$E9="MC"</formula>
    </cfRule>
  </conditionalFormatting>
  <conditionalFormatting sqref="B10:D10 F10:H10">
    <cfRule type="expression" dxfId="3765" priority="77">
      <formula>$E10="MC"</formula>
    </cfRule>
  </conditionalFormatting>
  <conditionalFormatting sqref="A54 A57 A60 A7:A51">
    <cfRule type="expression" dxfId="3764" priority="69">
      <formula>$E7="MC"</formula>
    </cfRule>
  </conditionalFormatting>
  <conditionalFormatting sqref="E7:E27">
    <cfRule type="expression" dxfId="3763" priority="67">
      <formula>$E7="MC"</formula>
    </cfRule>
  </conditionalFormatting>
  <conditionalFormatting sqref="I7 I9 I11 I16">
    <cfRule type="expression" dxfId="3762" priority="66">
      <formula>$E7="MC"</formula>
    </cfRule>
  </conditionalFormatting>
  <conditionalFormatting sqref="I8 I10 I12 I15">
    <cfRule type="expression" dxfId="3761" priority="65">
      <formula>$E8="MC"</formula>
    </cfRule>
  </conditionalFormatting>
  <conditionalFormatting sqref="J7:J60">
    <cfRule type="expression" dxfId="3760" priority="61">
      <formula>$E7="MC"</formula>
    </cfRule>
  </conditionalFormatting>
  <conditionalFormatting sqref="H18">
    <cfRule type="expression" dxfId="3759" priority="48">
      <formula>$E18="MC"</formula>
    </cfRule>
  </conditionalFormatting>
  <conditionalFormatting sqref="F18:H18">
    <cfRule type="expression" dxfId="3758" priority="45">
      <formula>$E18="MC"</formula>
    </cfRule>
  </conditionalFormatting>
  <conditionalFormatting sqref="F18:H18">
    <cfRule type="expression" dxfId="3757" priority="44">
      <formula>$E18="MC"</formula>
    </cfRule>
  </conditionalFormatting>
  <conditionalFormatting sqref="F18:G18">
    <cfRule type="expression" dxfId="3756" priority="47">
      <formula>$E18="MC"</formula>
    </cfRule>
  </conditionalFormatting>
  <conditionalFormatting sqref="F18:H18">
    <cfRule type="expression" dxfId="3755" priority="46">
      <formula>$E18="MC"</formula>
    </cfRule>
  </conditionalFormatting>
  <conditionalFormatting sqref="F18:H18">
    <cfRule type="expression" dxfId="3754" priority="43">
      <formula>$E18="MC"</formula>
    </cfRule>
  </conditionalFormatting>
  <conditionalFormatting sqref="F18:H18">
    <cfRule type="expression" dxfId="3753" priority="40">
      <formula>$E18="MC"</formula>
    </cfRule>
  </conditionalFormatting>
  <conditionalFormatting sqref="F18:H18">
    <cfRule type="expression" dxfId="3752" priority="41">
      <formula>$E18="MC"</formula>
    </cfRule>
  </conditionalFormatting>
  <conditionalFormatting sqref="F18:H18">
    <cfRule type="expression" dxfId="3751" priority="42">
      <formula>$E18="MC"</formula>
    </cfRule>
  </conditionalFormatting>
  <conditionalFormatting sqref="D18">
    <cfRule type="expression" dxfId="3750" priority="39">
      <formula>$E18="MC"</formula>
    </cfRule>
  </conditionalFormatting>
  <conditionalFormatting sqref="B18:C18">
    <cfRule type="expression" dxfId="3749" priority="37">
      <formula>$E18="MC"</formula>
    </cfRule>
  </conditionalFormatting>
  <conditionalFormatting sqref="H19">
    <cfRule type="expression" dxfId="3748" priority="35">
      <formula>$E19="MC"</formula>
    </cfRule>
  </conditionalFormatting>
  <conditionalFormatting sqref="F19 H19">
    <cfRule type="expression" dxfId="3747" priority="32">
      <formula>$E19="MC"</formula>
    </cfRule>
  </conditionalFormatting>
  <conditionalFormatting sqref="F19 H19">
    <cfRule type="expression" dxfId="3746" priority="31">
      <formula>$E19="MC"</formula>
    </cfRule>
  </conditionalFormatting>
  <conditionalFormatting sqref="F19">
    <cfRule type="expression" dxfId="3745" priority="34">
      <formula>$E19="MC"</formula>
    </cfRule>
  </conditionalFormatting>
  <conditionalFormatting sqref="F19 H19">
    <cfRule type="expression" dxfId="3744" priority="33">
      <formula>$E19="MC"</formula>
    </cfRule>
  </conditionalFormatting>
  <conditionalFormatting sqref="F19 H19">
    <cfRule type="expression" dxfId="3743" priority="30">
      <formula>$E19="MC"</formula>
    </cfRule>
  </conditionalFormatting>
  <conditionalFormatting sqref="F19 H19">
    <cfRule type="expression" dxfId="3742" priority="27">
      <formula>$E19="MC"</formula>
    </cfRule>
  </conditionalFormatting>
  <conditionalFormatting sqref="F19 H19">
    <cfRule type="expression" dxfId="3741" priority="28">
      <formula>$E19="MC"</formula>
    </cfRule>
  </conditionalFormatting>
  <conditionalFormatting sqref="F19 H19">
    <cfRule type="expression" dxfId="3740" priority="29">
      <formula>$E19="MC"</formula>
    </cfRule>
  </conditionalFormatting>
  <conditionalFormatting sqref="D19">
    <cfRule type="expression" dxfId="3739" priority="26">
      <formula>$E19="MC"</formula>
    </cfRule>
  </conditionalFormatting>
  <conditionalFormatting sqref="B19:C19">
    <cfRule type="expression" dxfId="3738" priority="24">
      <formula>$E19="MC"</formula>
    </cfRule>
  </conditionalFormatting>
  <conditionalFormatting sqref="H21">
    <cfRule type="expression" dxfId="3737" priority="23">
      <formula>$E21="MC"</formula>
    </cfRule>
  </conditionalFormatting>
  <conditionalFormatting sqref="F21 H21">
    <cfRule type="expression" dxfId="3736" priority="20">
      <formula>$E21="MC"</formula>
    </cfRule>
  </conditionalFormatting>
  <conditionalFormatting sqref="F21 H21">
    <cfRule type="expression" dxfId="3735" priority="19">
      <formula>$E21="MC"</formula>
    </cfRule>
  </conditionalFormatting>
  <conditionalFormatting sqref="F21">
    <cfRule type="expression" dxfId="3734" priority="22">
      <formula>$E21="MC"</formula>
    </cfRule>
  </conditionalFormatting>
  <conditionalFormatting sqref="F21 H21">
    <cfRule type="expression" dxfId="3733" priority="21">
      <formula>$E21="MC"</formula>
    </cfRule>
  </conditionalFormatting>
  <conditionalFormatting sqref="F21 H21">
    <cfRule type="expression" dxfId="3732" priority="18">
      <formula>$E21="MC"</formula>
    </cfRule>
  </conditionalFormatting>
  <conditionalFormatting sqref="F21 H21">
    <cfRule type="expression" dxfId="3731" priority="15">
      <formula>$E21="MC"</formula>
    </cfRule>
  </conditionalFormatting>
  <conditionalFormatting sqref="F21 H21">
    <cfRule type="expression" dxfId="3730" priority="16">
      <formula>$E21="MC"</formula>
    </cfRule>
  </conditionalFormatting>
  <conditionalFormatting sqref="F21 H21">
    <cfRule type="expression" dxfId="3729" priority="17">
      <formula>$E21="MC"</formula>
    </cfRule>
  </conditionalFormatting>
  <conditionalFormatting sqref="D21">
    <cfRule type="expression" dxfId="3728" priority="14">
      <formula>$E21="MC"</formula>
    </cfRule>
  </conditionalFormatting>
  <conditionalFormatting sqref="B21:C21">
    <cfRule type="expression" dxfId="3727" priority="12">
      <formula>$E21="MC"</formula>
    </cfRule>
  </conditionalFormatting>
  <conditionalFormatting sqref="M6">
    <cfRule type="cellIs" dxfId="3726" priority="8" operator="equal">
      <formula>3</formula>
    </cfRule>
    <cfRule type="cellIs" dxfId="3725" priority="9" operator="equal">
      <formula>2</formula>
    </cfRule>
    <cfRule type="cellIs" dxfId="3724" priority="10" operator="equal">
      <formula>1</formula>
    </cfRule>
  </conditionalFormatting>
  <conditionalFormatting sqref="M7:M27">
    <cfRule type="cellIs" dxfId="3723" priority="5" operator="equal">
      <formula>3</formula>
    </cfRule>
    <cfRule type="cellIs" dxfId="3722" priority="6" operator="equal">
      <formula>2</formula>
    </cfRule>
    <cfRule type="cellIs" dxfId="3721" priority="7" operator="equal">
      <formula>1</formula>
    </cfRule>
  </conditionalFormatting>
  <conditionalFormatting sqref="T6">
    <cfRule type="expression" dxfId="3720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900-000000000000}">
      <formula1>1</formula1>
      <formula2>2958465</formula2>
    </dataValidation>
    <dataValidation type="list" allowBlank="1" showInputMessage="1" showErrorMessage="1" sqref="T7:T27" xr:uid="{2784B32C-6F2E-43AB-BA3F-A598F516FBAF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0066"/>
  </sheetPr>
  <dimension ref="A1:U84"/>
  <sheetViews>
    <sheetView view="pageBreakPreview" zoomScale="85" zoomScaleNormal="55" zoomScaleSheetLayoutView="85" workbookViewId="0">
      <selection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4" style="305" bestFit="1" customWidth="1"/>
    <col min="7" max="7" width="14.7109375" style="303" customWidth="1"/>
    <col min="8" max="8" width="12.7109375" style="306" customWidth="1"/>
    <col min="9" max="9" width="20.7109375" style="304" customWidth="1"/>
    <col min="10" max="10" width="18.28515625" style="323" bestFit="1" customWidth="1"/>
    <col min="11" max="11" width="7.85546875" style="307" customWidth="1"/>
    <col min="12" max="12" width="30.7109375" customWidth="1"/>
    <col min="13" max="13" width="10" style="287" bestFit="1" customWidth="1"/>
    <col min="14" max="15" width="14.140625" style="287" bestFit="1" customWidth="1"/>
    <col min="16" max="16" width="10.7109375" style="287" bestFit="1" customWidth="1"/>
    <col min="17" max="17" width="14.7109375" style="287" bestFit="1" customWidth="1"/>
    <col min="18" max="18" width="8.42578125" style="287" bestFit="1" customWidth="1"/>
    <col min="19" max="19" width="11.85546875" style="287" bestFit="1" customWidth="1"/>
    <col min="20" max="16384" width="9.140625" style="287"/>
  </cols>
  <sheetData>
    <row r="1" spans="1:21" s="281" customFormat="1" x14ac:dyDescent="0.25">
      <c r="A1" s="277"/>
      <c r="B1" s="278"/>
      <c r="C1" s="549" t="s">
        <v>0</v>
      </c>
      <c r="D1" s="549"/>
      <c r="E1" s="549"/>
      <c r="F1" s="549"/>
      <c r="G1" s="549"/>
      <c r="H1" s="549"/>
      <c r="I1" s="279"/>
      <c r="J1" s="278"/>
      <c r="K1" s="278"/>
      <c r="L1"/>
    </row>
    <row r="2" spans="1:21" s="281" customFormat="1" x14ac:dyDescent="0.25">
      <c r="A2" s="277"/>
      <c r="B2" s="278"/>
      <c r="C2" s="549" t="s">
        <v>1</v>
      </c>
      <c r="D2" s="549"/>
      <c r="E2" s="549"/>
      <c r="F2" s="549"/>
      <c r="G2" s="549"/>
      <c r="H2" s="549"/>
      <c r="I2" s="282"/>
      <c r="J2" s="283"/>
      <c r="K2" s="283"/>
      <c r="L2"/>
    </row>
    <row r="3" spans="1:21" s="281" customFormat="1" x14ac:dyDescent="0.25">
      <c r="A3" s="277"/>
      <c r="B3" s="278"/>
      <c r="C3" s="549" t="s">
        <v>2</v>
      </c>
      <c r="D3" s="549"/>
      <c r="E3" s="549"/>
      <c r="F3" s="549"/>
      <c r="G3" s="549"/>
      <c r="H3" s="549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49" t="s">
        <v>240</v>
      </c>
      <c r="D4" s="549"/>
      <c r="E4" s="549"/>
      <c r="F4" s="549"/>
      <c r="G4" s="549"/>
      <c r="H4" s="549"/>
      <c r="I4" s="310"/>
      <c r="J4" s="283"/>
      <c r="K4" s="283"/>
      <c r="L4"/>
      <c r="M4" s="285"/>
    </row>
    <row r="5" spans="1:21" ht="18" thickBot="1" x14ac:dyDescent="0.35">
      <c r="A5" s="550" t="s">
        <v>51</v>
      </c>
      <c r="B5" s="551"/>
      <c r="C5" s="551"/>
      <c r="D5" s="552" t="s">
        <v>44</v>
      </c>
      <c r="E5" s="553"/>
      <c r="F5" s="387"/>
      <c r="G5" s="388" t="s">
        <v>35</v>
      </c>
      <c r="H5" s="389">
        <f ca="1">TODAY()</f>
        <v>45732</v>
      </c>
      <c r="I5" s="390" t="s">
        <v>43</v>
      </c>
      <c r="J5" s="391"/>
      <c r="K5" s="392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82" customFormat="1" ht="20.100000000000001" customHeight="1" x14ac:dyDescent="0.25">
      <c r="A7" s="448">
        <v>1</v>
      </c>
      <c r="B7" s="494">
        <v>18812</v>
      </c>
      <c r="C7" s="420" t="s">
        <v>403</v>
      </c>
      <c r="D7" s="405" t="s">
        <v>16</v>
      </c>
      <c r="E7" s="384" t="str">
        <f>IF(ISNUMBER(FIND("TE",I7)),"TE",IF(ISNUMBER(FIND("MCC",I7)),"MCC",IF(ISNUMBER(FIND("MC",I7)),"MC","MA")))</f>
        <v>MA</v>
      </c>
      <c r="F7" s="406">
        <v>27423</v>
      </c>
      <c r="G7" s="405"/>
      <c r="H7" s="405"/>
      <c r="I7" s="403" t="s">
        <v>487</v>
      </c>
      <c r="J7" s="489" t="str">
        <f t="shared" ref="J7:J35" ca="1" si="0">IF(K7="","",IF(K7&gt;29,"DISP.IDADE",""))</f>
        <v>DISP.IDADE</v>
      </c>
      <c r="K7" s="386">
        <f ca="1">IF(F7="","",INT((TODAY()-F7)/365.25))</f>
        <v>50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82" customFormat="1" ht="20.100000000000001" customHeight="1" x14ac:dyDescent="0.25">
      <c r="A8" s="448">
        <v>2</v>
      </c>
      <c r="B8" s="428">
        <v>18762</v>
      </c>
      <c r="C8" s="420" t="s">
        <v>340</v>
      </c>
      <c r="D8" s="405" t="s">
        <v>16</v>
      </c>
      <c r="E8" s="384" t="str">
        <f t="shared" ref="E8:E25" si="1">IF(ISNUMBER(FIND("TE",I8)),"TE",IF(ISNUMBER(FIND("MCC",I8)),"MCC",IF(ISNUMBER(FIND("MC",I8)),"MC","MA")))</f>
        <v>MA</v>
      </c>
      <c r="F8" s="406">
        <v>36277</v>
      </c>
      <c r="G8" s="405"/>
      <c r="H8" s="405" t="s">
        <v>341</v>
      </c>
      <c r="I8" s="403" t="s">
        <v>477</v>
      </c>
      <c r="J8" s="489" t="str">
        <f t="shared" ca="1" si="0"/>
        <v/>
      </c>
      <c r="K8" s="386">
        <f ca="1">IF(F8="","",INT((TODAY()-F8)/365.25))</f>
        <v>25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82" customFormat="1" ht="20.100000000000001" customHeight="1" x14ac:dyDescent="0.25">
      <c r="A9" s="448">
        <v>3</v>
      </c>
      <c r="B9" s="403">
        <v>17680</v>
      </c>
      <c r="C9" s="508" t="s">
        <v>68</v>
      </c>
      <c r="D9" s="509" t="s">
        <v>17</v>
      </c>
      <c r="E9" s="384" t="str">
        <f t="shared" si="1"/>
        <v>MA</v>
      </c>
      <c r="F9" s="510">
        <v>33444</v>
      </c>
      <c r="G9" s="509" t="s">
        <v>85</v>
      </c>
      <c r="H9" s="511" t="s">
        <v>69</v>
      </c>
      <c r="I9" s="512" t="s">
        <v>6</v>
      </c>
      <c r="J9" s="489" t="str">
        <f t="shared" ca="1" si="0"/>
        <v>DISP.IDADE</v>
      </c>
      <c r="K9" s="386">
        <f ca="1">IF(F9="","",INT((TODAY()-F9)/365.25))</f>
        <v>33</v>
      </c>
      <c r="L9" s="93" t="s">
        <v>465</v>
      </c>
      <c r="M9" s="501" t="s">
        <v>26</v>
      </c>
      <c r="N9" s="159" t="s">
        <v>26</v>
      </c>
      <c r="O9" s="159" t="s">
        <v>491</v>
      </c>
      <c r="P9" s="159" t="s">
        <v>26</v>
      </c>
      <c r="Q9" s="159" t="s">
        <v>26</v>
      </c>
      <c r="R9" s="159" t="s">
        <v>464</v>
      </c>
      <c r="S9" s="159" t="s">
        <v>489</v>
      </c>
      <c r="T9" s="520"/>
      <c r="U9" s="521"/>
    </row>
    <row r="10" spans="1:21" s="382" customFormat="1" ht="20.100000000000001" customHeight="1" x14ac:dyDescent="0.25">
      <c r="A10" s="448">
        <v>4</v>
      </c>
      <c r="B10" s="428">
        <v>10691</v>
      </c>
      <c r="C10" s="408" t="s">
        <v>315</v>
      </c>
      <c r="D10" s="422" t="s">
        <v>17</v>
      </c>
      <c r="E10" s="384" t="str">
        <f t="shared" si="1"/>
        <v>MA</v>
      </c>
      <c r="F10" s="429">
        <v>32987</v>
      </c>
      <c r="G10" s="410" t="s">
        <v>316</v>
      </c>
      <c r="H10" s="405"/>
      <c r="I10" s="407"/>
      <c r="J10" s="489" t="str">
        <f t="shared" ca="1" si="0"/>
        <v>DISP.IDADE</v>
      </c>
      <c r="K10" s="386">
        <f ca="1">IF(F10="","",INT((TODAY()-F10)/365.25))</f>
        <v>34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82" customFormat="1" ht="20.100000000000001" customHeight="1" x14ac:dyDescent="0.25">
      <c r="A11" s="448">
        <v>5</v>
      </c>
      <c r="B11" s="428">
        <v>17897</v>
      </c>
      <c r="C11" s="408" t="s">
        <v>80</v>
      </c>
      <c r="D11" s="410" t="s">
        <v>17</v>
      </c>
      <c r="E11" s="384" t="str">
        <f t="shared" si="1"/>
        <v>MA</v>
      </c>
      <c r="F11" s="429">
        <v>31894</v>
      </c>
      <c r="G11" s="410" t="s">
        <v>86</v>
      </c>
      <c r="H11" s="412"/>
      <c r="I11" s="407"/>
      <c r="J11" s="489" t="str">
        <f t="shared" ca="1" si="0"/>
        <v>DISP.IDADE</v>
      </c>
      <c r="K11" s="386">
        <f ca="1">IF(F11="","",INT((TODAY()-F11)/365.25))</f>
        <v>37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82" customFormat="1" ht="20.100000000000001" customHeight="1" x14ac:dyDescent="0.25">
      <c r="A12" s="448">
        <v>6</v>
      </c>
      <c r="B12" s="428">
        <v>18763</v>
      </c>
      <c r="C12" s="408" t="s">
        <v>396</v>
      </c>
      <c r="D12" s="410" t="s">
        <v>17</v>
      </c>
      <c r="E12" s="384" t="str">
        <f t="shared" si="1"/>
        <v>MA</v>
      </c>
      <c r="F12" s="429">
        <v>38753</v>
      </c>
      <c r="G12" s="410"/>
      <c r="H12" s="412"/>
      <c r="I12" s="407" t="s">
        <v>477</v>
      </c>
      <c r="J12" s="489" t="str">
        <f t="shared" si="0"/>
        <v/>
      </c>
      <c r="K12" s="386"/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82" customFormat="1" ht="20.100000000000001" customHeight="1" x14ac:dyDescent="0.25">
      <c r="A13" s="448">
        <v>7</v>
      </c>
      <c r="B13" s="428">
        <v>18782</v>
      </c>
      <c r="C13" s="408" t="s">
        <v>382</v>
      </c>
      <c r="D13" s="410" t="s">
        <v>17</v>
      </c>
      <c r="E13" s="384" t="str">
        <f t="shared" si="1"/>
        <v>MA</v>
      </c>
      <c r="F13" s="429">
        <v>38785</v>
      </c>
      <c r="G13" s="410"/>
      <c r="H13" s="412"/>
      <c r="I13" s="407" t="s">
        <v>486</v>
      </c>
      <c r="J13" s="489" t="str">
        <f t="shared" si="0"/>
        <v/>
      </c>
      <c r="K13" s="386"/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82" customFormat="1" ht="20.100000000000001" customHeight="1" x14ac:dyDescent="0.25">
      <c r="A14" s="448">
        <v>8</v>
      </c>
      <c r="B14" s="428">
        <v>18772</v>
      </c>
      <c r="C14" s="404" t="s">
        <v>397</v>
      </c>
      <c r="D14" s="422" t="s">
        <v>17</v>
      </c>
      <c r="E14" s="384" t="str">
        <f t="shared" si="1"/>
        <v>MA</v>
      </c>
      <c r="F14" s="431">
        <v>38941</v>
      </c>
      <c r="G14" s="422"/>
      <c r="H14" s="432"/>
      <c r="I14" s="407" t="s">
        <v>362</v>
      </c>
      <c r="J14" s="489" t="str">
        <f t="shared" si="0"/>
        <v/>
      </c>
      <c r="K14" s="386"/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94">
        <v>18835</v>
      </c>
      <c r="C15" s="420" t="s">
        <v>429</v>
      </c>
      <c r="D15" s="405" t="s">
        <v>17</v>
      </c>
      <c r="E15" s="384" t="str">
        <f t="shared" si="1"/>
        <v>MA</v>
      </c>
      <c r="F15" s="406">
        <v>39112</v>
      </c>
      <c r="G15" s="405">
        <v>1227437542</v>
      </c>
      <c r="H15" s="405"/>
      <c r="I15" s="403" t="s">
        <v>479</v>
      </c>
      <c r="J15" s="489" t="str">
        <f t="shared" ca="1" si="0"/>
        <v/>
      </c>
      <c r="K15" s="386">
        <f ca="1">IF(F15="","",INT((TODAY()-F15)/365.25))</f>
        <v>18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18537</v>
      </c>
      <c r="C16" s="404" t="s">
        <v>285</v>
      </c>
      <c r="D16" s="405" t="s">
        <v>16</v>
      </c>
      <c r="E16" s="384" t="str">
        <f t="shared" si="1"/>
        <v>MA</v>
      </c>
      <c r="F16" s="406">
        <v>25914</v>
      </c>
      <c r="G16" s="405"/>
      <c r="H16" s="402" t="s">
        <v>286</v>
      </c>
      <c r="I16" s="407"/>
      <c r="J16" s="489" t="str">
        <f t="shared" ca="1" si="0"/>
        <v>DISP.IDADE</v>
      </c>
      <c r="K16" s="386">
        <f ca="1">IF(F16="","",INT((TODAY()-F16)/365.25))</f>
        <v>54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94">
        <v>18855</v>
      </c>
      <c r="C17" s="420" t="s">
        <v>451</v>
      </c>
      <c r="D17" s="405" t="s">
        <v>16</v>
      </c>
      <c r="E17" s="384" t="str">
        <f t="shared" si="1"/>
        <v>MA</v>
      </c>
      <c r="F17" s="406">
        <v>39017</v>
      </c>
      <c r="G17" s="405"/>
      <c r="H17" s="405"/>
      <c r="I17" s="403" t="s">
        <v>483</v>
      </c>
      <c r="J17" s="489" t="str">
        <f t="shared" ca="1" si="0"/>
        <v/>
      </c>
      <c r="K17" s="386">
        <f ca="1">IF(F17="","",INT((TODAY()-F17)/365.25))</f>
        <v>18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18536</v>
      </c>
      <c r="C18" s="404" t="s">
        <v>279</v>
      </c>
      <c r="D18" s="405" t="s">
        <v>16</v>
      </c>
      <c r="E18" s="384" t="str">
        <f t="shared" si="1"/>
        <v>MA</v>
      </c>
      <c r="F18" s="406">
        <v>20584</v>
      </c>
      <c r="G18" s="405"/>
      <c r="H18" s="402" t="s">
        <v>280</v>
      </c>
      <c r="I18" s="407"/>
      <c r="J18" s="489" t="str">
        <f t="shared" ca="1" si="0"/>
        <v>DISP.IDADE</v>
      </c>
      <c r="K18" s="386">
        <f ca="1">IF(F18="","",INT((TODAY()-F18)/365.25))</f>
        <v>68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7720</v>
      </c>
      <c r="C19" s="404" t="s">
        <v>380</v>
      </c>
      <c r="D19" s="405" t="s">
        <v>17</v>
      </c>
      <c r="E19" s="384" t="str">
        <f t="shared" si="1"/>
        <v>MA</v>
      </c>
      <c r="F19" s="406">
        <v>27778</v>
      </c>
      <c r="G19" s="405"/>
      <c r="H19" s="402"/>
      <c r="I19" s="407" t="s">
        <v>486</v>
      </c>
      <c r="J19" s="489" t="str">
        <f t="shared" si="0"/>
        <v/>
      </c>
      <c r="K19" s="386"/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94">
        <v>18858</v>
      </c>
      <c r="C20" s="420" t="s">
        <v>452</v>
      </c>
      <c r="D20" s="405" t="s">
        <v>16</v>
      </c>
      <c r="E20" s="384" t="str">
        <f t="shared" si="1"/>
        <v>MA</v>
      </c>
      <c r="F20" s="406">
        <v>38694</v>
      </c>
      <c r="G20" s="405" t="s">
        <v>453</v>
      </c>
      <c r="H20" s="405"/>
      <c r="I20" s="403" t="s">
        <v>483</v>
      </c>
      <c r="J20" s="489" t="str">
        <f t="shared" ca="1" si="0"/>
        <v/>
      </c>
      <c r="K20" s="386">
        <f t="shared" ref="K20:K35" ca="1" si="2">IF(F20="","",INT((TODAY()-F20)/365.25))</f>
        <v>19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94">
        <v>18850</v>
      </c>
      <c r="C21" s="420" t="s">
        <v>424</v>
      </c>
      <c r="D21" s="405" t="s">
        <v>17</v>
      </c>
      <c r="E21" s="384" t="str">
        <f t="shared" si="1"/>
        <v>MA</v>
      </c>
      <c r="F21" s="406">
        <v>39092</v>
      </c>
      <c r="G21" s="497" t="s">
        <v>425</v>
      </c>
      <c r="H21" s="405"/>
      <c r="I21" s="403" t="s">
        <v>483</v>
      </c>
      <c r="J21" s="489" t="str">
        <f t="shared" ca="1" si="0"/>
        <v/>
      </c>
      <c r="K21" s="386">
        <f t="shared" ca="1" si="2"/>
        <v>18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94">
        <v>18850</v>
      </c>
      <c r="C22" s="420" t="s">
        <v>424</v>
      </c>
      <c r="D22" s="405" t="s">
        <v>17</v>
      </c>
      <c r="E22" s="384" t="str">
        <f t="shared" si="1"/>
        <v>MA</v>
      </c>
      <c r="F22" s="406">
        <v>39092</v>
      </c>
      <c r="G22" s="405" t="s">
        <v>444</v>
      </c>
      <c r="H22" s="405"/>
      <c r="I22" s="403" t="s">
        <v>483</v>
      </c>
      <c r="J22" s="489" t="str">
        <f t="shared" ca="1" si="0"/>
        <v/>
      </c>
      <c r="K22" s="386">
        <f t="shared" ca="1" si="2"/>
        <v>18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94">
        <v>15119</v>
      </c>
      <c r="C23" s="420" t="s">
        <v>347</v>
      </c>
      <c r="D23" s="405" t="s">
        <v>16</v>
      </c>
      <c r="E23" s="384" t="str">
        <f t="shared" si="1"/>
        <v>MA</v>
      </c>
      <c r="F23" s="406">
        <v>35486</v>
      </c>
      <c r="G23" s="405"/>
      <c r="H23" s="405" t="s">
        <v>348</v>
      </c>
      <c r="I23" s="403" t="s">
        <v>477</v>
      </c>
      <c r="J23" s="489" t="str">
        <f t="shared" ca="1" si="0"/>
        <v/>
      </c>
      <c r="K23" s="386">
        <f t="shared" ca="1" si="2"/>
        <v>28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28">
        <v>15860</v>
      </c>
      <c r="C24" s="408" t="s">
        <v>60</v>
      </c>
      <c r="D24" s="410" t="s">
        <v>17</v>
      </c>
      <c r="E24" s="384" t="str">
        <f t="shared" si="1"/>
        <v>MA</v>
      </c>
      <c r="F24" s="429">
        <v>28232</v>
      </c>
      <c r="G24" s="410" t="s">
        <v>61</v>
      </c>
      <c r="H24" s="412" t="s">
        <v>62</v>
      </c>
      <c r="I24" s="407"/>
      <c r="J24" s="489" t="str">
        <f t="shared" ca="1" si="0"/>
        <v>DISP.IDADE</v>
      </c>
      <c r="K24" s="386">
        <f t="shared" ca="1" si="2"/>
        <v>47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94">
        <v>17549</v>
      </c>
      <c r="C25" s="420" t="s">
        <v>384</v>
      </c>
      <c r="D25" s="405" t="s">
        <v>16</v>
      </c>
      <c r="E25" s="384" t="str">
        <f t="shared" si="1"/>
        <v>MA</v>
      </c>
      <c r="F25" s="406">
        <v>36908</v>
      </c>
      <c r="G25" s="405" t="s">
        <v>385</v>
      </c>
      <c r="H25" s="405" t="s">
        <v>386</v>
      </c>
      <c r="I25" s="403" t="s">
        <v>391</v>
      </c>
      <c r="J25" s="489" t="str">
        <f t="shared" ca="1" si="0"/>
        <v/>
      </c>
      <c r="K25" s="386">
        <f t="shared" ca="1" si="2"/>
        <v>24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20"/>
      <c r="C26" s="420"/>
      <c r="D26" s="405"/>
      <c r="E26" s="384" t="str">
        <f t="shared" ref="E26:E35" si="3">IF(COUNTIF(I26,"*MC*")=1,"MC",IF(COUNTIF(I26,"*NCOM*")=1,"NCOM",IF(C26="","","MA")))</f>
        <v/>
      </c>
      <c r="F26" s="405"/>
      <c r="G26" s="405"/>
      <c r="H26" s="405"/>
      <c r="I26" s="405"/>
      <c r="J26" s="489" t="str">
        <f t="shared" ca="1" si="0"/>
        <v/>
      </c>
      <c r="K26" s="386" t="str">
        <f t="shared" ca="1" si="2"/>
        <v/>
      </c>
      <c r="L26"/>
      <c r="M26"/>
      <c r="N26"/>
      <c r="O26"/>
      <c r="P26"/>
      <c r="Q26"/>
      <c r="R26"/>
      <c r="S26"/>
      <c r="T26"/>
      <c r="U26"/>
    </row>
    <row r="27" spans="1:21" s="373" customFormat="1" ht="20.100000000000001" customHeight="1" x14ac:dyDescent="0.25">
      <c r="A27" s="448">
        <v>21</v>
      </c>
      <c r="B27" s="420"/>
      <c r="C27" s="420"/>
      <c r="D27" s="405"/>
      <c r="E27" s="383" t="str">
        <f t="shared" si="3"/>
        <v/>
      </c>
      <c r="F27" s="405"/>
      <c r="G27" s="405"/>
      <c r="H27" s="405"/>
      <c r="I27" s="405"/>
      <c r="J27" s="489" t="str">
        <f t="shared" ca="1" si="0"/>
        <v/>
      </c>
      <c r="K27" s="386" t="str">
        <f t="shared" ca="1" si="2"/>
        <v/>
      </c>
      <c r="L27"/>
      <c r="T27"/>
      <c r="U27"/>
    </row>
    <row r="28" spans="1:21" s="373" customFormat="1" ht="20.100000000000001" customHeight="1" x14ac:dyDescent="0.25">
      <c r="A28" s="448">
        <v>22</v>
      </c>
      <c r="B28" s="420"/>
      <c r="C28" s="420"/>
      <c r="D28" s="405"/>
      <c r="E28" s="383" t="str">
        <f t="shared" si="3"/>
        <v/>
      </c>
      <c r="F28" s="405"/>
      <c r="G28" s="405"/>
      <c r="H28" s="405"/>
      <c r="I28" s="405"/>
      <c r="J28" s="489" t="str">
        <f t="shared" ca="1" si="0"/>
        <v/>
      </c>
      <c r="K28" s="386" t="str">
        <f t="shared" ca="1" si="2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20"/>
      <c r="C29" s="420"/>
      <c r="D29" s="405"/>
      <c r="E29" s="384" t="str">
        <f t="shared" si="3"/>
        <v/>
      </c>
      <c r="F29" s="405"/>
      <c r="G29" s="405"/>
      <c r="H29" s="405"/>
      <c r="I29" s="405"/>
      <c r="J29" s="489" t="str">
        <f t="shared" ca="1" si="0"/>
        <v/>
      </c>
      <c r="K29" s="386" t="str">
        <f t="shared" ca="1" si="2"/>
        <v/>
      </c>
      <c r="L29"/>
    </row>
    <row r="30" spans="1:21" s="373" customFormat="1" ht="20.100000000000001" customHeight="1" x14ac:dyDescent="0.25">
      <c r="A30" s="448">
        <v>24</v>
      </c>
      <c r="B30" s="420"/>
      <c r="C30" s="420"/>
      <c r="D30" s="405"/>
      <c r="E30" s="383" t="str">
        <f t="shared" si="3"/>
        <v/>
      </c>
      <c r="F30" s="405"/>
      <c r="G30" s="405"/>
      <c r="H30" s="405"/>
      <c r="I30" s="405"/>
      <c r="J30" s="489" t="str">
        <f t="shared" ca="1" si="0"/>
        <v/>
      </c>
      <c r="K30" s="386" t="str">
        <f t="shared" ca="1" si="2"/>
        <v/>
      </c>
      <c r="L30"/>
    </row>
    <row r="31" spans="1:21" s="373" customFormat="1" ht="20.100000000000001" customHeight="1" x14ac:dyDescent="0.25">
      <c r="A31" s="448">
        <v>25</v>
      </c>
      <c r="B31" s="420"/>
      <c r="C31" s="420"/>
      <c r="D31" s="405"/>
      <c r="E31" s="383" t="str">
        <f t="shared" si="3"/>
        <v/>
      </c>
      <c r="F31" s="405"/>
      <c r="G31" s="405"/>
      <c r="H31" s="405"/>
      <c r="I31" s="405"/>
      <c r="J31" s="489" t="str">
        <f t="shared" ca="1" si="0"/>
        <v/>
      </c>
      <c r="K31" s="386" t="str">
        <f t="shared" ca="1" si="2"/>
        <v/>
      </c>
      <c r="L31"/>
    </row>
    <row r="32" spans="1:21" s="373" customFormat="1" ht="20.100000000000001" customHeight="1" x14ac:dyDescent="0.25">
      <c r="A32" s="448">
        <v>26</v>
      </c>
      <c r="B32" s="420"/>
      <c r="C32" s="420"/>
      <c r="D32" s="405"/>
      <c r="E32" s="384" t="str">
        <f t="shared" si="3"/>
        <v/>
      </c>
      <c r="F32" s="405"/>
      <c r="G32" s="405"/>
      <c r="H32" s="405"/>
      <c r="I32" s="405"/>
      <c r="J32" s="489" t="str">
        <f t="shared" ca="1" si="0"/>
        <v/>
      </c>
      <c r="K32" s="386" t="str">
        <f t="shared" ca="1" si="2"/>
        <v/>
      </c>
      <c r="L32"/>
    </row>
    <row r="33" spans="1:12" s="373" customFormat="1" ht="20.100000000000001" customHeight="1" x14ac:dyDescent="0.25">
      <c r="A33" s="448">
        <v>27</v>
      </c>
      <c r="B33" s="420"/>
      <c r="C33" s="420"/>
      <c r="D33" s="405"/>
      <c r="E33" s="383" t="str">
        <f t="shared" si="3"/>
        <v/>
      </c>
      <c r="F33" s="405"/>
      <c r="G33" s="405"/>
      <c r="H33" s="405"/>
      <c r="I33" s="405"/>
      <c r="J33" s="489" t="str">
        <f t="shared" ca="1" si="0"/>
        <v/>
      </c>
      <c r="K33" s="386" t="str">
        <f t="shared" ca="1" si="2"/>
        <v/>
      </c>
      <c r="L33"/>
    </row>
    <row r="34" spans="1:12" s="373" customFormat="1" ht="20.100000000000001" customHeight="1" x14ac:dyDescent="0.25">
      <c r="A34" s="448">
        <v>28</v>
      </c>
      <c r="B34" s="420"/>
      <c r="C34" s="420"/>
      <c r="D34" s="405"/>
      <c r="E34" s="383" t="str">
        <f t="shared" si="3"/>
        <v/>
      </c>
      <c r="F34" s="405"/>
      <c r="G34" s="405"/>
      <c r="H34" s="405"/>
      <c r="I34" s="405"/>
      <c r="J34" s="489" t="str">
        <f t="shared" ca="1" si="0"/>
        <v/>
      </c>
      <c r="K34" s="386" t="str">
        <f t="shared" ca="1" si="2"/>
        <v/>
      </c>
      <c r="L34"/>
    </row>
    <row r="35" spans="1:12" s="373" customFormat="1" ht="20.100000000000001" customHeight="1" x14ac:dyDescent="0.25">
      <c r="A35" s="448">
        <v>29</v>
      </c>
      <c r="B35" s="420"/>
      <c r="C35" s="420"/>
      <c r="D35" s="405"/>
      <c r="E35" s="384" t="str">
        <f t="shared" si="3"/>
        <v/>
      </c>
      <c r="F35" s="405"/>
      <c r="G35" s="405"/>
      <c r="H35" s="405"/>
      <c r="I35" s="405"/>
      <c r="J35" s="489" t="str">
        <f t="shared" ca="1" si="0"/>
        <v/>
      </c>
      <c r="K35" s="386" t="str">
        <f t="shared" ca="1" si="2"/>
        <v/>
      </c>
      <c r="L35"/>
    </row>
    <row r="36" spans="1:12" s="373" customFormat="1" ht="20.100000000000001" customHeight="1" x14ac:dyDescent="0.25">
      <c r="A36" s="448">
        <v>30</v>
      </c>
      <c r="B36" s="420"/>
      <c r="C36" s="420"/>
      <c r="D36" s="405"/>
      <c r="E36" s="383" t="str">
        <f t="shared" ref="E36:E49" si="4">IF(COUNTIF(I36,"*MC*")=1,"MC",IF(COUNTIF(I36,"*NCOM*")=1,"NCOM",IF(C36="","","MA")))</f>
        <v/>
      </c>
      <c r="F36" s="405"/>
      <c r="G36" s="405"/>
      <c r="H36" s="405"/>
      <c r="I36" s="405"/>
      <c r="J36" s="489" t="str">
        <f t="shared" ref="J36:J63" ca="1" si="5">IF(K36="","",IF(K36&gt;29,"DISP.IDADE",""))</f>
        <v/>
      </c>
      <c r="K36" s="386" t="str">
        <f t="shared" ref="K36:K59" ca="1" si="6">IF(F36="","",INT((TODAY()-F36)/365.25))</f>
        <v/>
      </c>
      <c r="L36"/>
    </row>
    <row r="37" spans="1:12" s="373" customFormat="1" ht="20.100000000000001" customHeight="1" x14ac:dyDescent="0.25">
      <c r="A37" s="448">
        <v>31</v>
      </c>
      <c r="B37" s="420"/>
      <c r="C37" s="420"/>
      <c r="D37" s="405"/>
      <c r="E37" s="383" t="str">
        <f t="shared" si="4"/>
        <v/>
      </c>
      <c r="F37" s="405"/>
      <c r="G37" s="405"/>
      <c r="H37" s="405"/>
      <c r="I37" s="405"/>
      <c r="J37" s="489" t="str">
        <f t="shared" ca="1" si="5"/>
        <v/>
      </c>
      <c r="K37" s="386" t="str">
        <f t="shared" ca="1" si="6"/>
        <v/>
      </c>
      <c r="L37"/>
    </row>
    <row r="38" spans="1:12" s="373" customFormat="1" ht="20.100000000000001" customHeight="1" x14ac:dyDescent="0.25">
      <c r="A38" s="448">
        <v>32</v>
      </c>
      <c r="B38" s="420"/>
      <c r="C38" s="420"/>
      <c r="D38" s="405"/>
      <c r="E38" s="384" t="str">
        <f t="shared" si="4"/>
        <v/>
      </c>
      <c r="F38" s="405"/>
      <c r="G38" s="405"/>
      <c r="H38" s="405"/>
      <c r="I38" s="405"/>
      <c r="J38" s="489" t="str">
        <f t="shared" ca="1" si="5"/>
        <v/>
      </c>
      <c r="K38" s="386" t="str">
        <f t="shared" ca="1" si="6"/>
        <v/>
      </c>
      <c r="L38"/>
    </row>
    <row r="39" spans="1:12" s="373" customFormat="1" ht="20.100000000000001" customHeight="1" x14ac:dyDescent="0.25">
      <c r="A39" s="448">
        <v>33</v>
      </c>
      <c r="B39" s="420"/>
      <c r="C39" s="420"/>
      <c r="D39" s="405"/>
      <c r="E39" s="383" t="str">
        <f t="shared" si="4"/>
        <v/>
      </c>
      <c r="F39" s="405"/>
      <c r="G39" s="405"/>
      <c r="H39" s="405"/>
      <c r="I39" s="405"/>
      <c r="J39" s="489" t="str">
        <f t="shared" ca="1" si="5"/>
        <v/>
      </c>
      <c r="K39" s="386" t="str">
        <f t="shared" ca="1" si="6"/>
        <v/>
      </c>
      <c r="L39"/>
    </row>
    <row r="40" spans="1:12" s="373" customFormat="1" ht="20.100000000000001" customHeight="1" x14ac:dyDescent="0.25">
      <c r="A40" s="448">
        <v>34</v>
      </c>
      <c r="B40" s="420"/>
      <c r="C40" s="420"/>
      <c r="D40" s="405"/>
      <c r="E40" s="383" t="str">
        <f t="shared" si="4"/>
        <v/>
      </c>
      <c r="F40" s="405"/>
      <c r="G40" s="405"/>
      <c r="H40" s="405"/>
      <c r="I40" s="405"/>
      <c r="J40" s="489" t="str">
        <f t="shared" ca="1" si="5"/>
        <v/>
      </c>
      <c r="K40" s="386" t="str">
        <f t="shared" ca="1" si="6"/>
        <v/>
      </c>
      <c r="L40"/>
    </row>
    <row r="41" spans="1:12" s="373" customFormat="1" ht="20.100000000000001" customHeight="1" x14ac:dyDescent="0.25">
      <c r="A41" s="448">
        <v>35</v>
      </c>
      <c r="B41" s="420"/>
      <c r="C41" s="420"/>
      <c r="D41" s="405"/>
      <c r="E41" s="384" t="str">
        <f t="shared" si="4"/>
        <v/>
      </c>
      <c r="F41" s="405"/>
      <c r="G41" s="405"/>
      <c r="H41" s="405"/>
      <c r="I41" s="405"/>
      <c r="J41" s="489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8">
        <v>36</v>
      </c>
      <c r="B42" s="420"/>
      <c r="C42" s="420"/>
      <c r="D42" s="405"/>
      <c r="E42" s="383" t="str">
        <f t="shared" si="4"/>
        <v/>
      </c>
      <c r="F42" s="405"/>
      <c r="G42" s="405"/>
      <c r="H42" s="405"/>
      <c r="I42" s="405"/>
      <c r="J42" s="489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8">
        <v>37</v>
      </c>
      <c r="B43" s="420"/>
      <c r="C43" s="420"/>
      <c r="D43" s="405"/>
      <c r="E43" s="383" t="str">
        <f t="shared" si="4"/>
        <v/>
      </c>
      <c r="F43" s="405"/>
      <c r="G43" s="405"/>
      <c r="H43" s="405"/>
      <c r="I43" s="405"/>
      <c r="J43" s="489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8">
        <v>38</v>
      </c>
      <c r="B44" s="420"/>
      <c r="C44" s="420"/>
      <c r="D44" s="405"/>
      <c r="E44" s="384" t="str">
        <f t="shared" si="4"/>
        <v/>
      </c>
      <c r="F44" s="405"/>
      <c r="G44" s="405"/>
      <c r="H44" s="405"/>
      <c r="I44" s="405"/>
      <c r="J44" s="489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8">
        <v>39</v>
      </c>
      <c r="B45" s="420"/>
      <c r="C45" s="420"/>
      <c r="D45" s="405"/>
      <c r="E45" s="383" t="str">
        <f t="shared" si="4"/>
        <v/>
      </c>
      <c r="F45" s="405"/>
      <c r="G45" s="405"/>
      <c r="H45" s="405"/>
      <c r="I45" s="405"/>
      <c r="J45" s="489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8">
        <v>40</v>
      </c>
      <c r="B46" s="420"/>
      <c r="C46" s="420"/>
      <c r="D46" s="405"/>
      <c r="E46" s="383" t="str">
        <f t="shared" si="4"/>
        <v/>
      </c>
      <c r="F46" s="405"/>
      <c r="G46" s="405"/>
      <c r="H46" s="405"/>
      <c r="I46" s="405"/>
      <c r="J46" s="489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8">
        <v>41</v>
      </c>
      <c r="B47" s="420"/>
      <c r="C47" s="420"/>
      <c r="D47" s="405"/>
      <c r="E47" s="384" t="str">
        <f t="shared" si="4"/>
        <v/>
      </c>
      <c r="F47" s="405"/>
      <c r="G47" s="405"/>
      <c r="H47" s="405"/>
      <c r="I47" s="405"/>
      <c r="J47" s="489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8">
        <v>42</v>
      </c>
      <c r="B48" s="420"/>
      <c r="C48" s="420"/>
      <c r="D48" s="405"/>
      <c r="E48" s="383" t="str">
        <f t="shared" si="4"/>
        <v/>
      </c>
      <c r="F48" s="405"/>
      <c r="G48" s="405"/>
      <c r="H48" s="405"/>
      <c r="I48" s="405"/>
      <c r="J48" s="489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8">
        <v>43</v>
      </c>
      <c r="B49" s="473"/>
      <c r="C49" s="473"/>
      <c r="D49" s="473"/>
      <c r="E49" s="383" t="str">
        <f t="shared" si="4"/>
        <v/>
      </c>
      <c r="F49" s="473"/>
      <c r="G49" s="473"/>
      <c r="H49" s="473"/>
      <c r="I49" s="473"/>
      <c r="J49" s="489" t="str">
        <f t="shared" ca="1" si="5"/>
        <v/>
      </c>
      <c r="K49" s="386" t="str">
        <f t="shared" ca="1" si="6"/>
        <v/>
      </c>
      <c r="L49"/>
    </row>
    <row r="50" spans="1:12" ht="20.100000000000001" customHeight="1" x14ac:dyDescent="0.3">
      <c r="A50" s="448">
        <v>44</v>
      </c>
      <c r="B50" s="487"/>
      <c r="C50" s="487"/>
      <c r="D50" s="487"/>
      <c r="E50" s="487"/>
      <c r="F50" s="487"/>
      <c r="G50" s="487"/>
      <c r="H50" s="487"/>
      <c r="I50" s="487"/>
      <c r="J50" s="489" t="str">
        <f t="shared" ca="1" si="5"/>
        <v/>
      </c>
      <c r="K50" s="386" t="str">
        <f t="shared" ca="1" si="6"/>
        <v/>
      </c>
    </row>
    <row r="51" spans="1:12" ht="20.100000000000001" customHeight="1" x14ac:dyDescent="0.3">
      <c r="A51" s="448">
        <v>45</v>
      </c>
      <c r="B51" s="487"/>
      <c r="C51" s="487"/>
      <c r="D51" s="487"/>
      <c r="E51" s="487"/>
      <c r="F51" s="487"/>
      <c r="G51" s="487"/>
      <c r="H51" s="487"/>
      <c r="I51" s="487"/>
      <c r="J51" s="489" t="str">
        <f t="shared" ca="1" si="5"/>
        <v/>
      </c>
      <c r="K51" s="386" t="str">
        <f t="shared" ca="1" si="6"/>
        <v/>
      </c>
    </row>
    <row r="52" spans="1:12" ht="20.100000000000001" customHeight="1" x14ac:dyDescent="0.3">
      <c r="A52" s="448">
        <v>46</v>
      </c>
      <c r="B52" s="487"/>
      <c r="C52" s="487"/>
      <c r="D52" s="487"/>
      <c r="E52" s="487"/>
      <c r="F52" s="487"/>
      <c r="G52" s="487"/>
      <c r="H52" s="487"/>
      <c r="I52" s="487"/>
      <c r="J52" s="489" t="str">
        <f t="shared" ca="1" si="5"/>
        <v/>
      </c>
      <c r="K52" s="386" t="str">
        <f t="shared" ca="1" si="6"/>
        <v/>
      </c>
    </row>
    <row r="53" spans="1:12" ht="20.100000000000001" customHeight="1" x14ac:dyDescent="0.3">
      <c r="A53" s="448">
        <v>47</v>
      </c>
      <c r="B53" s="487"/>
      <c r="C53" s="487"/>
      <c r="D53" s="487"/>
      <c r="E53" s="487"/>
      <c r="F53" s="487"/>
      <c r="G53" s="487"/>
      <c r="H53" s="487"/>
      <c r="I53" s="487"/>
      <c r="J53" s="489" t="str">
        <f t="shared" ca="1" si="5"/>
        <v/>
      </c>
      <c r="K53" s="386" t="str">
        <f t="shared" ca="1" si="6"/>
        <v/>
      </c>
    </row>
    <row r="54" spans="1:12" ht="20.100000000000001" customHeight="1" x14ac:dyDescent="0.3">
      <c r="A54" s="448">
        <v>48</v>
      </c>
      <c r="B54" s="487"/>
      <c r="C54" s="487"/>
      <c r="D54" s="487"/>
      <c r="E54" s="487"/>
      <c r="F54" s="487"/>
      <c r="G54" s="487"/>
      <c r="H54" s="487"/>
      <c r="I54" s="487"/>
      <c r="J54" s="489" t="str">
        <f t="shared" ca="1" si="5"/>
        <v/>
      </c>
      <c r="K54" s="386" t="str">
        <f t="shared" ca="1" si="6"/>
        <v/>
      </c>
    </row>
    <row r="55" spans="1:12" ht="20.100000000000001" customHeight="1" x14ac:dyDescent="0.3">
      <c r="A55" s="448">
        <v>49</v>
      </c>
      <c r="B55" s="487"/>
      <c r="C55" s="487"/>
      <c r="D55" s="487"/>
      <c r="E55" s="487"/>
      <c r="F55" s="487"/>
      <c r="G55" s="487"/>
      <c r="H55" s="487"/>
      <c r="I55" s="487"/>
      <c r="J55" s="489" t="str">
        <f t="shared" ca="1" si="5"/>
        <v/>
      </c>
      <c r="K55" s="386" t="str">
        <f t="shared" ca="1" si="6"/>
        <v/>
      </c>
    </row>
    <row r="56" spans="1:12" ht="20.100000000000001" customHeight="1" x14ac:dyDescent="0.3">
      <c r="A56" s="448">
        <v>50</v>
      </c>
      <c r="B56" s="487"/>
      <c r="C56" s="487"/>
      <c r="D56" s="487"/>
      <c r="E56" s="487"/>
      <c r="F56" s="487"/>
      <c r="G56" s="487"/>
      <c r="H56" s="487"/>
      <c r="I56" s="487"/>
      <c r="J56" s="489" t="str">
        <f t="shared" ca="1" si="5"/>
        <v/>
      </c>
      <c r="K56" s="386" t="str">
        <f t="shared" ca="1" si="6"/>
        <v/>
      </c>
    </row>
    <row r="57" spans="1:12" ht="20.100000000000001" customHeight="1" x14ac:dyDescent="0.3">
      <c r="A57" s="448">
        <v>51</v>
      </c>
      <c r="B57" s="487"/>
      <c r="C57" s="487"/>
      <c r="D57" s="487"/>
      <c r="E57" s="487"/>
      <c r="F57" s="487"/>
      <c r="G57" s="487"/>
      <c r="H57" s="487"/>
      <c r="I57" s="487"/>
      <c r="J57" s="489" t="str">
        <f t="shared" ca="1" si="5"/>
        <v/>
      </c>
      <c r="K57" s="386" t="str">
        <f t="shared" ca="1" si="6"/>
        <v/>
      </c>
    </row>
    <row r="58" spans="1:12" ht="20.100000000000001" customHeight="1" x14ac:dyDescent="0.3">
      <c r="A58" s="448">
        <v>52</v>
      </c>
      <c r="B58" s="487"/>
      <c r="C58" s="487"/>
      <c r="D58" s="487"/>
      <c r="E58" s="487"/>
      <c r="F58" s="487"/>
      <c r="G58" s="487"/>
      <c r="H58" s="487"/>
      <c r="I58" s="487"/>
      <c r="J58" s="489" t="str">
        <f t="shared" ca="1" si="5"/>
        <v/>
      </c>
      <c r="K58" s="386" t="str">
        <f t="shared" ca="1" si="6"/>
        <v/>
      </c>
    </row>
    <row r="59" spans="1:12" ht="20.100000000000001" customHeight="1" x14ac:dyDescent="0.3">
      <c r="A59" s="448">
        <v>53</v>
      </c>
      <c r="B59" s="487"/>
      <c r="C59" s="487"/>
      <c r="D59" s="487"/>
      <c r="E59" s="487"/>
      <c r="F59" s="487"/>
      <c r="G59" s="487"/>
      <c r="H59" s="487"/>
      <c r="I59" s="487"/>
      <c r="J59" s="489" t="str">
        <f t="shared" ca="1" si="5"/>
        <v/>
      </c>
      <c r="K59" s="386" t="str">
        <f t="shared" ca="1" si="6"/>
        <v/>
      </c>
    </row>
    <row r="60" spans="1:12" ht="20.100000000000001" customHeight="1" x14ac:dyDescent="0.3">
      <c r="A60" s="448">
        <v>54</v>
      </c>
      <c r="B60" s="487"/>
      <c r="C60" s="487"/>
      <c r="D60" s="487"/>
      <c r="E60" s="487"/>
      <c r="F60" s="487"/>
      <c r="G60" s="487"/>
      <c r="H60" s="487"/>
      <c r="I60" s="487"/>
      <c r="J60" s="489" t="str">
        <f t="shared" si="5"/>
        <v/>
      </c>
      <c r="K60" s="487"/>
    </row>
    <row r="61" spans="1:12" ht="20.100000000000001" customHeight="1" x14ac:dyDescent="0.3">
      <c r="A61" s="448">
        <v>55</v>
      </c>
      <c r="B61" s="487"/>
      <c r="C61" s="487"/>
      <c r="D61" s="487"/>
      <c r="E61" s="487"/>
      <c r="F61" s="487"/>
      <c r="G61" s="487"/>
      <c r="H61" s="487"/>
      <c r="I61" s="487"/>
      <c r="J61" s="489" t="str">
        <f t="shared" si="5"/>
        <v/>
      </c>
      <c r="K61" s="487"/>
    </row>
    <row r="62" spans="1:12" ht="20.100000000000001" customHeight="1" x14ac:dyDescent="0.3">
      <c r="A62" s="448">
        <v>56</v>
      </c>
      <c r="B62" s="487"/>
      <c r="C62" s="487"/>
      <c r="D62" s="487"/>
      <c r="E62" s="487"/>
      <c r="F62" s="487"/>
      <c r="G62" s="487"/>
      <c r="H62" s="487"/>
      <c r="I62" s="487"/>
      <c r="J62" s="489" t="str">
        <f t="shared" si="5"/>
        <v/>
      </c>
      <c r="K62" s="487"/>
    </row>
    <row r="63" spans="1:12" ht="20.100000000000001" customHeight="1" thickBot="1" x14ac:dyDescent="0.35">
      <c r="A63" s="448">
        <v>57</v>
      </c>
      <c r="B63" s="488"/>
      <c r="C63" s="488"/>
      <c r="D63" s="488"/>
      <c r="E63" s="488"/>
      <c r="F63" s="488"/>
      <c r="G63" s="488"/>
      <c r="H63" s="488"/>
      <c r="I63" s="488"/>
      <c r="J63" s="490" t="str">
        <f t="shared" si="5"/>
        <v/>
      </c>
      <c r="K63" s="488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  <row r="73" spans="1:11" x14ac:dyDescent="0.3">
      <c r="A73"/>
      <c r="B73"/>
      <c r="C73"/>
      <c r="D73"/>
      <c r="E73"/>
      <c r="F73"/>
      <c r="G73"/>
      <c r="H73"/>
      <c r="I73"/>
      <c r="J73"/>
      <c r="K73"/>
    </row>
    <row r="74" spans="1:11" x14ac:dyDescent="0.3">
      <c r="A74"/>
      <c r="B74"/>
      <c r="C74"/>
      <c r="D74"/>
      <c r="E74"/>
      <c r="F74"/>
      <c r="G74"/>
      <c r="H74"/>
      <c r="I74"/>
      <c r="J74"/>
      <c r="K74"/>
    </row>
    <row r="75" spans="1:11" x14ac:dyDescent="0.3">
      <c r="A75" s="287"/>
      <c r="B75" s="287"/>
      <c r="C75" s="287"/>
      <c r="D75" s="287"/>
      <c r="E75" s="287"/>
      <c r="F75" s="287"/>
      <c r="G75" s="287"/>
      <c r="H75" s="287"/>
      <c r="I75" s="287"/>
      <c r="J75" s="287"/>
      <c r="K75" s="287"/>
    </row>
    <row r="76" spans="1:11" x14ac:dyDescent="0.3">
      <c r="A76" s="287"/>
      <c r="B76" s="287"/>
      <c r="C76" s="287"/>
      <c r="D76" s="287"/>
      <c r="E76" s="287"/>
      <c r="F76" s="287"/>
      <c r="G76" s="287"/>
      <c r="H76" s="287"/>
      <c r="I76" s="287"/>
      <c r="J76" s="287"/>
      <c r="K76" s="287"/>
    </row>
    <row r="77" spans="1:11" x14ac:dyDescent="0.3">
      <c r="A77" s="287"/>
      <c r="B77" s="287"/>
      <c r="C77" s="287"/>
      <c r="D77" s="287"/>
      <c r="E77" s="287"/>
      <c r="F77" s="287"/>
      <c r="G77" s="287"/>
      <c r="H77" s="287"/>
      <c r="I77" s="287"/>
      <c r="J77" s="287"/>
      <c r="K77" s="287"/>
    </row>
    <row r="78" spans="1:11" x14ac:dyDescent="0.3">
      <c r="A78" s="287"/>
      <c r="B78" s="287"/>
      <c r="C78" s="287"/>
      <c r="D78" s="287"/>
      <c r="E78" s="287"/>
      <c r="F78" s="287"/>
      <c r="G78" s="287"/>
      <c r="H78" s="287"/>
      <c r="I78" s="287"/>
      <c r="J78" s="287"/>
      <c r="K78" s="287"/>
    </row>
    <row r="79" spans="1:11" x14ac:dyDescent="0.3">
      <c r="A79" s="287"/>
      <c r="B79" s="287"/>
      <c r="C79" s="287"/>
      <c r="D79" s="287"/>
      <c r="E79" s="287"/>
      <c r="F79" s="287"/>
      <c r="G79" s="287"/>
      <c r="H79" s="287"/>
      <c r="I79" s="287"/>
      <c r="J79" s="287"/>
      <c r="K79" s="287"/>
    </row>
    <row r="80" spans="1:11" x14ac:dyDescent="0.3">
      <c r="A80" s="287"/>
      <c r="B80" s="287"/>
      <c r="C80" s="287"/>
      <c r="D80" s="287"/>
      <c r="E80" s="287"/>
      <c r="F80" s="287"/>
      <c r="G80" s="287"/>
      <c r="H80" s="287"/>
      <c r="I80" s="287"/>
      <c r="J80" s="287"/>
      <c r="K80" s="287"/>
    </row>
    <row r="81" spans="1:11" x14ac:dyDescent="0.3">
      <c r="A81" s="287"/>
      <c r="B81" s="287"/>
      <c r="C81" s="287"/>
      <c r="D81" s="287"/>
      <c r="E81" s="287"/>
      <c r="F81" s="287"/>
      <c r="G81" s="287"/>
      <c r="H81" s="287"/>
      <c r="I81" s="287"/>
      <c r="J81" s="287"/>
      <c r="K81" s="287"/>
    </row>
    <row r="82" spans="1:11" x14ac:dyDescent="0.3">
      <c r="A82" s="287"/>
      <c r="B82" s="287"/>
      <c r="C82" s="287"/>
      <c r="D82" s="287"/>
      <c r="E82" s="287"/>
      <c r="F82" s="287"/>
      <c r="G82" s="287"/>
      <c r="H82" s="287"/>
      <c r="I82" s="287"/>
      <c r="J82" s="287"/>
      <c r="K82" s="287"/>
    </row>
    <row r="83" spans="1:11" x14ac:dyDescent="0.3">
      <c r="A83" s="287"/>
      <c r="B83" s="287"/>
      <c r="C83" s="287"/>
      <c r="D83" s="287"/>
      <c r="E83" s="287"/>
      <c r="F83" s="287"/>
      <c r="G83" s="287"/>
      <c r="H83" s="287"/>
      <c r="I83" s="287"/>
      <c r="J83" s="287"/>
      <c r="K83" s="287"/>
    </row>
    <row r="84" spans="1:11" x14ac:dyDescent="0.3">
      <c r="A84" s="287"/>
      <c r="B84" s="287"/>
      <c r="C84" s="287"/>
      <c r="D84" s="287"/>
      <c r="E84" s="287"/>
      <c r="F84" s="287"/>
      <c r="G84" s="287"/>
      <c r="H84" s="287"/>
      <c r="I84" s="287"/>
      <c r="J84" s="287"/>
      <c r="K84" s="287"/>
    </row>
  </sheetData>
  <sheetProtection formatCells="0" selectLockedCells="1"/>
  <autoFilter ref="A6:K6" xr:uid="{00000000-0009-0000-0000-00000A000000}">
    <sortState xmlns:xlrd2="http://schemas.microsoft.com/office/spreadsheetml/2017/richdata2" ref="A7:M44">
      <sortCondition ref="C6"/>
    </sortState>
  </autoFilter>
  <sortState xmlns:xlrd2="http://schemas.microsoft.com/office/spreadsheetml/2017/richdata2" ref="A7:S35">
    <sortCondition ref="C7:C35"/>
  </sortState>
  <mergeCells count="6">
    <mergeCell ref="C1:H1"/>
    <mergeCell ref="C2:H2"/>
    <mergeCell ref="C3:H3"/>
    <mergeCell ref="C4:H4"/>
    <mergeCell ref="A5:C5"/>
    <mergeCell ref="D5:E5"/>
  </mergeCells>
  <conditionalFormatting sqref="A6:K6 J7:J63">
    <cfRule type="expression" dxfId="3718" priority="19589">
      <formula>$E6="MC"</formula>
    </cfRule>
  </conditionalFormatting>
  <conditionalFormatting sqref="M4:M5">
    <cfRule type="cellIs" dxfId="3717" priority="19425" operator="equal">
      <formula>3</formula>
    </cfRule>
    <cfRule type="cellIs" dxfId="3716" priority="19426" operator="equal">
      <formula>2</formula>
    </cfRule>
    <cfRule type="cellIs" dxfId="3715" priority="19427" operator="equal">
      <formula>1</formula>
    </cfRule>
  </conditionalFormatting>
  <conditionalFormatting sqref="K4:K6">
    <cfRule type="cellIs" dxfId="3714" priority="19349" operator="lessThan">
      <formula>18</formula>
    </cfRule>
  </conditionalFormatting>
  <conditionalFormatting sqref="K85:K1048576 K1:K59">
    <cfRule type="cellIs" dxfId="3713" priority="19049" operator="lessThan">
      <formula>18</formula>
    </cfRule>
  </conditionalFormatting>
  <conditionalFormatting sqref="A5">
    <cfRule type="expression" dxfId="3712" priority="41248">
      <formula>$D5="MC"</formula>
    </cfRule>
  </conditionalFormatting>
  <conditionalFormatting sqref="E26 E29 E32 E35 E38 E41 E44 E47">
    <cfRule type="expression" dxfId="3711" priority="48">
      <formula>$E26="MC"</formula>
    </cfRule>
  </conditionalFormatting>
  <conditionalFormatting sqref="E27:E28 E30:E31 E33:E34 E36:E37 E39:E40 E42:E43 E45:E46 E48:E49">
    <cfRule type="expression" dxfId="3710" priority="47">
      <formula>$E27="MC"</formula>
    </cfRule>
  </conditionalFormatting>
  <conditionalFormatting sqref="B7:D7 B8 F7:H7">
    <cfRule type="expression" dxfId="3709" priority="41">
      <formula>$E7="MC"</formula>
    </cfRule>
  </conditionalFormatting>
  <conditionalFormatting sqref="B10:D12 F10:H12">
    <cfRule type="expression" dxfId="3708" priority="35">
      <formula>$E10="MC"</formula>
    </cfRule>
  </conditionalFormatting>
  <conditionalFormatting sqref="B9:D9 F9:H9">
    <cfRule type="expression" dxfId="3707" priority="37">
      <formula>$E9="MC"</formula>
    </cfRule>
  </conditionalFormatting>
  <conditionalFormatting sqref="A7:A63">
    <cfRule type="expression" dxfId="3706" priority="28">
      <formula>$E7="MC"</formula>
    </cfRule>
  </conditionalFormatting>
  <conditionalFormatting sqref="E7:E25">
    <cfRule type="expression" dxfId="3705" priority="26">
      <formula>$E7="MC"</formula>
    </cfRule>
  </conditionalFormatting>
  <conditionalFormatting sqref="B17">
    <cfRule type="expression" dxfId="3704" priority="20">
      <formula>$E17="MC"</formula>
    </cfRule>
  </conditionalFormatting>
  <conditionalFormatting sqref="M6">
    <cfRule type="cellIs" dxfId="3703" priority="8" operator="equal">
      <formula>3</formula>
    </cfRule>
    <cfRule type="cellIs" dxfId="3702" priority="9" operator="equal">
      <formula>2</formula>
    </cfRule>
    <cfRule type="cellIs" dxfId="3701" priority="10" operator="equal">
      <formula>1</formula>
    </cfRule>
  </conditionalFormatting>
  <conditionalFormatting sqref="M7:M25">
    <cfRule type="cellIs" dxfId="3700" priority="5" operator="equal">
      <formula>3</formula>
    </cfRule>
    <cfRule type="cellIs" dxfId="3699" priority="6" operator="equal">
      <formula>2</formula>
    </cfRule>
    <cfRule type="cellIs" dxfId="3698" priority="7" operator="equal">
      <formula>1</formula>
    </cfRule>
  </conditionalFormatting>
  <conditionalFormatting sqref="T6">
    <cfRule type="expression" dxfId="3697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A00-000000000000}">
      <formula1>1</formula1>
      <formula2>2958465</formula2>
    </dataValidation>
    <dataValidation type="list" allowBlank="1" showInputMessage="1" showErrorMessage="1" sqref="T7:T25" xr:uid="{F4F7444F-6C5A-46F8-A3B3-FCBCB985A6E7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C0099"/>
  </sheetPr>
  <dimension ref="A1:U71"/>
  <sheetViews>
    <sheetView view="pageBreakPreview" zoomScale="70" zoomScaleNormal="100" zoomScaleSheetLayoutView="70" workbookViewId="0">
      <selection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23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49" t="s">
        <v>0</v>
      </c>
      <c r="D1" s="549"/>
      <c r="E1" s="549"/>
      <c r="F1" s="549"/>
      <c r="G1" s="549"/>
      <c r="H1" s="549"/>
      <c r="I1" s="279"/>
      <c r="J1" s="278"/>
      <c r="K1" s="278"/>
      <c r="L1"/>
    </row>
    <row r="2" spans="1:21" s="281" customFormat="1" x14ac:dyDescent="0.25">
      <c r="A2" s="277"/>
      <c r="B2" s="278"/>
      <c r="C2" s="549" t="s">
        <v>1</v>
      </c>
      <c r="D2" s="549"/>
      <c r="E2" s="549"/>
      <c r="F2" s="549"/>
      <c r="G2" s="549"/>
      <c r="H2" s="549"/>
      <c r="I2" s="282"/>
      <c r="J2" s="283"/>
      <c r="K2" s="283"/>
      <c r="L2"/>
    </row>
    <row r="3" spans="1:21" s="281" customFormat="1" x14ac:dyDescent="0.25">
      <c r="A3" s="277"/>
      <c r="B3" s="278"/>
      <c r="C3" s="549" t="s">
        <v>2</v>
      </c>
      <c r="D3" s="549"/>
      <c r="E3" s="549"/>
      <c r="F3" s="549"/>
      <c r="G3" s="549"/>
      <c r="H3" s="549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49" t="s">
        <v>240</v>
      </c>
      <c r="D4" s="549"/>
      <c r="E4" s="549"/>
      <c r="F4" s="549"/>
      <c r="G4" s="549"/>
      <c r="H4" s="549"/>
      <c r="I4" s="310" t="s">
        <v>6</v>
      </c>
      <c r="J4" s="283"/>
      <c r="K4" s="283"/>
      <c r="L4"/>
      <c r="M4" s="285"/>
    </row>
    <row r="5" spans="1:21" ht="18" thickBot="1" x14ac:dyDescent="0.35">
      <c r="A5" s="550" t="s">
        <v>39</v>
      </c>
      <c r="B5" s="551"/>
      <c r="C5" s="551"/>
      <c r="D5" s="552" t="s">
        <v>44</v>
      </c>
      <c r="E5" s="553"/>
      <c r="F5" s="387"/>
      <c r="G5" s="388" t="s">
        <v>35</v>
      </c>
      <c r="H5" s="389">
        <f ca="1">TODAY()</f>
        <v>45732</v>
      </c>
      <c r="I5" s="390" t="s">
        <v>43</v>
      </c>
      <c r="J5" s="391"/>
      <c r="K5" s="392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18778</v>
      </c>
      <c r="C7" s="424" t="s">
        <v>398</v>
      </c>
      <c r="D7" s="401" t="s">
        <v>16</v>
      </c>
      <c r="E7" s="383" t="str">
        <f>IF(ISNUMBER(FIND("TE",I7)),"TE",IF(ISNUMBER(FIND("MCC",I7)),"MCC",IF(ISNUMBER(FIND("MC",I7)),"MC","MA")))</f>
        <v>MA</v>
      </c>
      <c r="F7" s="426">
        <v>38945</v>
      </c>
      <c r="G7" s="425"/>
      <c r="H7" s="427"/>
      <c r="I7" s="407" t="s">
        <v>485</v>
      </c>
      <c r="J7" s="489" t="str">
        <f t="shared" ref="J7:J39" ca="1" si="0">IF(K7="","",IF(K7&gt;29,"DISP.IDADE",""))</f>
        <v/>
      </c>
      <c r="K7" s="386">
        <f t="shared" ref="K7:K39" ca="1" si="1">IF(F7="","",INT((TODAY()-F7)/365.25))</f>
        <v>18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18048</v>
      </c>
      <c r="C8" s="439" t="s">
        <v>400</v>
      </c>
      <c r="D8" s="401" t="s">
        <v>17</v>
      </c>
      <c r="E8" s="383" t="str">
        <f t="shared" ref="E8:E32" si="2">IF(ISNUMBER(FIND("TE",I8)),"TE",IF(ISNUMBER(FIND("MCC",I8)),"MCC",IF(ISNUMBER(FIND("MC",I8)),"MC","MA")))</f>
        <v>MA</v>
      </c>
      <c r="F8" s="409">
        <v>36935</v>
      </c>
      <c r="G8" s="401"/>
      <c r="H8" s="413"/>
      <c r="I8" s="407" t="s">
        <v>477</v>
      </c>
      <c r="J8" s="489" t="str">
        <f t="shared" ca="1" si="0"/>
        <v/>
      </c>
      <c r="K8" s="386">
        <f t="shared" ca="1" si="1"/>
        <v>24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28">
        <v>18509</v>
      </c>
      <c r="C9" s="381" t="s">
        <v>264</v>
      </c>
      <c r="D9" s="410" t="s">
        <v>17</v>
      </c>
      <c r="E9" s="383" t="str">
        <f t="shared" si="2"/>
        <v>MA</v>
      </c>
      <c r="F9" s="429">
        <v>38875</v>
      </c>
      <c r="G9" s="410">
        <v>1099110725</v>
      </c>
      <c r="H9" s="410"/>
      <c r="I9" s="453"/>
      <c r="J9" s="489" t="str">
        <f t="shared" ca="1" si="0"/>
        <v/>
      </c>
      <c r="K9" s="386">
        <f t="shared" ca="1" si="1"/>
        <v>18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28">
        <v>18119</v>
      </c>
      <c r="C10" s="408" t="s">
        <v>90</v>
      </c>
      <c r="D10" s="410" t="s">
        <v>16</v>
      </c>
      <c r="E10" s="383" t="str">
        <f t="shared" si="2"/>
        <v>MA</v>
      </c>
      <c r="F10" s="429">
        <v>22363</v>
      </c>
      <c r="G10" s="430" t="s">
        <v>97</v>
      </c>
      <c r="H10" s="410" t="s">
        <v>92</v>
      </c>
      <c r="I10" s="453"/>
      <c r="J10" s="489" t="str">
        <f t="shared" ca="1" si="0"/>
        <v>DISP.IDADE</v>
      </c>
      <c r="K10" s="386">
        <f t="shared" ca="1" si="1"/>
        <v>63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28">
        <v>17675</v>
      </c>
      <c r="C11" s="381" t="s">
        <v>91</v>
      </c>
      <c r="D11" s="410" t="s">
        <v>17</v>
      </c>
      <c r="E11" s="383" t="str">
        <f t="shared" si="2"/>
        <v>MA</v>
      </c>
      <c r="F11" s="429">
        <v>38099</v>
      </c>
      <c r="G11" s="410" t="s">
        <v>93</v>
      </c>
      <c r="H11" s="430"/>
      <c r="I11" s="453"/>
      <c r="J11" s="489" t="str">
        <f t="shared" ca="1" si="0"/>
        <v/>
      </c>
      <c r="K11" s="386">
        <f t="shared" ca="1" si="1"/>
        <v>20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28">
        <v>7970</v>
      </c>
      <c r="C12" s="408" t="s">
        <v>144</v>
      </c>
      <c r="D12" s="410" t="s">
        <v>17</v>
      </c>
      <c r="E12" s="383" t="str">
        <f t="shared" si="2"/>
        <v>MA</v>
      </c>
      <c r="F12" s="429">
        <v>29683</v>
      </c>
      <c r="G12" s="410" t="s">
        <v>305</v>
      </c>
      <c r="H12" s="430"/>
      <c r="I12" s="453"/>
      <c r="J12" s="489" t="str">
        <f t="shared" ca="1" si="0"/>
        <v>DISP.IDADE</v>
      </c>
      <c r="K12" s="386">
        <f t="shared" ca="1" si="1"/>
        <v>43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28">
        <v>18489</v>
      </c>
      <c r="C13" s="408" t="s">
        <v>255</v>
      </c>
      <c r="D13" s="410" t="s">
        <v>16</v>
      </c>
      <c r="E13" s="383" t="str">
        <f t="shared" si="2"/>
        <v>MA</v>
      </c>
      <c r="F13" s="429">
        <v>29094</v>
      </c>
      <c r="G13" s="410" t="s">
        <v>256</v>
      </c>
      <c r="H13" s="412" t="s">
        <v>256</v>
      </c>
      <c r="I13" s="453"/>
      <c r="J13" s="489" t="str">
        <f t="shared" ca="1" si="0"/>
        <v>DISP.IDADE</v>
      </c>
      <c r="K13" s="386">
        <f t="shared" ca="1" si="1"/>
        <v>45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28">
        <v>17686</v>
      </c>
      <c r="C14" s="381" t="s">
        <v>271</v>
      </c>
      <c r="D14" s="410" t="s">
        <v>17</v>
      </c>
      <c r="E14" s="383" t="str">
        <f t="shared" si="2"/>
        <v>MA</v>
      </c>
      <c r="F14" s="429">
        <v>38797</v>
      </c>
      <c r="G14" s="410" t="s">
        <v>272</v>
      </c>
      <c r="H14" s="410" t="s">
        <v>273</v>
      </c>
      <c r="I14" s="453"/>
      <c r="J14" s="489" t="str">
        <f t="shared" ca="1" si="0"/>
        <v/>
      </c>
      <c r="K14" s="386">
        <f t="shared" ca="1" si="1"/>
        <v>18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>
        <v>13792</v>
      </c>
      <c r="C15" s="424" t="s">
        <v>399</v>
      </c>
      <c r="D15" s="425" t="s">
        <v>17</v>
      </c>
      <c r="E15" s="383" t="str">
        <f t="shared" si="2"/>
        <v>MA</v>
      </c>
      <c r="F15" s="426">
        <v>38776</v>
      </c>
      <c r="G15" s="425"/>
      <c r="H15" s="427"/>
      <c r="I15" s="407" t="s">
        <v>391</v>
      </c>
      <c r="J15" s="489" t="str">
        <f t="shared" ca="1" si="0"/>
        <v/>
      </c>
      <c r="K15" s="386">
        <f t="shared" ca="1" si="1"/>
        <v>19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28">
        <v>18485</v>
      </c>
      <c r="C16" s="408" t="s">
        <v>297</v>
      </c>
      <c r="D16" s="410" t="s">
        <v>17</v>
      </c>
      <c r="E16" s="383" t="str">
        <f t="shared" si="2"/>
        <v>MA</v>
      </c>
      <c r="F16" s="429">
        <v>38107</v>
      </c>
      <c r="G16" s="410" t="s">
        <v>252</v>
      </c>
      <c r="H16" s="430"/>
      <c r="I16" s="453"/>
      <c r="J16" s="489" t="str">
        <f t="shared" ca="1" si="0"/>
        <v/>
      </c>
      <c r="K16" s="386">
        <f t="shared" ca="1" si="1"/>
        <v>20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>
        <v>18854</v>
      </c>
      <c r="C17" s="439" t="s">
        <v>450</v>
      </c>
      <c r="D17" s="401" t="s">
        <v>16</v>
      </c>
      <c r="E17" s="383" t="str">
        <f t="shared" si="2"/>
        <v>MA</v>
      </c>
      <c r="F17" s="409">
        <v>34140</v>
      </c>
      <c r="G17" s="401"/>
      <c r="H17" s="413"/>
      <c r="I17" s="407" t="s">
        <v>483</v>
      </c>
      <c r="J17" s="489" t="str">
        <f t="shared" ca="1" si="0"/>
        <v>DISP.IDADE</v>
      </c>
      <c r="K17" s="386">
        <f t="shared" ca="1" si="1"/>
        <v>31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18709</v>
      </c>
      <c r="C18" s="408" t="s">
        <v>333</v>
      </c>
      <c r="D18" s="401" t="s">
        <v>17</v>
      </c>
      <c r="E18" s="383" t="str">
        <f t="shared" si="2"/>
        <v>MA</v>
      </c>
      <c r="F18" s="409">
        <v>38994</v>
      </c>
      <c r="G18" s="401" t="s">
        <v>334</v>
      </c>
      <c r="H18" s="413" t="s">
        <v>335</v>
      </c>
      <c r="I18" s="407" t="s">
        <v>332</v>
      </c>
      <c r="J18" s="489" t="str">
        <f t="shared" ca="1" si="0"/>
        <v/>
      </c>
      <c r="K18" s="386">
        <f t="shared" ca="1" si="1"/>
        <v>18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18826</v>
      </c>
      <c r="C19" s="439" t="s">
        <v>419</v>
      </c>
      <c r="D19" s="401" t="s">
        <v>17</v>
      </c>
      <c r="E19" s="383" t="str">
        <f t="shared" si="2"/>
        <v>MA</v>
      </c>
      <c r="F19" s="409">
        <v>37003</v>
      </c>
      <c r="G19" s="401"/>
      <c r="H19" s="413"/>
      <c r="I19" s="407" t="s">
        <v>479</v>
      </c>
      <c r="J19" s="489" t="str">
        <f t="shared" ca="1" si="0"/>
        <v/>
      </c>
      <c r="K19" s="386">
        <f t="shared" ca="1" si="1"/>
        <v>23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28">
        <v>18395</v>
      </c>
      <c r="C20" s="408" t="s">
        <v>148</v>
      </c>
      <c r="D20" s="410" t="s">
        <v>16</v>
      </c>
      <c r="E20" s="383" t="str">
        <f t="shared" si="2"/>
        <v>MA</v>
      </c>
      <c r="F20" s="429">
        <v>27629</v>
      </c>
      <c r="G20" s="410" t="s">
        <v>306</v>
      </c>
      <c r="H20" s="430"/>
      <c r="I20" s="453"/>
      <c r="J20" s="489" t="str">
        <f t="shared" ca="1" si="0"/>
        <v>DISP.IDADE</v>
      </c>
      <c r="K20" s="386">
        <f t="shared" ca="1" si="1"/>
        <v>49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03">
        <v>18855</v>
      </c>
      <c r="C21" s="439" t="s">
        <v>451</v>
      </c>
      <c r="D21" s="401" t="s">
        <v>16</v>
      </c>
      <c r="E21" s="383" t="str">
        <f t="shared" si="2"/>
        <v>MA</v>
      </c>
      <c r="F21" s="409">
        <v>39017</v>
      </c>
      <c r="G21" s="401"/>
      <c r="H21" s="413"/>
      <c r="I21" s="407" t="s">
        <v>483</v>
      </c>
      <c r="J21" s="489" t="str">
        <f t="shared" ca="1" si="0"/>
        <v/>
      </c>
      <c r="K21" s="386">
        <f t="shared" ca="1" si="1"/>
        <v>18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>
        <v>15889</v>
      </c>
      <c r="C22" s="439" t="s">
        <v>406</v>
      </c>
      <c r="D22" s="401" t="s">
        <v>16</v>
      </c>
      <c r="E22" s="383" t="str">
        <f t="shared" si="2"/>
        <v>MA</v>
      </c>
      <c r="F22" s="409">
        <v>34877</v>
      </c>
      <c r="G22" s="401"/>
      <c r="H22" s="413" t="s">
        <v>407</v>
      </c>
      <c r="I22" s="407" t="s">
        <v>478</v>
      </c>
      <c r="J22" s="489" t="str">
        <f t="shared" ca="1" si="0"/>
        <v/>
      </c>
      <c r="K22" s="386">
        <f t="shared" ca="1" si="1"/>
        <v>29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28">
        <v>18492</v>
      </c>
      <c r="C23" s="408" t="s">
        <v>257</v>
      </c>
      <c r="D23" s="410" t="s">
        <v>17</v>
      </c>
      <c r="E23" s="383" t="str">
        <f t="shared" si="2"/>
        <v>MA</v>
      </c>
      <c r="F23" s="429">
        <v>38694</v>
      </c>
      <c r="G23" s="410" t="s">
        <v>258</v>
      </c>
      <c r="H23" s="412" t="s">
        <v>259</v>
      </c>
      <c r="I23" s="453"/>
      <c r="J23" s="489" t="str">
        <f t="shared" ca="1" si="0"/>
        <v/>
      </c>
      <c r="K23" s="386">
        <f t="shared" ca="1" si="1"/>
        <v>19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>
        <v>18851</v>
      </c>
      <c r="C24" s="439" t="s">
        <v>426</v>
      </c>
      <c r="D24" s="401" t="s">
        <v>16</v>
      </c>
      <c r="E24" s="383" t="str">
        <f t="shared" si="2"/>
        <v>MA</v>
      </c>
      <c r="F24" s="409">
        <v>36962</v>
      </c>
      <c r="G24" s="401">
        <v>1030659412</v>
      </c>
      <c r="H24" s="413"/>
      <c r="I24" s="407" t="s">
        <v>483</v>
      </c>
      <c r="J24" s="489" t="str">
        <f t="shared" ca="1" si="0"/>
        <v/>
      </c>
      <c r="K24" s="386">
        <f t="shared" ca="1" si="1"/>
        <v>24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>
        <v>18858</v>
      </c>
      <c r="C25" s="439" t="s">
        <v>452</v>
      </c>
      <c r="D25" s="401" t="s">
        <v>16</v>
      </c>
      <c r="E25" s="383" t="str">
        <f t="shared" si="2"/>
        <v>MA</v>
      </c>
      <c r="F25" s="409">
        <v>38694</v>
      </c>
      <c r="G25" s="401" t="s">
        <v>453</v>
      </c>
      <c r="H25" s="413"/>
      <c r="I25" s="407" t="s">
        <v>483</v>
      </c>
      <c r="J25" s="489" t="str">
        <f t="shared" ca="1" si="0"/>
        <v/>
      </c>
      <c r="K25" s="386">
        <f t="shared" ca="1" si="1"/>
        <v>19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>
        <v>18846</v>
      </c>
      <c r="C26" s="439" t="s">
        <v>438</v>
      </c>
      <c r="D26" s="401" t="s">
        <v>17</v>
      </c>
      <c r="E26" s="383" t="str">
        <f t="shared" si="2"/>
        <v>MA</v>
      </c>
      <c r="F26" s="409">
        <v>30797</v>
      </c>
      <c r="G26" s="401"/>
      <c r="H26" s="413"/>
      <c r="I26" s="407" t="s">
        <v>480</v>
      </c>
      <c r="J26" s="489" t="str">
        <f t="shared" ca="1" si="0"/>
        <v>DISP.IDADE</v>
      </c>
      <c r="K26" s="386">
        <f t="shared" ca="1" si="1"/>
        <v>40</v>
      </c>
      <c r="L26" s="93" t="s">
        <v>464</v>
      </c>
      <c r="M26" s="50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0"/>
      <c r="U26" s="521"/>
    </row>
    <row r="27" spans="1:21" s="373" customFormat="1" ht="20.100000000000001" customHeight="1" x14ac:dyDescent="0.25">
      <c r="A27" s="448">
        <v>21</v>
      </c>
      <c r="B27" s="403">
        <v>18706</v>
      </c>
      <c r="C27" s="408" t="s">
        <v>326</v>
      </c>
      <c r="D27" s="401" t="s">
        <v>16</v>
      </c>
      <c r="E27" s="383" t="str">
        <f t="shared" si="2"/>
        <v>MA</v>
      </c>
      <c r="F27" s="409">
        <v>28909</v>
      </c>
      <c r="G27" s="401">
        <v>1130491067</v>
      </c>
      <c r="H27" s="413" t="s">
        <v>327</v>
      </c>
      <c r="I27" s="407" t="s">
        <v>476</v>
      </c>
      <c r="J27" s="489" t="str">
        <f t="shared" ca="1" si="0"/>
        <v>DISP.IDADE</v>
      </c>
      <c r="K27" s="386">
        <f t="shared" ca="1" si="1"/>
        <v>46</v>
      </c>
      <c r="L27" s="93" t="s">
        <v>464</v>
      </c>
      <c r="M27" s="50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0"/>
      <c r="U27" s="521"/>
    </row>
    <row r="28" spans="1:21" s="373" customFormat="1" ht="20.100000000000001" customHeight="1" x14ac:dyDescent="0.25">
      <c r="A28" s="448">
        <v>22</v>
      </c>
      <c r="B28" s="407">
        <v>13098</v>
      </c>
      <c r="C28" s="439" t="s">
        <v>437</v>
      </c>
      <c r="D28" s="401" t="s">
        <v>16</v>
      </c>
      <c r="E28" s="383" t="str">
        <f t="shared" si="2"/>
        <v>MA</v>
      </c>
      <c r="F28" s="409">
        <v>11325</v>
      </c>
      <c r="G28" s="401"/>
      <c r="H28" s="413"/>
      <c r="I28" s="407" t="s">
        <v>480</v>
      </c>
      <c r="J28" s="489" t="str">
        <f t="shared" ca="1" si="0"/>
        <v>DISP.IDADE</v>
      </c>
      <c r="K28" s="386">
        <f t="shared" ca="1" si="1"/>
        <v>94</v>
      </c>
      <c r="L28" s="93" t="s">
        <v>464</v>
      </c>
      <c r="M28" s="501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20"/>
      <c r="U28" s="521"/>
    </row>
    <row r="29" spans="1:21" s="373" customFormat="1" ht="20.100000000000001" customHeight="1" x14ac:dyDescent="0.25">
      <c r="A29" s="448">
        <v>23</v>
      </c>
      <c r="B29" s="403">
        <v>18764</v>
      </c>
      <c r="C29" s="408" t="s">
        <v>344</v>
      </c>
      <c r="D29" s="401" t="s">
        <v>16</v>
      </c>
      <c r="E29" s="383" t="str">
        <f t="shared" si="2"/>
        <v>MA</v>
      </c>
      <c r="F29" s="409">
        <v>26781</v>
      </c>
      <c r="G29" s="401"/>
      <c r="H29" s="413"/>
      <c r="I29" s="407" t="s">
        <v>477</v>
      </c>
      <c r="J29" s="489" t="str">
        <f t="shared" ca="1" si="0"/>
        <v>DISP.IDADE</v>
      </c>
      <c r="K29" s="386">
        <f t="shared" ca="1" si="1"/>
        <v>51</v>
      </c>
      <c r="L29" s="93" t="s">
        <v>464</v>
      </c>
      <c r="M29" s="501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20"/>
      <c r="U29" s="521"/>
    </row>
    <row r="30" spans="1:21" s="373" customFormat="1" ht="20.100000000000001" customHeight="1" x14ac:dyDescent="0.25">
      <c r="A30" s="448">
        <v>24</v>
      </c>
      <c r="B30" s="403">
        <v>18833</v>
      </c>
      <c r="C30" s="439" t="s">
        <v>427</v>
      </c>
      <c r="D30" s="401" t="s">
        <v>16</v>
      </c>
      <c r="E30" s="383" t="str">
        <f t="shared" si="2"/>
        <v>MA</v>
      </c>
      <c r="F30" s="409">
        <v>39113</v>
      </c>
      <c r="G30" s="401"/>
      <c r="H30" s="413"/>
      <c r="I30" s="407" t="s">
        <v>479</v>
      </c>
      <c r="J30" s="489" t="str">
        <f t="shared" ca="1" si="0"/>
        <v/>
      </c>
      <c r="K30" s="386">
        <f t="shared" ca="1" si="1"/>
        <v>18</v>
      </c>
      <c r="L30" s="93" t="s">
        <v>464</v>
      </c>
      <c r="M30" s="501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20"/>
      <c r="U30" s="521"/>
    </row>
    <row r="31" spans="1:21" s="373" customFormat="1" ht="20.100000000000001" customHeight="1" x14ac:dyDescent="0.25">
      <c r="A31" s="448">
        <v>25</v>
      </c>
      <c r="B31" s="403">
        <v>10938</v>
      </c>
      <c r="C31" s="439" t="s">
        <v>431</v>
      </c>
      <c r="D31" s="401" t="s">
        <v>17</v>
      </c>
      <c r="E31" s="383" t="str">
        <f t="shared" si="2"/>
        <v>MA</v>
      </c>
      <c r="F31" s="409">
        <v>26456</v>
      </c>
      <c r="G31" s="401"/>
      <c r="H31" s="413"/>
      <c r="I31" s="407" t="s">
        <v>480</v>
      </c>
      <c r="J31" s="489" t="str">
        <f t="shared" ca="1" si="0"/>
        <v>DISP.IDADE</v>
      </c>
      <c r="K31" s="386">
        <f t="shared" ca="1" si="1"/>
        <v>52</v>
      </c>
      <c r="L31" s="93" t="s">
        <v>464</v>
      </c>
      <c r="M31" s="501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20"/>
      <c r="U31" s="521"/>
    </row>
    <row r="32" spans="1:21" s="373" customFormat="1" ht="20.100000000000001" customHeight="1" x14ac:dyDescent="0.25">
      <c r="A32" s="448">
        <v>26</v>
      </c>
      <c r="B32" s="403">
        <v>18832</v>
      </c>
      <c r="C32" s="439" t="s">
        <v>422</v>
      </c>
      <c r="D32" s="401" t="s">
        <v>17</v>
      </c>
      <c r="E32" s="383" t="str">
        <f t="shared" si="2"/>
        <v>MA</v>
      </c>
      <c r="F32" s="409">
        <v>37224</v>
      </c>
      <c r="G32" s="401"/>
      <c r="H32" s="413"/>
      <c r="I32" s="407" t="s">
        <v>479</v>
      </c>
      <c r="J32" s="489" t="str">
        <f t="shared" ca="1" si="0"/>
        <v/>
      </c>
      <c r="K32" s="386">
        <f t="shared" ca="1" si="1"/>
        <v>23</v>
      </c>
      <c r="L32" s="93" t="s">
        <v>464</v>
      </c>
      <c r="M32" s="501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20"/>
      <c r="U32" s="521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3" t="str">
        <f t="shared" ref="E33:E39" si="3">IF(COUNTIF(I33,"*MC*")=1,"MC",IF(COUNTIF(I33,"*NCOM*")=1,"NCOM",IF(C33="","","MA")))</f>
        <v/>
      </c>
      <c r="F33" s="406"/>
      <c r="G33" s="405"/>
      <c r="H33" s="402"/>
      <c r="I33" s="402"/>
      <c r="J33" s="489" t="str">
        <f t="shared" ca="1" si="0"/>
        <v/>
      </c>
      <c r="K33" s="386" t="str">
        <f t="shared" ca="1" si="1"/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0"/>
        <v/>
      </c>
      <c r="K34" s="386" t="str">
        <f t="shared" ca="1" si="1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4" t="str">
        <f t="shared" si="3"/>
        <v/>
      </c>
      <c r="F35" s="406"/>
      <c r="G35" s="405"/>
      <c r="H35" s="402"/>
      <c r="I35" s="402"/>
      <c r="J35" s="489" t="str">
        <f t="shared" ca="1" si="0"/>
        <v/>
      </c>
      <c r="K35" s="386" t="str">
        <f t="shared" ca="1" si="1"/>
        <v/>
      </c>
      <c r="L35"/>
    </row>
    <row r="36" spans="1:12" s="373" customFormat="1" ht="20.100000000000001" customHeight="1" x14ac:dyDescent="0.25">
      <c r="A36" s="448">
        <v>30</v>
      </c>
      <c r="B36" s="405"/>
      <c r="C36" s="419"/>
      <c r="D36" s="405"/>
      <c r="E36" s="383" t="str">
        <f t="shared" si="3"/>
        <v/>
      </c>
      <c r="F36" s="406"/>
      <c r="G36" s="405"/>
      <c r="H36" s="402"/>
      <c r="I36" s="402"/>
      <c r="J36" s="489" t="str">
        <f t="shared" ca="1" si="0"/>
        <v/>
      </c>
      <c r="K36" s="386" t="str">
        <f t="shared" ca="1" si="1"/>
        <v/>
      </c>
      <c r="L36"/>
    </row>
    <row r="37" spans="1:12" s="373" customFormat="1" ht="20.100000000000001" customHeight="1" x14ac:dyDescent="0.25">
      <c r="A37" s="448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0"/>
        <v/>
      </c>
      <c r="K37" s="386" t="str">
        <f t="shared" ca="1" si="1"/>
        <v/>
      </c>
      <c r="L37"/>
    </row>
    <row r="38" spans="1:12" s="373" customFormat="1" ht="20.100000000000001" customHeight="1" x14ac:dyDescent="0.25">
      <c r="A38" s="448">
        <v>32</v>
      </c>
      <c r="B38" s="405"/>
      <c r="C38" s="419"/>
      <c r="D38" s="405"/>
      <c r="E38" s="384" t="str">
        <f t="shared" si="3"/>
        <v/>
      </c>
      <c r="F38" s="406"/>
      <c r="G38" s="405"/>
      <c r="H38" s="402"/>
      <c r="I38" s="402"/>
      <c r="J38" s="489" t="str">
        <f t="shared" ca="1" si="0"/>
        <v/>
      </c>
      <c r="K38" s="386" t="str">
        <f t="shared" ca="1" si="1"/>
        <v/>
      </c>
      <c r="L38"/>
    </row>
    <row r="39" spans="1:12" s="373" customFormat="1" ht="20.100000000000001" customHeight="1" x14ac:dyDescent="0.25">
      <c r="A39" s="448">
        <v>33</v>
      </c>
      <c r="B39" s="405"/>
      <c r="C39" s="419"/>
      <c r="D39" s="405"/>
      <c r="E39" s="383" t="str">
        <f t="shared" si="3"/>
        <v/>
      </c>
      <c r="F39" s="406"/>
      <c r="G39" s="405"/>
      <c r="H39" s="402"/>
      <c r="I39" s="402"/>
      <c r="J39" s="489" t="str">
        <f t="shared" ca="1" si="0"/>
        <v/>
      </c>
      <c r="K39" s="386" t="str">
        <f t="shared" ca="1" si="1"/>
        <v/>
      </c>
      <c r="L39"/>
    </row>
    <row r="40" spans="1:12" s="373" customFormat="1" ht="20.100000000000001" customHeight="1" x14ac:dyDescent="0.25">
      <c r="A40" s="448">
        <v>34</v>
      </c>
      <c r="B40" s="405"/>
      <c r="C40" s="419"/>
      <c r="D40" s="405"/>
      <c r="E40" s="383" t="str">
        <f t="shared" ref="E40:E58" si="4">IF(COUNTIF(I40,"*MC*")=1,"MC",IF(COUNTIF(I40,"*NCOM*")=1,"NCOM",IF(C40="","","MA")))</f>
        <v/>
      </c>
      <c r="F40" s="406"/>
      <c r="G40" s="405"/>
      <c r="H40" s="402"/>
      <c r="I40" s="402"/>
      <c r="J40" s="489" t="str">
        <f t="shared" ref="J40:J60" ca="1" si="5">IF(K40="","",IF(K40&gt;29,"DISP.IDADE",""))</f>
        <v/>
      </c>
      <c r="K40" s="386" t="str">
        <f t="shared" ref="K40:K56" ca="1" si="6">IF(F40="","",INT((TODAY()-F40)/365.25))</f>
        <v/>
      </c>
      <c r="L40"/>
    </row>
    <row r="41" spans="1:12" s="373" customFormat="1" ht="20.100000000000001" customHeight="1" x14ac:dyDescent="0.25">
      <c r="A41" s="448">
        <v>35</v>
      </c>
      <c r="B41" s="405"/>
      <c r="C41" s="419"/>
      <c r="D41" s="405"/>
      <c r="E41" s="384" t="str">
        <f t="shared" si="4"/>
        <v/>
      </c>
      <c r="F41" s="406"/>
      <c r="G41" s="405"/>
      <c r="H41" s="402"/>
      <c r="I41" s="402"/>
      <c r="J41" s="489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8">
        <v>36</v>
      </c>
      <c r="B42" s="405"/>
      <c r="C42" s="419"/>
      <c r="D42" s="405"/>
      <c r="E42" s="383" t="str">
        <f t="shared" si="4"/>
        <v/>
      </c>
      <c r="F42" s="406"/>
      <c r="G42" s="405"/>
      <c r="H42" s="402"/>
      <c r="I42" s="402"/>
      <c r="J42" s="489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8">
        <v>37</v>
      </c>
      <c r="B43" s="405"/>
      <c r="C43" s="419"/>
      <c r="D43" s="405"/>
      <c r="E43" s="383" t="str">
        <f t="shared" si="4"/>
        <v/>
      </c>
      <c r="F43" s="406"/>
      <c r="G43" s="405"/>
      <c r="H43" s="402"/>
      <c r="I43" s="402"/>
      <c r="J43" s="489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8">
        <v>38</v>
      </c>
      <c r="B44" s="405"/>
      <c r="C44" s="419"/>
      <c r="D44" s="405"/>
      <c r="E44" s="384" t="str">
        <f t="shared" si="4"/>
        <v/>
      </c>
      <c r="F44" s="406"/>
      <c r="G44" s="405"/>
      <c r="H44" s="402"/>
      <c r="I44" s="402"/>
      <c r="J44" s="489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8">
        <v>39</v>
      </c>
      <c r="B45" s="405"/>
      <c r="C45" s="419"/>
      <c r="D45" s="405"/>
      <c r="E45" s="383" t="str">
        <f t="shared" si="4"/>
        <v/>
      </c>
      <c r="F45" s="406"/>
      <c r="G45" s="405"/>
      <c r="H45" s="402"/>
      <c r="I45" s="402"/>
      <c r="J45" s="489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8">
        <v>40</v>
      </c>
      <c r="B46" s="405"/>
      <c r="C46" s="419"/>
      <c r="D46" s="405"/>
      <c r="E46" s="383" t="str">
        <f t="shared" si="4"/>
        <v/>
      </c>
      <c r="F46" s="406"/>
      <c r="G46" s="405"/>
      <c r="H46" s="402"/>
      <c r="I46" s="402"/>
      <c r="J46" s="489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8">
        <v>41</v>
      </c>
      <c r="B47" s="405"/>
      <c r="C47" s="419"/>
      <c r="D47" s="405"/>
      <c r="E47" s="384" t="str">
        <f t="shared" si="4"/>
        <v/>
      </c>
      <c r="F47" s="406"/>
      <c r="G47" s="405"/>
      <c r="H47" s="402"/>
      <c r="I47" s="402"/>
      <c r="J47" s="489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8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9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8">
        <v>43</v>
      </c>
      <c r="B49" s="405"/>
      <c r="C49" s="419"/>
      <c r="D49" s="405"/>
      <c r="E49" s="383" t="str">
        <f t="shared" si="4"/>
        <v/>
      </c>
      <c r="F49" s="406"/>
      <c r="G49" s="405"/>
      <c r="H49" s="402"/>
      <c r="I49" s="402"/>
      <c r="J49" s="489" t="str">
        <f t="shared" ca="1" si="5"/>
        <v/>
      </c>
      <c r="K49" s="386" t="str">
        <f t="shared" ca="1" si="6"/>
        <v/>
      </c>
      <c r="L49"/>
    </row>
    <row r="50" spans="1:12" s="373" customFormat="1" ht="20.100000000000001" customHeight="1" x14ac:dyDescent="0.25">
      <c r="A50" s="448">
        <v>44</v>
      </c>
      <c r="B50" s="405"/>
      <c r="C50" s="419"/>
      <c r="D50" s="405"/>
      <c r="E50" s="384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</row>
    <row r="51" spans="1:12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</row>
    <row r="52" spans="1:12" s="373" customFormat="1" ht="20.100000000000001" customHeight="1" x14ac:dyDescent="0.25">
      <c r="A52" s="448">
        <v>46</v>
      </c>
      <c r="B52" s="405"/>
      <c r="C52" s="419"/>
      <c r="D52" s="405"/>
      <c r="E52" s="383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2" s="373" customFormat="1" ht="20.100000000000001" customHeight="1" x14ac:dyDescent="0.25">
      <c r="A53" s="448">
        <v>47</v>
      </c>
      <c r="B53" s="405"/>
      <c r="C53" s="419"/>
      <c r="D53" s="405"/>
      <c r="E53" s="384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2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9" t="str">
        <f t="shared" ca="1" si="5"/>
        <v/>
      </c>
      <c r="K54" s="386" t="str">
        <f t="shared" ca="1" si="6"/>
        <v/>
      </c>
      <c r="L54"/>
    </row>
    <row r="55" spans="1:12" s="373" customFormat="1" ht="20.100000000000001" customHeight="1" x14ac:dyDescent="0.25">
      <c r="A55" s="448">
        <v>49</v>
      </c>
      <c r="B55" s="405"/>
      <c r="C55" s="419"/>
      <c r="D55" s="405"/>
      <c r="E55" s="383" t="str">
        <f t="shared" si="4"/>
        <v/>
      </c>
      <c r="F55" s="406"/>
      <c r="G55" s="405"/>
      <c r="H55" s="402"/>
      <c r="I55" s="402"/>
      <c r="J55" s="489" t="str">
        <f t="shared" ca="1" si="5"/>
        <v/>
      </c>
      <c r="K55" s="386" t="str">
        <f t="shared" ca="1" si="6"/>
        <v/>
      </c>
      <c r="L55"/>
    </row>
    <row r="56" spans="1:12" s="373" customFormat="1" ht="20.100000000000001" customHeight="1" x14ac:dyDescent="0.25">
      <c r="A56" s="448">
        <v>50</v>
      </c>
      <c r="B56" s="405"/>
      <c r="C56" s="419"/>
      <c r="D56" s="405"/>
      <c r="E56" s="384" t="str">
        <f t="shared" si="4"/>
        <v/>
      </c>
      <c r="F56" s="406"/>
      <c r="G56" s="405"/>
      <c r="H56" s="402"/>
      <c r="I56" s="402"/>
      <c r="J56" s="489" t="str">
        <f t="shared" ca="1" si="5"/>
        <v/>
      </c>
      <c r="K56" s="386" t="str">
        <f t="shared" ca="1" si="6"/>
        <v/>
      </c>
      <c r="L56"/>
    </row>
    <row r="57" spans="1:12" s="373" customFormat="1" ht="20.100000000000001" customHeight="1" x14ac:dyDescent="0.25">
      <c r="A57" s="448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19"/>
      <c r="J57" s="489" t="str">
        <f t="shared" ca="1" si="5"/>
        <v/>
      </c>
      <c r="K57" s="386" t="str">
        <f t="shared" ref="K57" ca="1" si="7">IF(F57="","",INT((TODAY()-F57)/365.25))</f>
        <v/>
      </c>
      <c r="L57"/>
    </row>
    <row r="58" spans="1:12" s="373" customFormat="1" ht="20.100000000000001" customHeight="1" x14ac:dyDescent="0.25">
      <c r="A58" s="448">
        <v>52</v>
      </c>
      <c r="B58" s="159"/>
      <c r="C58" s="77"/>
      <c r="D58" s="159"/>
      <c r="E58" s="383" t="str">
        <f t="shared" si="4"/>
        <v/>
      </c>
      <c r="F58" s="30"/>
      <c r="G58" s="159"/>
      <c r="H58" s="32"/>
      <c r="I58" s="77"/>
      <c r="J58" s="489" t="str">
        <f t="shared" si="5"/>
        <v/>
      </c>
      <c r="K58" s="474"/>
      <c r="L58"/>
    </row>
    <row r="59" spans="1:12" ht="20.100000000000001" customHeight="1" x14ac:dyDescent="0.3">
      <c r="A59" s="448">
        <v>53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5"/>
        <v/>
      </c>
      <c r="K59" s="483"/>
    </row>
    <row r="60" spans="1:12" ht="20.100000000000001" customHeight="1" thickBot="1" x14ac:dyDescent="0.35">
      <c r="A60" s="449">
        <v>55</v>
      </c>
      <c r="B60" s="477"/>
      <c r="C60" s="484"/>
      <c r="D60" s="485"/>
      <c r="E60" s="485"/>
      <c r="F60" s="478"/>
      <c r="G60" s="477"/>
      <c r="H60" s="479"/>
      <c r="I60" s="484"/>
      <c r="J60" s="490" t="str">
        <f t="shared" si="5"/>
        <v/>
      </c>
      <c r="K60" s="486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B000000}">
    <sortState xmlns:xlrd2="http://schemas.microsoft.com/office/spreadsheetml/2017/richdata2" ref="A7:M31">
      <sortCondition ref="C6"/>
    </sortState>
  </autoFilter>
  <sortState xmlns:xlrd2="http://schemas.microsoft.com/office/spreadsheetml/2017/richdata2" ref="A7:S39">
    <sortCondition ref="C7:C39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J7:J60">
    <cfRule type="expression" dxfId="3696" priority="32041">
      <formula>$E6="MC"</formula>
    </cfRule>
  </conditionalFormatting>
  <conditionalFormatting sqref="M4:M5">
    <cfRule type="cellIs" dxfId="3695" priority="32007" operator="equal">
      <formula>3</formula>
    </cfRule>
    <cfRule type="cellIs" dxfId="3694" priority="32008" operator="equal">
      <formula>2</formula>
    </cfRule>
    <cfRule type="cellIs" dxfId="3693" priority="32009" operator="equal">
      <formula>1</formula>
    </cfRule>
  </conditionalFormatting>
  <conditionalFormatting sqref="K58:K60 K72:K1048576 K1:K56">
    <cfRule type="cellIs" dxfId="3692" priority="31562" operator="lessThan">
      <formula>18</formula>
    </cfRule>
  </conditionalFormatting>
  <conditionalFormatting sqref="I6">
    <cfRule type="expression" dxfId="3691" priority="4073">
      <formula>$E6="MC"</formula>
    </cfRule>
  </conditionalFormatting>
  <conditionalFormatting sqref="A5">
    <cfRule type="expression" dxfId="3690" priority="41226">
      <formula>$D5="MC"</formula>
    </cfRule>
  </conditionalFormatting>
  <conditionalFormatting sqref="M7:M32">
    <cfRule type="cellIs" dxfId="3689" priority="95" operator="equal">
      <formula>3</formula>
    </cfRule>
    <cfRule type="cellIs" dxfId="3688" priority="96" operator="equal">
      <formula>2</formula>
    </cfRule>
    <cfRule type="cellIs" dxfId="3687" priority="97" operator="equal">
      <formula>1</formula>
    </cfRule>
  </conditionalFormatting>
  <conditionalFormatting sqref="K57">
    <cfRule type="cellIs" dxfId="3686" priority="94" operator="lessThan">
      <formula>18</formula>
    </cfRule>
  </conditionalFormatting>
  <conditionalFormatting sqref="K57">
    <cfRule type="cellIs" dxfId="3685" priority="93" operator="lessThan">
      <formula>18</formula>
    </cfRule>
  </conditionalFormatting>
  <conditionalFormatting sqref="E35 E38 E41 E44 E47 E50 E53 E56">
    <cfRule type="expression" dxfId="3684" priority="35">
      <formula>$E35="MC"</formula>
    </cfRule>
  </conditionalFormatting>
  <conditionalFormatting sqref="E33:E34 E36:E37 E39:E40 E42:E43 E45:E46 E48:E49 E51:E52 E54:E55 E57:E58">
    <cfRule type="expression" dxfId="3683" priority="34">
      <formula>$E33="MC"</formula>
    </cfRule>
  </conditionalFormatting>
  <conditionalFormatting sqref="B11:D11 F11:H11">
    <cfRule type="expression" dxfId="3682" priority="30">
      <formula>$E11="MC"</formula>
    </cfRule>
  </conditionalFormatting>
  <conditionalFormatting sqref="F8:H8">
    <cfRule type="expression" dxfId="3681" priority="29">
      <formula>$E8="MC"</formula>
    </cfRule>
  </conditionalFormatting>
  <conditionalFormatting sqref="B7:D7 F7:H7">
    <cfRule type="expression" dxfId="3680" priority="26">
      <formula>$E7="MC"</formula>
    </cfRule>
  </conditionalFormatting>
  <conditionalFormatting sqref="B8:D8">
    <cfRule type="expression" dxfId="3679" priority="25">
      <formula>$E8="MC"</formula>
    </cfRule>
  </conditionalFormatting>
  <conditionalFormatting sqref="B9:D9 F9:H9">
    <cfRule type="expression" dxfId="3678" priority="23">
      <formula>$E9="MC"</formula>
    </cfRule>
  </conditionalFormatting>
  <conditionalFormatting sqref="B10:D10 F10:H10">
    <cfRule type="expression" dxfId="3677" priority="22">
      <formula>$E10="MC"</formula>
    </cfRule>
  </conditionalFormatting>
  <conditionalFormatting sqref="B13">
    <cfRule type="expression" dxfId="3676" priority="20">
      <formula>$E13="MC"</formula>
    </cfRule>
  </conditionalFormatting>
  <conditionalFormatting sqref="A7:A60">
    <cfRule type="expression" dxfId="3675" priority="18">
      <formula>$E7="MC"</formula>
    </cfRule>
  </conditionalFormatting>
  <conditionalFormatting sqref="E7:E32">
    <cfRule type="expression" dxfId="3674" priority="16">
      <formula>$E7="MC"</formula>
    </cfRule>
  </conditionalFormatting>
  <conditionalFormatting sqref="M6">
    <cfRule type="cellIs" dxfId="3673" priority="2" operator="equal">
      <formula>3</formula>
    </cfRule>
    <cfRule type="cellIs" dxfId="3672" priority="3" operator="equal">
      <formula>2</formula>
    </cfRule>
    <cfRule type="cellIs" dxfId="3671" priority="4" operator="equal">
      <formula>1</formula>
    </cfRule>
  </conditionalFormatting>
  <conditionalFormatting sqref="T6">
    <cfRule type="expression" dxfId="3670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6" xr:uid="{00000000-0002-0000-0B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 xr:uid="{00000000-0002-0000-0B00-000001000000}">
      <formula1>1</formula1>
      <formula2>2958465</formula2>
    </dataValidation>
    <dataValidation type="list" allowBlank="1" showInputMessage="1" showErrorMessage="1" sqref="T7:T32" xr:uid="{53B4F789-21AE-4CFD-8F9C-7DD345BEAA9A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U72"/>
  <sheetViews>
    <sheetView view="pageBreakPreview" zoomScale="70" zoomScaleNormal="55" zoomScaleSheetLayoutView="70" workbookViewId="0">
      <selection activeCell="X21" sqref="X21"/>
    </sheetView>
  </sheetViews>
  <sheetFormatPr defaultColWidth="9.140625" defaultRowHeight="17.25" x14ac:dyDescent="0.25"/>
  <cols>
    <col min="1" max="1" width="3.7109375" style="281" customWidth="1"/>
    <col min="2" max="2" width="7.7109375" style="281" customWidth="1"/>
    <col min="3" max="3" width="40.7109375" style="321" customWidth="1"/>
    <col min="4" max="4" width="3.7109375" style="303" customWidth="1"/>
    <col min="5" max="5" width="4.7109375" style="303" customWidth="1"/>
    <col min="6" max="6" width="14" style="305" bestFit="1" customWidth="1"/>
    <col min="7" max="7" width="14.7109375" style="303" customWidth="1"/>
    <col min="8" max="8" width="14.28515625" style="306" bestFit="1" customWidth="1"/>
    <col min="9" max="9" width="20.7109375" style="306" customWidth="1"/>
    <col min="10" max="10" width="12.7109375" style="322" customWidth="1"/>
    <col min="11" max="11" width="7.85546875" style="323" customWidth="1"/>
    <col min="12" max="12" width="30.7109375" customWidth="1"/>
    <col min="13" max="13" width="15.7109375" style="281" bestFit="1" customWidth="1"/>
    <col min="14" max="14" width="20.140625" style="281" bestFit="1" customWidth="1"/>
    <col min="15" max="15" width="14.42578125" style="281" bestFit="1" customWidth="1"/>
    <col min="16" max="16" width="16" style="281" bestFit="1" customWidth="1"/>
    <col min="17" max="17" width="22.42578125" style="281" bestFit="1" customWidth="1"/>
    <col min="18" max="18" width="12.5703125" style="281" customWidth="1"/>
    <col min="19" max="19" width="17.140625" style="281" bestFit="1" customWidth="1"/>
    <col min="20" max="20" width="10.5703125" style="281" bestFit="1" customWidth="1"/>
    <col min="21" max="21" width="12.5703125" style="281" bestFit="1" customWidth="1"/>
    <col min="22" max="16384" width="9.140625" style="281"/>
  </cols>
  <sheetData>
    <row r="1" spans="1:21" x14ac:dyDescent="0.25">
      <c r="A1" s="308"/>
      <c r="B1" s="309"/>
      <c r="C1" s="555" t="s">
        <v>0</v>
      </c>
      <c r="D1" s="555"/>
      <c r="E1" s="555"/>
      <c r="F1" s="555"/>
      <c r="G1" s="555"/>
      <c r="H1" s="555"/>
      <c r="I1" s="280"/>
      <c r="J1" s="279"/>
      <c r="K1" s="278"/>
    </row>
    <row r="2" spans="1:21" x14ac:dyDescent="0.25">
      <c r="A2" s="308"/>
      <c r="B2" s="309"/>
      <c r="C2" s="555" t="s">
        <v>1</v>
      </c>
      <c r="D2" s="555"/>
      <c r="E2" s="555"/>
      <c r="F2" s="555"/>
      <c r="G2" s="555"/>
      <c r="H2" s="555"/>
      <c r="I2" s="283"/>
      <c r="J2" s="282"/>
      <c r="K2" s="283"/>
    </row>
    <row r="3" spans="1:21" x14ac:dyDescent="0.25">
      <c r="A3" s="308"/>
      <c r="B3" s="309"/>
      <c r="C3" s="555" t="s">
        <v>2</v>
      </c>
      <c r="D3" s="555"/>
      <c r="E3" s="555"/>
      <c r="F3" s="555"/>
      <c r="G3" s="555"/>
      <c r="H3" s="555"/>
      <c r="I3" s="278"/>
      <c r="J3" s="284"/>
      <c r="K3" s="278"/>
    </row>
    <row r="4" spans="1:21" ht="18" thickBot="1" x14ac:dyDescent="0.3">
      <c r="A4" s="308"/>
      <c r="B4" s="308"/>
      <c r="C4" s="549" t="s">
        <v>240</v>
      </c>
      <c r="D4" s="549"/>
      <c r="E4" s="549"/>
      <c r="F4" s="549"/>
      <c r="G4" s="549"/>
      <c r="H4" s="549"/>
      <c r="I4" s="310"/>
      <c r="J4" s="282"/>
      <c r="K4" s="283"/>
      <c r="M4" s="285"/>
    </row>
    <row r="5" spans="1:21" s="287" customFormat="1" ht="18" thickBot="1" x14ac:dyDescent="0.35">
      <c r="A5" s="550" t="s">
        <v>40</v>
      </c>
      <c r="B5" s="551"/>
      <c r="C5" s="551"/>
      <c r="D5" s="552" t="s">
        <v>44</v>
      </c>
      <c r="E5" s="553"/>
      <c r="F5" s="387"/>
      <c r="G5" s="388" t="s">
        <v>35</v>
      </c>
      <c r="H5" s="389">
        <f ca="1">TODAY()</f>
        <v>45732</v>
      </c>
      <c r="I5" s="390" t="s">
        <v>43</v>
      </c>
      <c r="J5" s="391"/>
      <c r="K5" s="392"/>
      <c r="L5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18313</v>
      </c>
      <c r="C7" s="404" t="s">
        <v>128</v>
      </c>
      <c r="D7" s="405" t="s">
        <v>16</v>
      </c>
      <c r="E7" s="383" t="str">
        <f>IF(ISNUMBER(FIND("TE",I7)),"TE",IF(ISNUMBER(FIND("MCC",I7)),"MCC",IF(ISNUMBER(FIND("MC",I7)),"MC","MA")))</f>
        <v>MA</v>
      </c>
      <c r="F7" s="406">
        <v>32644</v>
      </c>
      <c r="G7" s="405"/>
      <c r="H7" s="402" t="s">
        <v>129</v>
      </c>
      <c r="I7" s="453"/>
      <c r="J7" s="489" t="str">
        <f t="shared" ref="J7:J50" ca="1" si="0">IF(K7="","",IF(K7&gt;29,"DISP.IDADE",""))</f>
        <v>DISP.IDADE</v>
      </c>
      <c r="K7" s="386">
        <f t="shared" ref="K7:K50" ca="1" si="1">IF(F7="","",INT((TODAY()-F7)/365.25))</f>
        <v>35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14">
        <v>13479</v>
      </c>
      <c r="C8" s="408" t="s">
        <v>356</v>
      </c>
      <c r="D8" s="415" t="s">
        <v>16</v>
      </c>
      <c r="E8" s="383" t="str">
        <f t="shared" ref="E8:E39" si="2">IF(ISNUMBER(FIND("TE",I8)),"TE",IF(ISNUMBER(FIND("MCC",I8)),"MCC",IF(ISNUMBER(FIND("MC",I8)),"MC","MA")))</f>
        <v>MA</v>
      </c>
      <c r="F8" s="416">
        <v>38911</v>
      </c>
      <c r="G8" s="415"/>
      <c r="H8" s="417" t="s">
        <v>357</v>
      </c>
      <c r="I8" s="407" t="s">
        <v>477</v>
      </c>
      <c r="J8" s="489" t="str">
        <f t="shared" ca="1" si="0"/>
        <v/>
      </c>
      <c r="K8" s="386">
        <f t="shared" ca="1" si="1"/>
        <v>18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94">
        <v>13346</v>
      </c>
      <c r="C9" s="419" t="s">
        <v>457</v>
      </c>
      <c r="D9" s="405" t="s">
        <v>16</v>
      </c>
      <c r="E9" s="383" t="str">
        <f t="shared" si="2"/>
        <v>MA</v>
      </c>
      <c r="F9" s="406">
        <v>38842</v>
      </c>
      <c r="G9" s="405"/>
      <c r="H9" s="402"/>
      <c r="I9" s="407" t="s">
        <v>483</v>
      </c>
      <c r="J9" s="489" t="str">
        <f t="shared" ca="1" si="0"/>
        <v/>
      </c>
      <c r="K9" s="386">
        <f t="shared" ca="1" si="1"/>
        <v>18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17663</v>
      </c>
      <c r="C10" s="408" t="s">
        <v>63</v>
      </c>
      <c r="D10" s="401" t="s">
        <v>16</v>
      </c>
      <c r="E10" s="383" t="str">
        <f t="shared" si="2"/>
        <v>MA</v>
      </c>
      <c r="F10" s="409">
        <v>26489</v>
      </c>
      <c r="G10" s="412" t="s">
        <v>70</v>
      </c>
      <c r="H10" s="412"/>
      <c r="I10" s="453"/>
      <c r="J10" s="489" t="str">
        <f t="shared" ca="1" si="0"/>
        <v>DISP.IDADE</v>
      </c>
      <c r="K10" s="386">
        <f t="shared" ca="1" si="1"/>
        <v>52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2637</v>
      </c>
      <c r="C11" s="408" t="s">
        <v>124</v>
      </c>
      <c r="D11" s="401" t="s">
        <v>16</v>
      </c>
      <c r="E11" s="383" t="str">
        <f t="shared" si="2"/>
        <v>MA</v>
      </c>
      <c r="F11" s="409">
        <v>28312</v>
      </c>
      <c r="G11" s="412"/>
      <c r="H11" s="401" t="s">
        <v>125</v>
      </c>
      <c r="I11" s="453"/>
      <c r="J11" s="489" t="str">
        <f t="shared" ca="1" si="0"/>
        <v>DISP.IDADE</v>
      </c>
      <c r="K11" s="386">
        <f t="shared" ca="1" si="1"/>
        <v>47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18044</v>
      </c>
      <c r="C12" s="404" t="s">
        <v>150</v>
      </c>
      <c r="D12" s="405" t="s">
        <v>16</v>
      </c>
      <c r="E12" s="383" t="str">
        <f t="shared" si="2"/>
        <v>MA</v>
      </c>
      <c r="F12" s="406">
        <v>24511</v>
      </c>
      <c r="G12" s="405" t="s">
        <v>300</v>
      </c>
      <c r="H12" s="402"/>
      <c r="I12" s="453"/>
      <c r="J12" s="489" t="str">
        <f t="shared" ca="1" si="0"/>
        <v>DISP.IDADE</v>
      </c>
      <c r="K12" s="386">
        <f t="shared" ca="1" si="1"/>
        <v>58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14">
        <v>18770</v>
      </c>
      <c r="C13" s="408" t="s">
        <v>367</v>
      </c>
      <c r="D13" s="415" t="s">
        <v>17</v>
      </c>
      <c r="E13" s="383" t="str">
        <f t="shared" si="2"/>
        <v>MA</v>
      </c>
      <c r="F13" s="416">
        <v>30576</v>
      </c>
      <c r="G13" s="415" t="s">
        <v>366</v>
      </c>
      <c r="H13" s="417" t="s">
        <v>366</v>
      </c>
      <c r="I13" s="418" t="s">
        <v>362</v>
      </c>
      <c r="J13" s="489" t="str">
        <f t="shared" ca="1" si="0"/>
        <v>DISP.IDADE</v>
      </c>
      <c r="K13" s="386">
        <f t="shared" ca="1" si="1"/>
        <v>41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17665</v>
      </c>
      <c r="C14" s="408" t="s">
        <v>64</v>
      </c>
      <c r="D14" s="401" t="s">
        <v>16</v>
      </c>
      <c r="E14" s="383" t="str">
        <f t="shared" si="2"/>
        <v>MA</v>
      </c>
      <c r="F14" s="409">
        <v>30848</v>
      </c>
      <c r="G14" s="422" t="s">
        <v>65</v>
      </c>
      <c r="H14" s="411" t="s">
        <v>65</v>
      </c>
      <c r="I14" s="453"/>
      <c r="J14" s="489" t="str">
        <f t="shared" ca="1" si="0"/>
        <v>DISP.IDADE</v>
      </c>
      <c r="K14" s="386">
        <f t="shared" ca="1" si="1"/>
        <v>40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14">
        <v>18781</v>
      </c>
      <c r="C15" s="408" t="s">
        <v>378</v>
      </c>
      <c r="D15" s="415" t="s">
        <v>17</v>
      </c>
      <c r="E15" s="383" t="str">
        <f t="shared" si="2"/>
        <v>MC</v>
      </c>
      <c r="F15" s="416">
        <v>38945</v>
      </c>
      <c r="G15" s="415" t="s">
        <v>379</v>
      </c>
      <c r="H15" s="415"/>
      <c r="I15" s="414" t="s">
        <v>5</v>
      </c>
      <c r="J15" s="489" t="str">
        <f t="shared" ca="1" si="0"/>
        <v/>
      </c>
      <c r="K15" s="386">
        <f t="shared" ca="1" si="1"/>
        <v>18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18545</v>
      </c>
      <c r="C16" s="424" t="s">
        <v>293</v>
      </c>
      <c r="D16" s="425" t="s">
        <v>17</v>
      </c>
      <c r="E16" s="383" t="str">
        <f t="shared" si="2"/>
        <v>MA</v>
      </c>
      <c r="F16" s="426">
        <v>38712</v>
      </c>
      <c r="G16" s="425" t="s">
        <v>294</v>
      </c>
      <c r="H16" s="427"/>
      <c r="I16" s="453"/>
      <c r="J16" s="489" t="str">
        <f t="shared" ca="1" si="0"/>
        <v/>
      </c>
      <c r="K16" s="386">
        <f t="shared" ca="1" si="1"/>
        <v>19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14">
        <v>18782</v>
      </c>
      <c r="C17" s="408" t="s">
        <v>382</v>
      </c>
      <c r="D17" s="415" t="s">
        <v>17</v>
      </c>
      <c r="E17" s="383" t="str">
        <f t="shared" si="2"/>
        <v>MA</v>
      </c>
      <c r="F17" s="416">
        <v>38785</v>
      </c>
      <c r="G17" s="415"/>
      <c r="H17" s="415" t="s">
        <v>383</v>
      </c>
      <c r="I17" s="414" t="s">
        <v>486</v>
      </c>
      <c r="J17" s="489" t="str">
        <f t="shared" ca="1" si="0"/>
        <v/>
      </c>
      <c r="K17" s="386">
        <f t="shared" ca="1" si="1"/>
        <v>19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14">
        <v>18705</v>
      </c>
      <c r="C18" s="408" t="s">
        <v>323</v>
      </c>
      <c r="D18" s="415" t="s">
        <v>16</v>
      </c>
      <c r="E18" s="383" t="str">
        <f t="shared" si="2"/>
        <v>MA</v>
      </c>
      <c r="F18" s="416">
        <v>38834</v>
      </c>
      <c r="G18" s="415" t="s">
        <v>324</v>
      </c>
      <c r="H18" s="415" t="s">
        <v>325</v>
      </c>
      <c r="I18" s="451" t="s">
        <v>476</v>
      </c>
      <c r="J18" s="489" t="str">
        <f t="shared" ca="1" si="0"/>
        <v/>
      </c>
      <c r="K18" s="386">
        <f t="shared" ca="1" si="1"/>
        <v>18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18478</v>
      </c>
      <c r="C19" s="408" t="s">
        <v>243</v>
      </c>
      <c r="D19" s="401" t="s">
        <v>17</v>
      </c>
      <c r="E19" s="383" t="str">
        <f t="shared" si="2"/>
        <v>MA</v>
      </c>
      <c r="F19" s="409">
        <v>35349</v>
      </c>
      <c r="G19" s="410" t="s">
        <v>244</v>
      </c>
      <c r="H19" s="411" t="s">
        <v>245</v>
      </c>
      <c r="I19" s="453"/>
      <c r="J19" s="489" t="str">
        <f t="shared" ca="1" si="0"/>
        <v/>
      </c>
      <c r="K19" s="386">
        <f t="shared" ca="1" si="1"/>
        <v>28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>
        <v>17990</v>
      </c>
      <c r="C20" s="381" t="s">
        <v>77</v>
      </c>
      <c r="D20" s="405" t="s">
        <v>17</v>
      </c>
      <c r="E20" s="383" t="str">
        <f t="shared" si="2"/>
        <v>MA</v>
      </c>
      <c r="F20" s="406">
        <v>38144</v>
      </c>
      <c r="G20" s="405" t="s">
        <v>81</v>
      </c>
      <c r="H20" s="402"/>
      <c r="I20" s="453"/>
      <c r="J20" s="489" t="str">
        <f t="shared" ca="1" si="0"/>
        <v/>
      </c>
      <c r="K20" s="386">
        <f t="shared" ca="1" si="1"/>
        <v>20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14">
        <v>12403</v>
      </c>
      <c r="C21" s="419" t="s">
        <v>417</v>
      </c>
      <c r="D21" s="405" t="s">
        <v>16</v>
      </c>
      <c r="E21" s="383" t="str">
        <f t="shared" si="2"/>
        <v>MA</v>
      </c>
      <c r="F21" s="406">
        <v>38265</v>
      </c>
      <c r="G21" s="405"/>
      <c r="H21" s="402"/>
      <c r="I21" s="414" t="s">
        <v>478</v>
      </c>
      <c r="J21" s="489" t="str">
        <f t="shared" ca="1" si="0"/>
        <v/>
      </c>
      <c r="K21" s="386">
        <f t="shared" ca="1" si="1"/>
        <v>20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94">
        <v>18859</v>
      </c>
      <c r="C22" s="419" t="s">
        <v>459</v>
      </c>
      <c r="D22" s="405" t="s">
        <v>16</v>
      </c>
      <c r="E22" s="383" t="str">
        <f t="shared" si="2"/>
        <v>MA</v>
      </c>
      <c r="F22" s="406">
        <v>38732</v>
      </c>
      <c r="G22" s="405"/>
      <c r="H22" s="402"/>
      <c r="I22" s="407" t="s">
        <v>483</v>
      </c>
      <c r="J22" s="489" t="str">
        <f t="shared" ca="1" si="0"/>
        <v/>
      </c>
      <c r="K22" s="386">
        <f t="shared" ca="1" si="1"/>
        <v>19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>
        <v>18543</v>
      </c>
      <c r="C23" s="424" t="s">
        <v>289</v>
      </c>
      <c r="D23" s="425" t="s">
        <v>16</v>
      </c>
      <c r="E23" s="383" t="str">
        <f t="shared" si="2"/>
        <v>MA</v>
      </c>
      <c r="F23" s="426">
        <v>38682</v>
      </c>
      <c r="G23" s="425" t="s">
        <v>299</v>
      </c>
      <c r="H23" s="427"/>
      <c r="I23" s="453"/>
      <c r="J23" s="489" t="str">
        <f t="shared" ca="1" si="0"/>
        <v/>
      </c>
      <c r="K23" s="386">
        <f t="shared" ca="1" si="1"/>
        <v>19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>
        <v>18512</v>
      </c>
      <c r="C24" s="404" t="s">
        <v>266</v>
      </c>
      <c r="D24" s="405" t="s">
        <v>17</v>
      </c>
      <c r="E24" s="383" t="str">
        <f t="shared" si="2"/>
        <v>MA</v>
      </c>
      <c r="F24" s="406">
        <v>38811</v>
      </c>
      <c r="G24" s="405" t="s">
        <v>267</v>
      </c>
      <c r="H24" s="402"/>
      <c r="I24" s="453"/>
      <c r="J24" s="489" t="str">
        <f t="shared" ca="1" si="0"/>
        <v/>
      </c>
      <c r="K24" s="386">
        <f t="shared" ca="1" si="1"/>
        <v>18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80" customFormat="1" ht="20.100000000000001" customHeight="1" x14ac:dyDescent="0.25">
      <c r="A25" s="448">
        <v>19</v>
      </c>
      <c r="B25" s="403">
        <v>17991</v>
      </c>
      <c r="C25" s="423" t="s">
        <v>78</v>
      </c>
      <c r="D25" s="405" t="s">
        <v>16</v>
      </c>
      <c r="E25" s="383" t="str">
        <f t="shared" si="2"/>
        <v>MA</v>
      </c>
      <c r="F25" s="406">
        <v>27415</v>
      </c>
      <c r="G25" s="405" t="s">
        <v>87</v>
      </c>
      <c r="H25" s="405"/>
      <c r="I25" s="453"/>
      <c r="J25" s="489" t="str">
        <f t="shared" ca="1" si="0"/>
        <v>DISP.IDADE</v>
      </c>
      <c r="K25" s="386">
        <f t="shared" ca="1" si="1"/>
        <v>50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>
        <v>18498</v>
      </c>
      <c r="C26" s="435" t="s">
        <v>262</v>
      </c>
      <c r="D26" s="436" t="s">
        <v>16</v>
      </c>
      <c r="E26" s="383" t="str">
        <f t="shared" si="2"/>
        <v>MA</v>
      </c>
      <c r="F26" s="437">
        <v>36937</v>
      </c>
      <c r="G26" s="438" t="s">
        <v>263</v>
      </c>
      <c r="H26" s="507"/>
      <c r="I26" s="433" t="s">
        <v>6</v>
      </c>
      <c r="J26" s="489" t="str">
        <f t="shared" ca="1" si="0"/>
        <v/>
      </c>
      <c r="K26" s="386">
        <f t="shared" ca="1" si="1"/>
        <v>24</v>
      </c>
      <c r="L26" s="93" t="s">
        <v>465</v>
      </c>
      <c r="M26" s="501" t="s">
        <v>26</v>
      </c>
      <c r="N26" s="159" t="s">
        <v>26</v>
      </c>
      <c r="O26" s="159" t="s">
        <v>491</v>
      </c>
      <c r="P26" s="159" t="s">
        <v>26</v>
      </c>
      <c r="Q26" s="159" t="s">
        <v>26</v>
      </c>
      <c r="R26" s="159" t="s">
        <v>464</v>
      </c>
      <c r="S26" s="159" t="s">
        <v>489</v>
      </c>
      <c r="T26" s="520"/>
      <c r="U26" s="521"/>
    </row>
    <row r="27" spans="1:21" s="373" customFormat="1" ht="20.100000000000001" customHeight="1" x14ac:dyDescent="0.25">
      <c r="A27" s="448">
        <v>21</v>
      </c>
      <c r="B27" s="414">
        <v>18773</v>
      </c>
      <c r="C27" s="408" t="s">
        <v>370</v>
      </c>
      <c r="D27" s="415" t="s">
        <v>16</v>
      </c>
      <c r="E27" s="383" t="str">
        <f t="shared" si="2"/>
        <v>MA</v>
      </c>
      <c r="F27" s="416">
        <v>38404</v>
      </c>
      <c r="G27" s="415" t="s">
        <v>371</v>
      </c>
      <c r="H27" s="415"/>
      <c r="I27" s="418" t="s">
        <v>362</v>
      </c>
      <c r="J27" s="489" t="str">
        <f t="shared" ca="1" si="0"/>
        <v/>
      </c>
      <c r="K27" s="386">
        <f t="shared" ca="1" si="1"/>
        <v>20</v>
      </c>
      <c r="L27" s="93" t="s">
        <v>464</v>
      </c>
      <c r="M27" s="50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0"/>
      <c r="U27" s="521"/>
    </row>
    <row r="28" spans="1:21" s="373" customFormat="1" ht="20.100000000000001" customHeight="1" x14ac:dyDescent="0.25">
      <c r="A28" s="448">
        <v>22</v>
      </c>
      <c r="B28" s="403">
        <v>18480</v>
      </c>
      <c r="C28" s="408" t="s">
        <v>247</v>
      </c>
      <c r="D28" s="401" t="s">
        <v>16</v>
      </c>
      <c r="E28" s="383" t="str">
        <f t="shared" si="2"/>
        <v>MA</v>
      </c>
      <c r="F28" s="409">
        <v>27086</v>
      </c>
      <c r="G28" s="401" t="s">
        <v>246</v>
      </c>
      <c r="H28" s="412" t="s">
        <v>248</v>
      </c>
      <c r="I28" s="453"/>
      <c r="J28" s="489" t="str">
        <f ca="1">IF(K28="","",IF(K28&gt;29,"DISP.IDADE",""))</f>
        <v>DISP.IDADE</v>
      </c>
      <c r="K28" s="386">
        <f t="shared" ca="1" si="1"/>
        <v>51</v>
      </c>
      <c r="L28" s="93" t="s">
        <v>464</v>
      </c>
      <c r="M28" s="501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20"/>
      <c r="U28" s="521"/>
    </row>
    <row r="29" spans="1:21" s="373" customFormat="1" ht="20.100000000000001" customHeight="1" x14ac:dyDescent="0.25">
      <c r="A29" s="448">
        <v>23</v>
      </c>
      <c r="B29" s="494">
        <v>18504</v>
      </c>
      <c r="C29" s="419" t="s">
        <v>448</v>
      </c>
      <c r="D29" s="405" t="s">
        <v>16</v>
      </c>
      <c r="E29" s="383" t="str">
        <f t="shared" si="2"/>
        <v>MA</v>
      </c>
      <c r="F29" s="406">
        <v>38409</v>
      </c>
      <c r="G29" s="405" t="s">
        <v>449</v>
      </c>
      <c r="H29" s="402"/>
      <c r="I29" s="407" t="s">
        <v>480</v>
      </c>
      <c r="J29" s="489" t="str">
        <f t="shared" ca="1" si="0"/>
        <v/>
      </c>
      <c r="K29" s="386">
        <f t="shared" ca="1" si="1"/>
        <v>20</v>
      </c>
      <c r="L29" s="93" t="s">
        <v>464</v>
      </c>
      <c r="M29" s="501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20"/>
      <c r="U29" s="521"/>
    </row>
    <row r="30" spans="1:21" s="373" customFormat="1" ht="20.100000000000001" customHeight="1" x14ac:dyDescent="0.25">
      <c r="A30" s="448">
        <v>24</v>
      </c>
      <c r="B30" s="494">
        <v>18843</v>
      </c>
      <c r="C30" s="419" t="s">
        <v>435</v>
      </c>
      <c r="D30" s="405" t="s">
        <v>17</v>
      </c>
      <c r="E30" s="383" t="str">
        <f t="shared" si="2"/>
        <v>MA</v>
      </c>
      <c r="F30" s="406">
        <v>38997</v>
      </c>
      <c r="G30" s="405"/>
      <c r="H30" s="402"/>
      <c r="I30" s="407" t="s">
        <v>480</v>
      </c>
      <c r="J30" s="489" t="str">
        <f t="shared" ca="1" si="0"/>
        <v/>
      </c>
      <c r="K30" s="386">
        <f t="shared" ca="1" si="1"/>
        <v>18</v>
      </c>
      <c r="L30" s="93" t="s">
        <v>464</v>
      </c>
      <c r="M30" s="501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20"/>
      <c r="U30" s="521"/>
    </row>
    <row r="31" spans="1:21" s="373" customFormat="1" ht="20.100000000000001" customHeight="1" x14ac:dyDescent="0.25">
      <c r="A31" s="448">
        <v>25</v>
      </c>
      <c r="B31" s="414">
        <v>18821</v>
      </c>
      <c r="C31" s="408" t="s">
        <v>409</v>
      </c>
      <c r="D31" s="415" t="s">
        <v>17</v>
      </c>
      <c r="E31" s="383" t="str">
        <f t="shared" si="2"/>
        <v>MA</v>
      </c>
      <c r="F31" s="416">
        <v>39126</v>
      </c>
      <c r="G31" s="415"/>
      <c r="H31" s="415"/>
      <c r="I31" s="414" t="s">
        <v>478</v>
      </c>
      <c r="J31" s="489" t="str">
        <f t="shared" ca="1" si="0"/>
        <v/>
      </c>
      <c r="K31" s="386">
        <f t="shared" ca="1" si="1"/>
        <v>18</v>
      </c>
      <c r="L31" s="93" t="s">
        <v>464</v>
      </c>
      <c r="M31" s="501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20"/>
      <c r="U31" s="521"/>
    </row>
    <row r="32" spans="1:21" s="373" customFormat="1" ht="20.100000000000001" customHeight="1" x14ac:dyDescent="0.25">
      <c r="A32" s="448">
        <v>26</v>
      </c>
      <c r="B32" s="403">
        <v>13246</v>
      </c>
      <c r="C32" s="495" t="s">
        <v>349</v>
      </c>
      <c r="D32" s="401" t="s">
        <v>16</v>
      </c>
      <c r="E32" s="383" t="str">
        <f t="shared" si="2"/>
        <v>MA</v>
      </c>
      <c r="F32" s="452">
        <v>21415</v>
      </c>
      <c r="G32" s="401"/>
      <c r="H32" s="413" t="s">
        <v>350</v>
      </c>
      <c r="I32" s="407" t="s">
        <v>477</v>
      </c>
      <c r="J32" s="489" t="str">
        <f t="shared" ca="1" si="0"/>
        <v>DISP.IDADE</v>
      </c>
      <c r="K32" s="386">
        <f t="shared" ca="1" si="1"/>
        <v>66</v>
      </c>
      <c r="L32" s="93" t="s">
        <v>464</v>
      </c>
      <c r="M32" s="501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20"/>
      <c r="U32" s="521"/>
    </row>
    <row r="33" spans="1:21" s="373" customFormat="1" ht="20.100000000000001" customHeight="1" x14ac:dyDescent="0.25">
      <c r="A33" s="448">
        <v>27</v>
      </c>
      <c r="B33" s="414">
        <v>7720</v>
      </c>
      <c r="C33" s="408" t="s">
        <v>380</v>
      </c>
      <c r="D33" s="415" t="s">
        <v>17</v>
      </c>
      <c r="E33" s="383" t="str">
        <f t="shared" si="2"/>
        <v>MA</v>
      </c>
      <c r="F33" s="416">
        <v>27778</v>
      </c>
      <c r="G33" s="415"/>
      <c r="H33" s="415" t="s">
        <v>381</v>
      </c>
      <c r="I33" s="414" t="s">
        <v>486</v>
      </c>
      <c r="J33" s="489" t="str">
        <f t="shared" ca="1" si="0"/>
        <v>DISP.IDADE</v>
      </c>
      <c r="K33" s="386">
        <f t="shared" ca="1" si="1"/>
        <v>49</v>
      </c>
      <c r="L33" s="93" t="s">
        <v>464</v>
      </c>
      <c r="M33" s="501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20"/>
      <c r="U33" s="521"/>
    </row>
    <row r="34" spans="1:21" s="373" customFormat="1" ht="20.100000000000001" customHeight="1" x14ac:dyDescent="0.25">
      <c r="A34" s="448">
        <v>28</v>
      </c>
      <c r="B34" s="403">
        <v>12908</v>
      </c>
      <c r="C34" s="404" t="s">
        <v>276</v>
      </c>
      <c r="D34" s="405" t="s">
        <v>17</v>
      </c>
      <c r="E34" s="383" t="str">
        <f t="shared" si="2"/>
        <v>MA</v>
      </c>
      <c r="F34" s="406">
        <v>38538</v>
      </c>
      <c r="G34" s="405" t="s">
        <v>277</v>
      </c>
      <c r="H34" s="402" t="s">
        <v>278</v>
      </c>
      <c r="I34" s="453"/>
      <c r="J34" s="489" t="str">
        <f t="shared" ca="1" si="0"/>
        <v/>
      </c>
      <c r="K34" s="386">
        <f t="shared" ca="1" si="1"/>
        <v>19</v>
      </c>
      <c r="L34" s="93" t="s">
        <v>464</v>
      </c>
      <c r="M34" s="501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20"/>
      <c r="U34" s="521"/>
    </row>
    <row r="35" spans="1:21" s="373" customFormat="1" ht="20.100000000000001" customHeight="1" x14ac:dyDescent="0.25">
      <c r="A35" s="448">
        <v>29</v>
      </c>
      <c r="B35" s="403">
        <v>3259</v>
      </c>
      <c r="C35" s="408" t="s">
        <v>139</v>
      </c>
      <c r="D35" s="401" t="s">
        <v>17</v>
      </c>
      <c r="E35" s="383" t="str">
        <f t="shared" si="2"/>
        <v>MA</v>
      </c>
      <c r="F35" s="409">
        <v>29863</v>
      </c>
      <c r="G35" s="410" t="s">
        <v>140</v>
      </c>
      <c r="H35" s="411" t="s">
        <v>140</v>
      </c>
      <c r="I35" s="453"/>
      <c r="J35" s="489" t="str">
        <f t="shared" ca="1" si="0"/>
        <v>DISP.IDADE</v>
      </c>
      <c r="K35" s="386">
        <f t="shared" ca="1" si="1"/>
        <v>43</v>
      </c>
      <c r="L35" s="93" t="s">
        <v>464</v>
      </c>
      <c r="M35" s="501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20"/>
      <c r="U35" s="521"/>
    </row>
    <row r="36" spans="1:21" s="373" customFormat="1" ht="20.100000000000001" customHeight="1" x14ac:dyDescent="0.25">
      <c r="A36" s="448">
        <v>30</v>
      </c>
      <c r="B36" s="414">
        <v>18822</v>
      </c>
      <c r="C36" s="408" t="s">
        <v>414</v>
      </c>
      <c r="D36" s="415" t="s">
        <v>16</v>
      </c>
      <c r="E36" s="383" t="str">
        <f t="shared" si="2"/>
        <v>MA</v>
      </c>
      <c r="F36" s="416">
        <v>38887</v>
      </c>
      <c r="G36" s="415"/>
      <c r="H36" s="415"/>
      <c r="I36" s="414" t="s">
        <v>478</v>
      </c>
      <c r="J36" s="489" t="str">
        <f t="shared" ca="1" si="0"/>
        <v/>
      </c>
      <c r="K36" s="386">
        <f t="shared" ca="1" si="1"/>
        <v>18</v>
      </c>
      <c r="L36" s="93" t="s">
        <v>464</v>
      </c>
      <c r="M36" s="501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20"/>
      <c r="U36" s="521"/>
    </row>
    <row r="37" spans="1:21" s="373" customFormat="1" ht="20.100000000000001" customHeight="1" x14ac:dyDescent="0.25">
      <c r="A37" s="448">
        <v>31</v>
      </c>
      <c r="B37" s="403">
        <v>18702</v>
      </c>
      <c r="C37" s="424" t="s">
        <v>319</v>
      </c>
      <c r="D37" s="425" t="s">
        <v>16</v>
      </c>
      <c r="E37" s="383" t="str">
        <f t="shared" si="2"/>
        <v>MA</v>
      </c>
      <c r="F37" s="426">
        <v>38575</v>
      </c>
      <c r="G37" s="425" t="s">
        <v>320</v>
      </c>
      <c r="H37" s="427"/>
      <c r="I37" s="407" t="s">
        <v>488</v>
      </c>
      <c r="J37" s="489" t="str">
        <f t="shared" ca="1" si="0"/>
        <v/>
      </c>
      <c r="K37" s="386">
        <f t="shared" ca="1" si="1"/>
        <v>19</v>
      </c>
      <c r="L37" s="93" t="s">
        <v>464</v>
      </c>
      <c r="M37" s="501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20"/>
      <c r="U37" s="521"/>
    </row>
    <row r="38" spans="1:21" s="373" customFormat="1" ht="20.100000000000001" customHeight="1" x14ac:dyDescent="0.25">
      <c r="A38" s="448">
        <v>32</v>
      </c>
      <c r="B38" s="403">
        <v>18510</v>
      </c>
      <c r="C38" s="404" t="s">
        <v>265</v>
      </c>
      <c r="D38" s="405" t="s">
        <v>17</v>
      </c>
      <c r="E38" s="383" t="str">
        <f t="shared" si="2"/>
        <v>MA</v>
      </c>
      <c r="F38" s="406">
        <v>38700</v>
      </c>
      <c r="G38" s="405" t="s">
        <v>298</v>
      </c>
      <c r="H38" s="402"/>
      <c r="I38" s="453"/>
      <c r="J38" s="489" t="str">
        <f t="shared" ca="1" si="0"/>
        <v/>
      </c>
      <c r="K38" s="386">
        <f t="shared" ca="1" si="1"/>
        <v>19</v>
      </c>
      <c r="L38" s="93" t="s">
        <v>464</v>
      </c>
      <c r="M38" s="501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20"/>
      <c r="U38" s="521"/>
    </row>
    <row r="39" spans="1:21" s="373" customFormat="1" ht="20.100000000000001" customHeight="1" x14ac:dyDescent="0.25">
      <c r="A39" s="448">
        <v>33</v>
      </c>
      <c r="B39" s="414">
        <v>18766</v>
      </c>
      <c r="C39" s="404" t="s">
        <v>351</v>
      </c>
      <c r="D39" s="415" t="s">
        <v>16</v>
      </c>
      <c r="E39" s="383" t="str">
        <f t="shared" si="2"/>
        <v>MA</v>
      </c>
      <c r="F39" s="416">
        <v>38657</v>
      </c>
      <c r="G39" s="415" t="s">
        <v>353</v>
      </c>
      <c r="H39" s="415" t="s">
        <v>352</v>
      </c>
      <c r="I39" s="407" t="s">
        <v>477</v>
      </c>
      <c r="J39" s="489" t="str">
        <f t="shared" ca="1" si="0"/>
        <v/>
      </c>
      <c r="K39" s="386">
        <f t="shared" ca="1" si="1"/>
        <v>19</v>
      </c>
      <c r="L39" s="93" t="s">
        <v>464</v>
      </c>
      <c r="M39" s="501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20"/>
      <c r="U39" s="521"/>
    </row>
    <row r="40" spans="1:21" s="373" customFormat="1" ht="20.100000000000001" customHeight="1" x14ac:dyDescent="0.25">
      <c r="A40" s="448">
        <v>34</v>
      </c>
      <c r="B40" s="494"/>
      <c r="C40" s="419"/>
      <c r="D40" s="405"/>
      <c r="E40" s="384"/>
      <c r="F40" s="406"/>
      <c r="G40" s="405"/>
      <c r="H40" s="402"/>
      <c r="I40" s="402"/>
      <c r="J40" s="489" t="str">
        <f t="shared" ca="1" si="0"/>
        <v/>
      </c>
      <c r="K40" s="386" t="str">
        <f t="shared" ca="1" si="1"/>
        <v/>
      </c>
      <c r="L40"/>
    </row>
    <row r="41" spans="1:21" s="373" customFormat="1" ht="20.100000000000001" customHeight="1" x14ac:dyDescent="0.25">
      <c r="A41" s="448">
        <v>35</v>
      </c>
      <c r="B41" s="494"/>
      <c r="C41" s="419"/>
      <c r="D41" s="405"/>
      <c r="E41" s="383"/>
      <c r="F41" s="406"/>
      <c r="G41" s="405"/>
      <c r="H41" s="402"/>
      <c r="I41" s="402"/>
      <c r="J41" s="489" t="str">
        <f t="shared" ca="1" si="0"/>
        <v/>
      </c>
      <c r="K41" s="386" t="str">
        <f t="shared" ca="1" si="1"/>
        <v/>
      </c>
      <c r="L41"/>
    </row>
    <row r="42" spans="1:21" s="373" customFormat="1" ht="20.100000000000001" customHeight="1" x14ac:dyDescent="0.25">
      <c r="A42" s="448">
        <v>36</v>
      </c>
      <c r="B42" s="494"/>
      <c r="C42" s="419"/>
      <c r="D42" s="405"/>
      <c r="E42" s="383"/>
      <c r="F42" s="406"/>
      <c r="G42" s="405"/>
      <c r="H42" s="402"/>
      <c r="I42" s="402"/>
      <c r="J42" s="489" t="str">
        <f t="shared" ca="1" si="0"/>
        <v/>
      </c>
      <c r="K42" s="386" t="str">
        <f t="shared" ca="1" si="1"/>
        <v/>
      </c>
      <c r="L42"/>
    </row>
    <row r="43" spans="1:21" s="373" customFormat="1" ht="20.100000000000001" customHeight="1" x14ac:dyDescent="0.25">
      <c r="A43" s="448">
        <v>37</v>
      </c>
      <c r="B43" s="494"/>
      <c r="C43" s="419"/>
      <c r="D43" s="405"/>
      <c r="E43" s="384"/>
      <c r="F43" s="406"/>
      <c r="G43" s="405"/>
      <c r="H43" s="402"/>
      <c r="I43" s="402"/>
      <c r="J43" s="489" t="str">
        <f t="shared" ca="1" si="0"/>
        <v/>
      </c>
      <c r="K43" s="386" t="str">
        <f t="shared" ca="1" si="1"/>
        <v/>
      </c>
      <c r="L43"/>
    </row>
    <row r="44" spans="1:21" s="373" customFormat="1" ht="20.100000000000001" customHeight="1" x14ac:dyDescent="0.25">
      <c r="A44" s="448">
        <v>38</v>
      </c>
      <c r="B44" s="494"/>
      <c r="C44" s="419"/>
      <c r="D44" s="405"/>
      <c r="E44" s="383"/>
      <c r="F44" s="406"/>
      <c r="G44" s="405"/>
      <c r="H44" s="402"/>
      <c r="I44" s="402"/>
      <c r="J44" s="489" t="str">
        <f t="shared" ca="1" si="0"/>
        <v/>
      </c>
      <c r="K44" s="386" t="str">
        <f t="shared" ca="1" si="1"/>
        <v/>
      </c>
      <c r="L44"/>
    </row>
    <row r="45" spans="1:21" s="373" customFormat="1" ht="20.100000000000001" customHeight="1" x14ac:dyDescent="0.25">
      <c r="A45" s="448">
        <v>39</v>
      </c>
      <c r="B45" s="494"/>
      <c r="C45" s="419"/>
      <c r="D45" s="405"/>
      <c r="E45" s="383"/>
      <c r="F45" s="406"/>
      <c r="G45" s="405"/>
      <c r="H45" s="402"/>
      <c r="I45" s="402"/>
      <c r="J45" s="489" t="str">
        <f t="shared" ca="1" si="0"/>
        <v/>
      </c>
      <c r="K45" s="386" t="str">
        <f t="shared" ca="1" si="1"/>
        <v/>
      </c>
      <c r="L45"/>
    </row>
    <row r="46" spans="1:21" s="373" customFormat="1" ht="20.100000000000001" customHeight="1" x14ac:dyDescent="0.25">
      <c r="A46" s="448">
        <v>40</v>
      </c>
      <c r="B46" s="494"/>
      <c r="C46" s="419"/>
      <c r="D46" s="405"/>
      <c r="E46" s="384"/>
      <c r="F46" s="406"/>
      <c r="G46" s="405"/>
      <c r="H46" s="402"/>
      <c r="I46" s="402"/>
      <c r="J46" s="489" t="str">
        <f t="shared" ca="1" si="0"/>
        <v/>
      </c>
      <c r="K46" s="386" t="str">
        <f t="shared" ca="1" si="1"/>
        <v/>
      </c>
      <c r="L46"/>
    </row>
    <row r="47" spans="1:21" s="373" customFormat="1" ht="20.100000000000001" customHeight="1" x14ac:dyDescent="0.25">
      <c r="A47" s="448">
        <v>41</v>
      </c>
      <c r="B47" s="494"/>
      <c r="C47" s="419"/>
      <c r="D47" s="405"/>
      <c r="E47" s="383"/>
      <c r="F47" s="406"/>
      <c r="G47" s="405"/>
      <c r="H47" s="402"/>
      <c r="I47" s="402"/>
      <c r="J47" s="489" t="str">
        <f t="shared" ca="1" si="0"/>
        <v/>
      </c>
      <c r="K47" s="386" t="str">
        <f t="shared" ca="1" si="1"/>
        <v/>
      </c>
      <c r="L47"/>
    </row>
    <row r="48" spans="1:21" s="373" customFormat="1" ht="20.100000000000001" customHeight="1" x14ac:dyDescent="0.25">
      <c r="A48" s="448">
        <v>42</v>
      </c>
      <c r="B48" s="494"/>
      <c r="C48" s="419"/>
      <c r="D48" s="405"/>
      <c r="E48" s="383"/>
      <c r="F48" s="406"/>
      <c r="G48" s="405"/>
      <c r="H48" s="402"/>
      <c r="I48" s="402"/>
      <c r="J48" s="489" t="str">
        <f t="shared" ca="1" si="0"/>
        <v/>
      </c>
      <c r="K48" s="386" t="str">
        <f t="shared" ca="1" si="1"/>
        <v/>
      </c>
      <c r="L48"/>
    </row>
    <row r="49" spans="1:12" s="373" customFormat="1" ht="20.100000000000001" customHeight="1" x14ac:dyDescent="0.25">
      <c r="A49" s="448">
        <v>43</v>
      </c>
      <c r="B49" s="494"/>
      <c r="C49" s="419"/>
      <c r="D49" s="405"/>
      <c r="E49" s="384"/>
      <c r="F49" s="406"/>
      <c r="G49" s="405"/>
      <c r="H49" s="402"/>
      <c r="I49" s="402"/>
      <c r="J49" s="489" t="str">
        <f t="shared" ca="1" si="0"/>
        <v/>
      </c>
      <c r="K49" s="386" t="str">
        <f t="shared" ca="1" si="1"/>
        <v/>
      </c>
      <c r="L49"/>
    </row>
    <row r="50" spans="1:12" s="373" customFormat="1" ht="20.100000000000001" customHeight="1" x14ac:dyDescent="0.25">
      <c r="A50" s="448">
        <v>44</v>
      </c>
      <c r="B50" s="494"/>
      <c r="C50" s="419"/>
      <c r="D50" s="405"/>
      <c r="E50" s="383"/>
      <c r="F50" s="406"/>
      <c r="G50" s="405"/>
      <c r="H50" s="402"/>
      <c r="I50" s="402"/>
      <c r="J50" s="489" t="str">
        <f t="shared" ca="1" si="0"/>
        <v/>
      </c>
      <c r="K50" s="386" t="str">
        <f t="shared" ca="1" si="1"/>
        <v/>
      </c>
      <c r="L50"/>
    </row>
    <row r="51" spans="1:12" s="373" customFormat="1" ht="20.100000000000001" customHeight="1" x14ac:dyDescent="0.25">
      <c r="A51" s="448">
        <v>45</v>
      </c>
      <c r="B51" s="494"/>
      <c r="C51" s="419"/>
      <c r="D51" s="405"/>
      <c r="E51" s="383"/>
      <c r="F51" s="406"/>
      <c r="G51" s="405"/>
      <c r="H51" s="402"/>
      <c r="I51" s="402"/>
      <c r="J51" s="489" t="str">
        <f t="shared" ref="J51:J61" ca="1" si="3">IF(K51="","",IF(K51&gt;29,"DISP.IDADE",""))</f>
        <v/>
      </c>
      <c r="K51" s="386" t="str">
        <f t="shared" ref="K51:K57" ca="1" si="4">IF(F51="","",INT((TODAY()-F51)/365.25))</f>
        <v/>
      </c>
      <c r="L51"/>
    </row>
    <row r="52" spans="1:12" s="373" customFormat="1" ht="20.100000000000001" customHeight="1" x14ac:dyDescent="0.25">
      <c r="A52" s="448">
        <v>46</v>
      </c>
      <c r="B52" s="494"/>
      <c r="C52" s="419"/>
      <c r="D52" s="405"/>
      <c r="E52" s="384"/>
      <c r="F52" s="406"/>
      <c r="G52" s="405"/>
      <c r="H52" s="402"/>
      <c r="I52" s="402"/>
      <c r="J52" s="489" t="str">
        <f t="shared" ca="1" si="3"/>
        <v/>
      </c>
      <c r="K52" s="386" t="str">
        <f t="shared" ca="1" si="4"/>
        <v/>
      </c>
      <c r="L52"/>
    </row>
    <row r="53" spans="1:12" s="373" customFormat="1" ht="20.100000000000001" customHeight="1" x14ac:dyDescent="0.25">
      <c r="A53" s="448">
        <v>47</v>
      </c>
      <c r="B53" s="494"/>
      <c r="C53" s="419"/>
      <c r="D53" s="405"/>
      <c r="E53" s="383"/>
      <c r="F53" s="406"/>
      <c r="G53" s="405"/>
      <c r="H53" s="402"/>
      <c r="I53" s="402"/>
      <c r="J53" s="489" t="str">
        <f t="shared" ca="1" si="3"/>
        <v/>
      </c>
      <c r="K53" s="386" t="str">
        <f t="shared" ca="1" si="4"/>
        <v/>
      </c>
      <c r="L53"/>
    </row>
    <row r="54" spans="1:12" s="373" customFormat="1" ht="20.100000000000001" customHeight="1" x14ac:dyDescent="0.25">
      <c r="A54" s="448">
        <v>48</v>
      </c>
      <c r="B54" s="494"/>
      <c r="C54" s="419"/>
      <c r="D54" s="405"/>
      <c r="E54" s="383"/>
      <c r="F54" s="406"/>
      <c r="G54" s="405"/>
      <c r="H54" s="402"/>
      <c r="I54" s="402"/>
      <c r="J54" s="489" t="str">
        <f t="shared" ca="1" si="3"/>
        <v/>
      </c>
      <c r="K54" s="386" t="str">
        <f t="shared" ca="1" si="4"/>
        <v/>
      </c>
      <c r="L54"/>
    </row>
    <row r="55" spans="1:12" s="373" customFormat="1" ht="20.100000000000001" customHeight="1" x14ac:dyDescent="0.25">
      <c r="A55" s="448">
        <v>49</v>
      </c>
      <c r="B55" s="494"/>
      <c r="C55" s="419"/>
      <c r="D55" s="405"/>
      <c r="E55" s="384"/>
      <c r="F55" s="406"/>
      <c r="G55" s="405"/>
      <c r="H55" s="402"/>
      <c r="I55" s="402"/>
      <c r="J55" s="489" t="str">
        <f t="shared" ca="1" si="3"/>
        <v/>
      </c>
      <c r="K55" s="386" t="str">
        <f t="shared" ca="1" si="4"/>
        <v/>
      </c>
      <c r="L55"/>
    </row>
    <row r="56" spans="1:12" s="373" customFormat="1" ht="20.100000000000001" customHeight="1" x14ac:dyDescent="0.25">
      <c r="A56" s="448">
        <v>50</v>
      </c>
      <c r="B56" s="494"/>
      <c r="C56" s="419"/>
      <c r="D56" s="405"/>
      <c r="E56" s="383"/>
      <c r="F56" s="406"/>
      <c r="G56" s="405"/>
      <c r="H56" s="402"/>
      <c r="I56" s="402"/>
      <c r="J56" s="489" t="str">
        <f t="shared" ca="1" si="3"/>
        <v/>
      </c>
      <c r="K56" s="386" t="str">
        <f t="shared" ca="1" si="4"/>
        <v/>
      </c>
      <c r="L56"/>
    </row>
    <row r="57" spans="1:12" s="373" customFormat="1" ht="20.100000000000001" customHeight="1" x14ac:dyDescent="0.25">
      <c r="A57" s="448">
        <v>51</v>
      </c>
      <c r="B57" s="494"/>
      <c r="C57" s="419"/>
      <c r="D57" s="405"/>
      <c r="E57" s="383"/>
      <c r="F57" s="406"/>
      <c r="G57" s="405"/>
      <c r="H57" s="402"/>
      <c r="I57" s="402"/>
      <c r="J57" s="489" t="str">
        <f t="shared" ca="1" si="3"/>
        <v/>
      </c>
      <c r="K57" s="386" t="str">
        <f t="shared" ca="1" si="4"/>
        <v/>
      </c>
      <c r="L57"/>
    </row>
    <row r="58" spans="1:12" s="373" customFormat="1" ht="20.100000000000001" customHeight="1" x14ac:dyDescent="0.25">
      <c r="A58" s="448">
        <v>52</v>
      </c>
      <c r="B58" s="494"/>
      <c r="C58" s="419"/>
      <c r="D58" s="405"/>
      <c r="E58" s="384"/>
      <c r="F58" s="406"/>
      <c r="G58" s="405"/>
      <c r="H58" s="402"/>
      <c r="I58" s="402"/>
      <c r="J58" s="489" t="str">
        <f t="shared" ca="1" si="3"/>
        <v/>
      </c>
      <c r="K58" s="386" t="str">
        <f t="shared" ref="K58:K59" ca="1" si="5">IF(F58="","",INT((TODAY()-F58)/365.25))</f>
        <v/>
      </c>
      <c r="L58"/>
    </row>
    <row r="59" spans="1:12" s="373" customFormat="1" ht="20.100000000000001" customHeight="1" x14ac:dyDescent="0.25">
      <c r="A59" s="448">
        <v>53</v>
      </c>
      <c r="B59" s="494"/>
      <c r="C59" s="419"/>
      <c r="D59" s="405"/>
      <c r="E59" s="383"/>
      <c r="F59" s="406"/>
      <c r="G59" s="405"/>
      <c r="H59" s="402"/>
      <c r="I59" s="402"/>
      <c r="J59" s="489" t="str">
        <f t="shared" ca="1" si="3"/>
        <v/>
      </c>
      <c r="K59" s="386" t="str">
        <f t="shared" ca="1" si="5"/>
        <v/>
      </c>
      <c r="L59"/>
    </row>
    <row r="60" spans="1:12" s="373" customFormat="1" ht="20.100000000000001" customHeight="1" x14ac:dyDescent="0.25">
      <c r="A60" s="448">
        <v>54</v>
      </c>
      <c r="B60" s="473"/>
      <c r="C60" s="77"/>
      <c r="D60" s="159"/>
      <c r="E60" s="383" t="str">
        <f t="shared" ref="E60" si="6">IF(COUNTIF(I60,"*MC*")=1,"MC",IF(COUNTIF(I60,"*NCOM*")=1,"NCOM",IF(C60="","","MA")))</f>
        <v/>
      </c>
      <c r="F60" s="30"/>
      <c r="G60" s="159"/>
      <c r="H60" s="32"/>
      <c r="I60" s="32"/>
      <c r="J60" s="489" t="str">
        <f t="shared" si="3"/>
        <v/>
      </c>
      <c r="K60" s="474"/>
      <c r="L60"/>
    </row>
    <row r="61" spans="1:12" ht="20.100000000000001" customHeight="1" thickBot="1" x14ac:dyDescent="0.3">
      <c r="A61" s="449">
        <v>55</v>
      </c>
      <c r="B61" s="475"/>
      <c r="C61" s="476"/>
      <c r="D61" s="477"/>
      <c r="E61" s="477"/>
      <c r="F61" s="478"/>
      <c r="G61" s="477"/>
      <c r="H61" s="479"/>
      <c r="I61" s="479"/>
      <c r="J61" s="490" t="str">
        <f t="shared" si="3"/>
        <v/>
      </c>
      <c r="K61" s="480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  <row r="71" spans="1:11" x14ac:dyDescent="0.25">
      <c r="A71"/>
      <c r="B71"/>
      <c r="C71"/>
      <c r="D71"/>
      <c r="E71"/>
      <c r="F71"/>
      <c r="G71"/>
      <c r="H71"/>
      <c r="I71"/>
      <c r="J71"/>
      <c r="K71"/>
    </row>
    <row r="72" spans="1:11" x14ac:dyDescent="0.25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" xr:uid="{00000000-0009-0000-0000-00000C000000}">
    <sortState xmlns:xlrd2="http://schemas.microsoft.com/office/spreadsheetml/2017/richdata2" ref="A7:J26">
      <sortCondition ref="C6"/>
    </sortState>
  </autoFilter>
  <sortState xmlns:xlrd2="http://schemas.microsoft.com/office/spreadsheetml/2017/richdata2" ref="A7:S50">
    <sortCondition ref="C7:C50"/>
  </sortState>
  <mergeCells count="6">
    <mergeCell ref="C1:H1"/>
    <mergeCell ref="C2:H2"/>
    <mergeCell ref="C3:H3"/>
    <mergeCell ref="C4:H4"/>
    <mergeCell ref="A5:C5"/>
    <mergeCell ref="D5:E5"/>
  </mergeCells>
  <conditionalFormatting sqref="M4:M5">
    <cfRule type="cellIs" dxfId="3669" priority="11433" operator="equal">
      <formula>3</formula>
    </cfRule>
    <cfRule type="cellIs" dxfId="3668" priority="11434" operator="equal">
      <formula>2</formula>
    </cfRule>
    <cfRule type="cellIs" dxfId="3667" priority="11435" operator="equal">
      <formula>1</formula>
    </cfRule>
  </conditionalFormatting>
  <conditionalFormatting sqref="K1:K6 K58:K61 K73:K1048576">
    <cfRule type="cellIs" dxfId="3666" priority="11423" operator="lessThan">
      <formula>18</formula>
    </cfRule>
  </conditionalFormatting>
  <conditionalFormatting sqref="A5 A6:K6">
    <cfRule type="expression" dxfId="3665" priority="11436">
      <formula>#REF!="MC"</formula>
    </cfRule>
  </conditionalFormatting>
  <conditionalFormatting sqref="B27:D32 B26 D26">
    <cfRule type="expression" dxfId="3664" priority="6034">
      <formula>$E26="MC"</formula>
    </cfRule>
  </conditionalFormatting>
  <conditionalFormatting sqref="K58:K59">
    <cfRule type="cellIs" dxfId="3663" priority="3488" operator="lessThan">
      <formula>18</formula>
    </cfRule>
  </conditionalFormatting>
  <conditionalFormatting sqref="C24">
    <cfRule type="containsText" dxfId="3662" priority="2017" operator="containsText" text="DUPLICADO">
      <formula>NOT(ISERROR(SEARCH("DUPLICADO",C24)))</formula>
    </cfRule>
  </conditionalFormatting>
  <conditionalFormatting sqref="C24">
    <cfRule type="containsText" dxfId="3661" priority="2018" operator="containsText" text="DUPLICADO">
      <formula>NOT(ISERROR(SEARCH("DUPLICADO",C24)))</formula>
    </cfRule>
    <cfRule type="duplicateValues" dxfId="3660" priority="2019"/>
  </conditionalFormatting>
  <conditionalFormatting sqref="B25 F25 H25">
    <cfRule type="expression" dxfId="3659" priority="1943">
      <formula>$E25="MC"</formula>
    </cfRule>
  </conditionalFormatting>
  <conditionalFormatting sqref="B25 F25 H25">
    <cfRule type="expression" dxfId="3658" priority="1942">
      <formula>$E25="MC"</formula>
    </cfRule>
  </conditionalFormatting>
  <conditionalFormatting sqref="B25 F25 H25">
    <cfRule type="expression" dxfId="3657" priority="1941">
      <formula>$E25="MC"</formula>
    </cfRule>
  </conditionalFormatting>
  <conditionalFormatting sqref="B25 F25 H25">
    <cfRule type="expression" dxfId="3656" priority="1940">
      <formula>$E25="MC"</formula>
    </cfRule>
  </conditionalFormatting>
  <conditionalFormatting sqref="B25 F25 H25 D25">
    <cfRule type="expression" dxfId="3655" priority="1935">
      <formula>$E25="MC"</formula>
    </cfRule>
  </conditionalFormatting>
  <conditionalFormatting sqref="D25">
    <cfRule type="expression" dxfId="3654" priority="1939">
      <formula>$E25="MC"</formula>
    </cfRule>
  </conditionalFormatting>
  <conditionalFormatting sqref="D25">
    <cfRule type="expression" dxfId="3653" priority="1938">
      <formula>$E25="MC"</formula>
    </cfRule>
  </conditionalFormatting>
  <conditionalFormatting sqref="D25">
    <cfRule type="expression" dxfId="3652" priority="1937">
      <formula>$E25="MC"</formula>
    </cfRule>
  </conditionalFormatting>
  <conditionalFormatting sqref="D25">
    <cfRule type="expression" dxfId="3651" priority="1936">
      <formula>$E25="MC"</formula>
    </cfRule>
  </conditionalFormatting>
  <conditionalFormatting sqref="B25 F25 H25 D25">
    <cfRule type="expression" dxfId="3650" priority="1934">
      <formula>$E25="MC"</formula>
    </cfRule>
  </conditionalFormatting>
  <conditionalFormatting sqref="B25 F25 H25 D25">
    <cfRule type="expression" dxfId="3649" priority="1933">
      <formula>$E25="MC"</formula>
    </cfRule>
  </conditionalFormatting>
  <conditionalFormatting sqref="B25 F25 H25 D25">
    <cfRule type="expression" dxfId="3648" priority="1932">
      <formula>$E25="MC"</formula>
    </cfRule>
  </conditionalFormatting>
  <conditionalFormatting sqref="G25">
    <cfRule type="expression" dxfId="3647" priority="1931">
      <formula>$E25="MC"</formula>
    </cfRule>
  </conditionalFormatting>
  <conditionalFormatting sqref="G25">
    <cfRule type="expression" dxfId="3646" priority="1930">
      <formula>$E25="MC"</formula>
    </cfRule>
  </conditionalFormatting>
  <conditionalFormatting sqref="G25">
    <cfRule type="expression" dxfId="3645" priority="1929">
      <formula>$E25="MC"</formula>
    </cfRule>
  </conditionalFormatting>
  <conditionalFormatting sqref="G25">
    <cfRule type="expression" dxfId="3644" priority="1928">
      <formula>$E25="MC"</formula>
    </cfRule>
  </conditionalFormatting>
  <conditionalFormatting sqref="G25">
    <cfRule type="expression" dxfId="3643" priority="1927">
      <formula>$E25="MC"</formula>
    </cfRule>
  </conditionalFormatting>
  <conditionalFormatting sqref="G25">
    <cfRule type="expression" dxfId="3642" priority="1926">
      <formula>$E25="MC"</formula>
    </cfRule>
  </conditionalFormatting>
  <conditionalFormatting sqref="G25">
    <cfRule type="expression" dxfId="3641" priority="1925">
      <formula>$E25="MC"</formula>
    </cfRule>
  </conditionalFormatting>
  <conditionalFormatting sqref="G25">
    <cfRule type="expression" dxfId="3640" priority="1924">
      <formula>$E25="MC"</formula>
    </cfRule>
  </conditionalFormatting>
  <conditionalFormatting sqref="I25">
    <cfRule type="expression" dxfId="3639" priority="1923">
      <formula>$E25="MC"</formula>
    </cfRule>
  </conditionalFormatting>
  <conditionalFormatting sqref="D26:D32">
    <cfRule type="expression" dxfId="3638" priority="1813">
      <formula>$E26="MC"</formula>
    </cfRule>
  </conditionalFormatting>
  <conditionalFormatting sqref="F26:H32">
    <cfRule type="expression" dxfId="3637" priority="1921">
      <formula>$E26="MC"</formula>
    </cfRule>
  </conditionalFormatting>
  <conditionalFormatting sqref="F26:H32">
    <cfRule type="expression" dxfId="3636" priority="1920">
      <formula>$E26="MC"</formula>
    </cfRule>
  </conditionalFormatting>
  <conditionalFormatting sqref="F26:H32">
    <cfRule type="expression" dxfId="3635" priority="1919">
      <formula>$E26="MC"</formula>
    </cfRule>
  </conditionalFormatting>
  <conditionalFormatting sqref="F26:H32">
    <cfRule type="expression" dxfId="3634" priority="1918">
      <formula>$E26="MC"</formula>
    </cfRule>
  </conditionalFormatting>
  <conditionalFormatting sqref="F26:H32">
    <cfRule type="expression" dxfId="3633" priority="1917">
      <formula>$E26="MC"</formula>
    </cfRule>
  </conditionalFormatting>
  <conditionalFormatting sqref="F26:H32">
    <cfRule type="expression" dxfId="3632" priority="1916">
      <formula>$E26="MC"</formula>
    </cfRule>
  </conditionalFormatting>
  <conditionalFormatting sqref="F26:H32">
    <cfRule type="expression" dxfId="3631" priority="1915">
      <formula>$E26="MC"</formula>
    </cfRule>
  </conditionalFormatting>
  <conditionalFormatting sqref="F26:H32">
    <cfRule type="expression" dxfId="3630" priority="1914">
      <formula>$E26="MC"</formula>
    </cfRule>
  </conditionalFormatting>
  <conditionalFormatting sqref="F26:H32">
    <cfRule type="expression" dxfId="3629" priority="1913">
      <formula>$E26="MC"</formula>
    </cfRule>
  </conditionalFormatting>
  <conditionalFormatting sqref="B26:B32 D26:D32 F26:H32">
    <cfRule type="expression" dxfId="3628" priority="1912">
      <formula>$E26="MC"</formula>
    </cfRule>
  </conditionalFormatting>
  <conditionalFormatting sqref="F26:H32">
    <cfRule type="expression" dxfId="3627" priority="1910">
      <formula>$E26="MC"</formula>
    </cfRule>
  </conditionalFormatting>
  <conditionalFormatting sqref="F26:H32">
    <cfRule type="expression" dxfId="3626" priority="1909">
      <formula>$E26="MC"</formula>
    </cfRule>
  </conditionalFormatting>
  <conditionalFormatting sqref="F26:H32">
    <cfRule type="expression" dxfId="3625" priority="1908">
      <formula>$E26="MC"</formula>
    </cfRule>
  </conditionalFormatting>
  <conditionalFormatting sqref="F26:H32">
    <cfRule type="expression" dxfId="3624" priority="1905">
      <formula>$E26="MC"</formula>
    </cfRule>
  </conditionalFormatting>
  <conditionalFormatting sqref="F26:H32">
    <cfRule type="expression" dxfId="3623" priority="1904">
      <formula>$E26="MC"</formula>
    </cfRule>
  </conditionalFormatting>
  <conditionalFormatting sqref="F26:H32">
    <cfRule type="expression" dxfId="3622" priority="1903">
      <formula>$E26="MC"</formula>
    </cfRule>
  </conditionalFormatting>
  <conditionalFormatting sqref="F26:H32">
    <cfRule type="expression" dxfId="3621" priority="1907">
      <formula>$E26="MC"</formula>
    </cfRule>
  </conditionalFormatting>
  <conditionalFormatting sqref="F26:H32">
    <cfRule type="expression" dxfId="3620" priority="1906">
      <formula>$E26="MC"</formula>
    </cfRule>
  </conditionalFormatting>
  <conditionalFormatting sqref="F26:H32">
    <cfRule type="expression" dxfId="3619" priority="1902">
      <formula>$E26="MC"</formula>
    </cfRule>
  </conditionalFormatting>
  <conditionalFormatting sqref="F26:H32">
    <cfRule type="expression" dxfId="3618" priority="1899">
      <formula>$E26="MC"</formula>
    </cfRule>
  </conditionalFormatting>
  <conditionalFormatting sqref="F26:H32">
    <cfRule type="expression" dxfId="3617" priority="1898">
      <formula>$E26="MC"</formula>
    </cfRule>
  </conditionalFormatting>
  <conditionalFormatting sqref="F26:H32">
    <cfRule type="expression" dxfId="3616" priority="1897">
      <formula>$E26="MC"</formula>
    </cfRule>
  </conditionalFormatting>
  <conditionalFormatting sqref="F26:H32">
    <cfRule type="expression" dxfId="3615" priority="1901">
      <formula>$E26="MC"</formula>
    </cfRule>
  </conditionalFormatting>
  <conditionalFormatting sqref="F26:H32">
    <cfRule type="expression" dxfId="3614" priority="1900">
      <formula>$E26="MC"</formula>
    </cfRule>
  </conditionalFormatting>
  <conditionalFormatting sqref="B26:B32 D26:D32 F26:H32">
    <cfRule type="expression" dxfId="3613" priority="1896">
      <formula>$E26="MC"</formula>
    </cfRule>
  </conditionalFormatting>
  <conditionalFormatting sqref="F26:H32">
    <cfRule type="expression" dxfId="3612" priority="1895">
      <formula>$E26="MC"</formula>
    </cfRule>
  </conditionalFormatting>
  <conditionalFormatting sqref="F26:H32">
    <cfRule type="expression" dxfId="3611" priority="1893">
      <formula>$E26="MC"</formula>
    </cfRule>
  </conditionalFormatting>
  <conditionalFormatting sqref="F26:H32">
    <cfRule type="expression" dxfId="3610" priority="1892">
      <formula>$E26="MC"</formula>
    </cfRule>
  </conditionalFormatting>
  <conditionalFormatting sqref="F26:H32">
    <cfRule type="expression" dxfId="3609" priority="1891">
      <formula>$E26="MC"</formula>
    </cfRule>
  </conditionalFormatting>
  <conditionalFormatting sqref="F26:H32">
    <cfRule type="expression" dxfId="3608" priority="1890">
      <formula>$E26="MC"</formula>
    </cfRule>
  </conditionalFormatting>
  <conditionalFormatting sqref="H26:H32 F26:F32">
    <cfRule type="expression" dxfId="3607" priority="1889">
      <formula>$E26="MC"</formula>
    </cfRule>
  </conditionalFormatting>
  <conditionalFormatting sqref="H26:H32 F26:F32">
    <cfRule type="expression" dxfId="3606" priority="1888">
      <formula>$E26="MC"</formula>
    </cfRule>
  </conditionalFormatting>
  <conditionalFormatting sqref="G26:G32">
    <cfRule type="expression" dxfId="3605" priority="1887">
      <formula>$E26="MC"</formula>
    </cfRule>
  </conditionalFormatting>
  <conditionalFormatting sqref="F26:H32">
    <cfRule type="expression" dxfId="3604" priority="1886">
      <formula>$E26="MC"</formula>
    </cfRule>
  </conditionalFormatting>
  <conditionalFormatting sqref="F26:H32">
    <cfRule type="expression" dxfId="3603" priority="1885">
      <formula>$E26="MC"</formula>
    </cfRule>
  </conditionalFormatting>
  <conditionalFormatting sqref="F26:H32">
    <cfRule type="expression" dxfId="3602" priority="1884">
      <formula>$E26="MC"</formula>
    </cfRule>
  </conditionalFormatting>
  <conditionalFormatting sqref="F26:H32">
    <cfRule type="expression" dxfId="3601" priority="1883">
      <formula>$E26="MC"</formula>
    </cfRule>
  </conditionalFormatting>
  <conditionalFormatting sqref="F26:H32">
    <cfRule type="expression" dxfId="3600" priority="1882">
      <formula>$E26="MC"</formula>
    </cfRule>
  </conditionalFormatting>
  <conditionalFormatting sqref="F26:H32">
    <cfRule type="expression" dxfId="3599" priority="1881">
      <formula>$E26="MC"</formula>
    </cfRule>
  </conditionalFormatting>
  <conditionalFormatting sqref="F26:H32">
    <cfRule type="expression" dxfId="3598" priority="1880">
      <formula>$E26="MC"</formula>
    </cfRule>
  </conditionalFormatting>
  <conditionalFormatting sqref="F26:H32">
    <cfRule type="expression" dxfId="3597" priority="1879">
      <formula>$E26="MC"</formula>
    </cfRule>
  </conditionalFormatting>
  <conditionalFormatting sqref="F26:H32">
    <cfRule type="expression" dxfId="3596" priority="1878">
      <formula>$E26="MC"</formula>
    </cfRule>
  </conditionalFormatting>
  <conditionalFormatting sqref="F26:H32">
    <cfRule type="expression" dxfId="3595" priority="1877">
      <formula>$E26="MC"</formula>
    </cfRule>
  </conditionalFormatting>
  <conditionalFormatting sqref="F26:H32">
    <cfRule type="expression" dxfId="3594" priority="1876">
      <formula>$E26="MC"</formula>
    </cfRule>
  </conditionalFormatting>
  <conditionalFormatting sqref="F26:H32">
    <cfRule type="expression" dxfId="3593" priority="1875">
      <formula>$E26="MC"</formula>
    </cfRule>
  </conditionalFormatting>
  <conditionalFormatting sqref="H26:H32 F26:F32">
    <cfRule type="expression" dxfId="3592" priority="1874">
      <formula>$E26="MC"</formula>
    </cfRule>
  </conditionalFormatting>
  <conditionalFormatting sqref="H26:H32 F26:F32">
    <cfRule type="expression" dxfId="3591" priority="1873">
      <formula>$E26="MC"</formula>
    </cfRule>
  </conditionalFormatting>
  <conditionalFormatting sqref="G26:G32">
    <cfRule type="expression" dxfId="3590" priority="1872">
      <formula>$E26="MC"</formula>
    </cfRule>
  </conditionalFormatting>
  <conditionalFormatting sqref="F26:H32">
    <cfRule type="expression" dxfId="3589" priority="1871">
      <formula>$E26="MC"</formula>
    </cfRule>
  </conditionalFormatting>
  <conditionalFormatting sqref="F26:H32">
    <cfRule type="expression" dxfId="3588" priority="1870">
      <formula>$E26="MC"</formula>
    </cfRule>
  </conditionalFormatting>
  <conditionalFormatting sqref="F26:H32">
    <cfRule type="expression" dxfId="3587" priority="1869">
      <formula>$E26="MC"</formula>
    </cfRule>
  </conditionalFormatting>
  <conditionalFormatting sqref="F26:H32">
    <cfRule type="expression" dxfId="3586" priority="1868">
      <formula>$E26="MC"</formula>
    </cfRule>
  </conditionalFormatting>
  <conditionalFormatting sqref="F26:H32">
    <cfRule type="expression" dxfId="3585" priority="1867">
      <formula>$E26="MC"</formula>
    </cfRule>
  </conditionalFormatting>
  <conditionalFormatting sqref="F26:H32">
    <cfRule type="expression" dxfId="3584" priority="1866">
      <formula>$E26="MC"</formula>
    </cfRule>
  </conditionalFormatting>
  <conditionalFormatting sqref="F26:H32">
    <cfRule type="expression" dxfId="3583" priority="1865">
      <formula>$E26="MC"</formula>
    </cfRule>
  </conditionalFormatting>
  <conditionalFormatting sqref="F26:H32">
    <cfRule type="expression" dxfId="3582" priority="1864">
      <formula>$E26="MC"</formula>
    </cfRule>
  </conditionalFormatting>
  <conditionalFormatting sqref="F26:H32">
    <cfRule type="expression" dxfId="3581" priority="1863">
      <formula>$E26="MC"</formula>
    </cfRule>
  </conditionalFormatting>
  <conditionalFormatting sqref="F26:H32">
    <cfRule type="expression" dxfId="3580" priority="1862">
      <formula>$E26="MC"</formula>
    </cfRule>
  </conditionalFormatting>
  <conditionalFormatting sqref="D26:D32">
    <cfRule type="expression" dxfId="3579" priority="1861">
      <formula>$E26="MC"</formula>
    </cfRule>
  </conditionalFormatting>
  <conditionalFormatting sqref="D26:D32">
    <cfRule type="expression" dxfId="3578" priority="1860">
      <formula>$E26="MC"</formula>
    </cfRule>
  </conditionalFormatting>
  <conditionalFormatting sqref="D26:D32">
    <cfRule type="expression" dxfId="3577" priority="1859">
      <formula>$E26="MC"</formula>
    </cfRule>
  </conditionalFormatting>
  <conditionalFormatting sqref="D26:D32">
    <cfRule type="expression" dxfId="3576" priority="1858">
      <formula>$E26="MC"</formula>
    </cfRule>
  </conditionalFormatting>
  <conditionalFormatting sqref="D26:D32">
    <cfRule type="expression" dxfId="3575" priority="1857">
      <formula>$E26="MC"</formula>
    </cfRule>
  </conditionalFormatting>
  <conditionalFormatting sqref="D26:D32">
    <cfRule type="expression" dxfId="3574" priority="1856">
      <formula>$E26="MC"</formula>
    </cfRule>
  </conditionalFormatting>
  <conditionalFormatting sqref="F26:H32">
    <cfRule type="expression" dxfId="3573" priority="1855">
      <formula>$E26="MC"</formula>
    </cfRule>
  </conditionalFormatting>
  <conditionalFormatting sqref="F26:H32">
    <cfRule type="expression" dxfId="3572" priority="1854">
      <formula>$E26="MC"</formula>
    </cfRule>
  </conditionalFormatting>
  <conditionalFormatting sqref="F26:H32">
    <cfRule type="expression" dxfId="3571" priority="1853">
      <formula>$E26="MC"</formula>
    </cfRule>
  </conditionalFormatting>
  <conditionalFormatting sqref="F26:H32">
    <cfRule type="expression" dxfId="3570" priority="1852">
      <formula>$E26="MC"</formula>
    </cfRule>
  </conditionalFormatting>
  <conditionalFormatting sqref="F26:H32">
    <cfRule type="expression" dxfId="3569" priority="1851">
      <formula>$E26="MC"</formula>
    </cfRule>
  </conditionalFormatting>
  <conditionalFormatting sqref="F26:H32">
    <cfRule type="expression" dxfId="3568" priority="1850">
      <formula>$E26="MC"</formula>
    </cfRule>
  </conditionalFormatting>
  <conditionalFormatting sqref="H26:H32 F26:F32">
    <cfRule type="expression" dxfId="3567" priority="1849">
      <formula>$E26="MC"</formula>
    </cfRule>
  </conditionalFormatting>
  <conditionalFormatting sqref="H26:H32 F26:F32">
    <cfRule type="expression" dxfId="3566" priority="1848">
      <formula>$E26="MC"</formula>
    </cfRule>
  </conditionalFormatting>
  <conditionalFormatting sqref="G26:G32">
    <cfRule type="expression" dxfId="3565" priority="1847">
      <formula>$E26="MC"</formula>
    </cfRule>
  </conditionalFormatting>
  <conditionalFormatting sqref="F26:H32">
    <cfRule type="expression" dxfId="3564" priority="1846">
      <formula>$E26="MC"</formula>
    </cfRule>
  </conditionalFormatting>
  <conditionalFormatting sqref="F26:H32">
    <cfRule type="expression" dxfId="3563" priority="1845">
      <formula>$E26="MC"</formula>
    </cfRule>
  </conditionalFormatting>
  <conditionalFormatting sqref="F26:H32">
    <cfRule type="expression" dxfId="3562" priority="1844">
      <formula>$E26="MC"</formula>
    </cfRule>
  </conditionalFormatting>
  <conditionalFormatting sqref="F26:H32">
    <cfRule type="expression" dxfId="3561" priority="1843">
      <formula>$E26="MC"</formula>
    </cfRule>
  </conditionalFormatting>
  <conditionalFormatting sqref="F26:H32">
    <cfRule type="expression" dxfId="3560" priority="1842">
      <formula>$E26="MC"</formula>
    </cfRule>
  </conditionalFormatting>
  <conditionalFormatting sqref="F26:H32">
    <cfRule type="expression" dxfId="3559" priority="1841">
      <formula>$E26="MC"</formula>
    </cfRule>
  </conditionalFormatting>
  <conditionalFormatting sqref="F26:H32">
    <cfRule type="expression" dxfId="3558" priority="1840">
      <formula>$E26="MC"</formula>
    </cfRule>
  </conditionalFormatting>
  <conditionalFormatting sqref="F26:H32">
    <cfRule type="expression" dxfId="3557" priority="1839">
      <formula>$E26="MC"</formula>
    </cfRule>
  </conditionalFormatting>
  <conditionalFormatting sqref="F26:H32">
    <cfRule type="expression" dxfId="3556" priority="1838">
      <formula>$E26="MC"</formula>
    </cfRule>
  </conditionalFormatting>
  <conditionalFormatting sqref="F26:H32">
    <cfRule type="expression" dxfId="3555" priority="1837">
      <formula>$E26="MC"</formula>
    </cfRule>
  </conditionalFormatting>
  <conditionalFormatting sqref="D26:D32">
    <cfRule type="expression" dxfId="3554" priority="1836">
      <formula>$E26="MC"</formula>
    </cfRule>
  </conditionalFormatting>
  <conditionalFormatting sqref="D26:D32">
    <cfRule type="expression" dxfId="3553" priority="1835">
      <formula>$E26="MC"</formula>
    </cfRule>
  </conditionalFormatting>
  <conditionalFormatting sqref="D26:D32">
    <cfRule type="expression" dxfId="3552" priority="1834">
      <formula>$E26="MC"</formula>
    </cfRule>
  </conditionalFormatting>
  <conditionalFormatting sqref="D26:D32">
    <cfRule type="expression" dxfId="3551" priority="1833">
      <formula>$E26="MC"</formula>
    </cfRule>
  </conditionalFormatting>
  <conditionalFormatting sqref="D26:D32">
    <cfRule type="expression" dxfId="3550" priority="1832">
      <formula>$E26="MC"</formula>
    </cfRule>
  </conditionalFormatting>
  <conditionalFormatting sqref="D26:D32">
    <cfRule type="expression" dxfId="3549" priority="1831">
      <formula>$E26="MC"</formula>
    </cfRule>
  </conditionalFormatting>
  <conditionalFormatting sqref="H26:H32 F26:F32">
    <cfRule type="expression" dxfId="3548" priority="1830">
      <formula>$E26="MC"</formula>
    </cfRule>
  </conditionalFormatting>
  <conditionalFormatting sqref="H26:H32 F26:F32">
    <cfRule type="expression" dxfId="3547" priority="1829">
      <formula>$E26="MC"</formula>
    </cfRule>
  </conditionalFormatting>
  <conditionalFormatting sqref="G26:G32">
    <cfRule type="expression" dxfId="3546" priority="1828">
      <formula>$E26="MC"</formula>
    </cfRule>
  </conditionalFormatting>
  <conditionalFormatting sqref="F26:H32">
    <cfRule type="expression" dxfId="3545" priority="1827">
      <formula>$E26="MC"</formula>
    </cfRule>
  </conditionalFormatting>
  <conditionalFormatting sqref="F26:H32">
    <cfRule type="expression" dxfId="3544" priority="1826">
      <formula>$E26="MC"</formula>
    </cfRule>
  </conditionalFormatting>
  <conditionalFormatting sqref="F26:H32">
    <cfRule type="expression" dxfId="3543" priority="1825">
      <formula>$E26="MC"</formula>
    </cfRule>
  </conditionalFormatting>
  <conditionalFormatting sqref="F26:H32">
    <cfRule type="expression" dxfId="3542" priority="1824">
      <formula>$E26="MC"</formula>
    </cfRule>
  </conditionalFormatting>
  <conditionalFormatting sqref="F26:H32">
    <cfRule type="expression" dxfId="3541" priority="1823">
      <formula>$E26="MC"</formula>
    </cfRule>
  </conditionalFormatting>
  <conditionalFormatting sqref="F26:H32">
    <cfRule type="expression" dxfId="3540" priority="1822">
      <formula>$E26="MC"</formula>
    </cfRule>
  </conditionalFormatting>
  <conditionalFormatting sqref="F26:H32">
    <cfRule type="expression" dxfId="3539" priority="1821">
      <formula>$E26="MC"</formula>
    </cfRule>
  </conditionalFormatting>
  <conditionalFormatting sqref="F26:H32">
    <cfRule type="expression" dxfId="3538" priority="1820">
      <formula>$E26="MC"</formula>
    </cfRule>
  </conditionalFormatting>
  <conditionalFormatting sqref="F26:H32">
    <cfRule type="expression" dxfId="3537" priority="1819">
      <formula>$E26="MC"</formula>
    </cfRule>
  </conditionalFormatting>
  <conditionalFormatting sqref="F26:H32">
    <cfRule type="expression" dxfId="3536" priority="1818">
      <formula>$E26="MC"</formula>
    </cfRule>
  </conditionalFormatting>
  <conditionalFormatting sqref="D26:D32">
    <cfRule type="expression" dxfId="3535" priority="1817">
      <formula>$E26="MC"</formula>
    </cfRule>
  </conditionalFormatting>
  <conditionalFormatting sqref="D26:D32">
    <cfRule type="expression" dxfId="3534" priority="1816">
      <formula>$E26="MC"</formula>
    </cfRule>
  </conditionalFormatting>
  <conditionalFormatting sqref="D26:D32">
    <cfRule type="expression" dxfId="3533" priority="1815">
      <formula>$E26="MC"</formula>
    </cfRule>
  </conditionalFormatting>
  <conditionalFormatting sqref="D26:D32">
    <cfRule type="expression" dxfId="3532" priority="1814">
      <formula>$E26="MC"</formula>
    </cfRule>
  </conditionalFormatting>
  <conditionalFormatting sqref="D26:D32">
    <cfRule type="expression" dxfId="3531" priority="1812">
      <formula>$E26="MC"</formula>
    </cfRule>
  </conditionalFormatting>
  <conditionalFormatting sqref="F26:H32">
    <cfRule type="expression" dxfId="3530" priority="1811">
      <formula>$E26="MC"</formula>
    </cfRule>
  </conditionalFormatting>
  <conditionalFormatting sqref="F26:H32">
    <cfRule type="expression" dxfId="3529" priority="1810">
      <formula>$E26="MC"</formula>
    </cfRule>
  </conditionalFormatting>
  <conditionalFormatting sqref="F26:H32">
    <cfRule type="expression" dxfId="3528" priority="1809">
      <formula>$E26="MC"</formula>
    </cfRule>
  </conditionalFormatting>
  <conditionalFormatting sqref="F26:H32">
    <cfRule type="expression" dxfId="3527" priority="1808">
      <formula>$E26="MC"</formula>
    </cfRule>
  </conditionalFormatting>
  <conditionalFormatting sqref="F26:H32">
    <cfRule type="expression" dxfId="3526" priority="1807">
      <formula>$E26="MC"</formula>
    </cfRule>
  </conditionalFormatting>
  <conditionalFormatting sqref="F26:H32">
    <cfRule type="expression" dxfId="3525" priority="1806">
      <formula>$E26="MC"</formula>
    </cfRule>
  </conditionalFormatting>
  <conditionalFormatting sqref="D26:D32">
    <cfRule type="expression" dxfId="3524" priority="1805">
      <formula>$E26="MC"</formula>
    </cfRule>
  </conditionalFormatting>
  <conditionalFormatting sqref="D26:D32">
    <cfRule type="expression" dxfId="3523" priority="1804">
      <formula>$E26="MC"</formula>
    </cfRule>
  </conditionalFormatting>
  <conditionalFormatting sqref="D26:D32">
    <cfRule type="expression" dxfId="3522" priority="1803">
      <formula>$E26="MC"</formula>
    </cfRule>
  </conditionalFormatting>
  <conditionalFormatting sqref="D26:D32">
    <cfRule type="expression" dxfId="3521" priority="1802">
      <formula>$E26="MC"</formula>
    </cfRule>
  </conditionalFormatting>
  <conditionalFormatting sqref="D26:D32">
    <cfRule type="expression" dxfId="3520" priority="1801">
      <formula>$E26="MC"</formula>
    </cfRule>
  </conditionalFormatting>
  <conditionalFormatting sqref="D26:D32">
    <cfRule type="expression" dxfId="3519" priority="1800">
      <formula>$E26="MC"</formula>
    </cfRule>
  </conditionalFormatting>
  <conditionalFormatting sqref="F26:H32">
    <cfRule type="expression" dxfId="3518" priority="1799">
      <formula>$E26="MC"</formula>
    </cfRule>
  </conditionalFormatting>
  <conditionalFormatting sqref="F26:H32">
    <cfRule type="expression" dxfId="3517" priority="1798">
      <formula>$E26="MC"</formula>
    </cfRule>
  </conditionalFormatting>
  <conditionalFormatting sqref="F26:H32">
    <cfRule type="expression" dxfId="3516" priority="1797">
      <formula>$E26="MC"</formula>
    </cfRule>
  </conditionalFormatting>
  <conditionalFormatting sqref="F26:H32">
    <cfRule type="expression" dxfId="3515" priority="1796">
      <formula>$E26="MC"</formula>
    </cfRule>
  </conditionalFormatting>
  <conditionalFormatting sqref="F26:H32">
    <cfRule type="expression" dxfId="3514" priority="1795">
      <formula>$E26="MC"</formula>
    </cfRule>
  </conditionalFormatting>
  <conditionalFormatting sqref="H26:H32 F26:F32">
    <cfRule type="expression" dxfId="3513" priority="1794">
      <formula>$E26="MC"</formula>
    </cfRule>
  </conditionalFormatting>
  <conditionalFormatting sqref="H26:H32 F26:F32">
    <cfRule type="expression" dxfId="3512" priority="1793">
      <formula>$E26="MC"</formula>
    </cfRule>
  </conditionalFormatting>
  <conditionalFormatting sqref="G26:G32">
    <cfRule type="expression" dxfId="3511" priority="1792">
      <formula>$E26="MC"</formula>
    </cfRule>
  </conditionalFormatting>
  <conditionalFormatting sqref="F26:H32">
    <cfRule type="expression" dxfId="3510" priority="1791">
      <formula>$E26="MC"</formula>
    </cfRule>
  </conditionalFormatting>
  <conditionalFormatting sqref="F26:H32">
    <cfRule type="expression" dxfId="3509" priority="1790">
      <formula>$E26="MC"</formula>
    </cfRule>
  </conditionalFormatting>
  <conditionalFormatting sqref="F26:H32">
    <cfRule type="expression" dxfId="3508" priority="1789">
      <formula>$E26="MC"</formula>
    </cfRule>
  </conditionalFormatting>
  <conditionalFormatting sqref="F26:H32">
    <cfRule type="expression" dxfId="3507" priority="1788">
      <formula>$E26="MC"</formula>
    </cfRule>
  </conditionalFormatting>
  <conditionalFormatting sqref="F26:H32">
    <cfRule type="expression" dxfId="3506" priority="1787">
      <formula>$E26="MC"</formula>
    </cfRule>
  </conditionalFormatting>
  <conditionalFormatting sqref="F26:H32">
    <cfRule type="expression" dxfId="3505" priority="1786">
      <formula>$E26="MC"</formula>
    </cfRule>
  </conditionalFormatting>
  <conditionalFormatting sqref="F26:H32">
    <cfRule type="expression" dxfId="3504" priority="1785">
      <formula>$E26="MC"</formula>
    </cfRule>
  </conditionalFormatting>
  <conditionalFormatting sqref="F26:H32">
    <cfRule type="expression" dxfId="3503" priority="1784">
      <formula>$E26="MC"</formula>
    </cfRule>
  </conditionalFormatting>
  <conditionalFormatting sqref="F26:H32">
    <cfRule type="expression" dxfId="3502" priority="1783">
      <formula>$E26="MC"</formula>
    </cfRule>
  </conditionalFormatting>
  <conditionalFormatting sqref="F26:H32">
    <cfRule type="expression" dxfId="3501" priority="1782">
      <formula>$E26="MC"</formula>
    </cfRule>
  </conditionalFormatting>
  <conditionalFormatting sqref="D26:D32">
    <cfRule type="expression" dxfId="3500" priority="1781">
      <formula>$E26="MC"</formula>
    </cfRule>
  </conditionalFormatting>
  <conditionalFormatting sqref="D26:D32">
    <cfRule type="expression" dxfId="3499" priority="1780">
      <formula>$E26="MC"</formula>
    </cfRule>
  </conditionalFormatting>
  <conditionalFormatting sqref="D26:D32">
    <cfRule type="expression" dxfId="3498" priority="1779">
      <formula>$E26="MC"</formula>
    </cfRule>
  </conditionalFormatting>
  <conditionalFormatting sqref="D26:D32">
    <cfRule type="expression" dxfId="3497" priority="1778">
      <formula>$E26="MC"</formula>
    </cfRule>
  </conditionalFormatting>
  <conditionalFormatting sqref="D26:D32">
    <cfRule type="expression" dxfId="3496" priority="1777">
      <formula>$E26="MC"</formula>
    </cfRule>
  </conditionalFormatting>
  <conditionalFormatting sqref="D26:D32">
    <cfRule type="expression" dxfId="3495" priority="1776">
      <formula>$E26="MC"</formula>
    </cfRule>
  </conditionalFormatting>
  <conditionalFormatting sqref="F26:H32">
    <cfRule type="expression" dxfId="3494" priority="1775">
      <formula>$E26="MC"</formula>
    </cfRule>
  </conditionalFormatting>
  <conditionalFormatting sqref="F26:H32">
    <cfRule type="expression" dxfId="3493" priority="1774">
      <formula>$E26="MC"</formula>
    </cfRule>
  </conditionalFormatting>
  <conditionalFormatting sqref="F26:H32">
    <cfRule type="expression" dxfId="3492" priority="1773">
      <formula>$E26="MC"</formula>
    </cfRule>
  </conditionalFormatting>
  <conditionalFormatting sqref="F26:H32">
    <cfRule type="expression" dxfId="3491" priority="1772">
      <formula>$E26="MC"</formula>
    </cfRule>
  </conditionalFormatting>
  <conditionalFormatting sqref="F26:H32">
    <cfRule type="expression" dxfId="3490" priority="1771">
      <formula>$E26="MC"</formula>
    </cfRule>
  </conditionalFormatting>
  <conditionalFormatting sqref="F26:H32">
    <cfRule type="expression" dxfId="3489" priority="1770">
      <formula>$E26="MC"</formula>
    </cfRule>
  </conditionalFormatting>
  <conditionalFormatting sqref="D26:D32">
    <cfRule type="expression" dxfId="3488" priority="1769">
      <formula>$E26="MC"</formula>
    </cfRule>
  </conditionalFormatting>
  <conditionalFormatting sqref="D26:D32">
    <cfRule type="expression" dxfId="3487" priority="1768">
      <formula>$E26="MC"</formula>
    </cfRule>
  </conditionalFormatting>
  <conditionalFormatting sqref="D26:D32">
    <cfRule type="expression" dxfId="3486" priority="1767">
      <formula>$E26="MC"</formula>
    </cfRule>
  </conditionalFormatting>
  <conditionalFormatting sqref="D26:D32">
    <cfRule type="expression" dxfId="3485" priority="1766">
      <formula>$E26="MC"</formula>
    </cfRule>
  </conditionalFormatting>
  <conditionalFormatting sqref="D26:D32">
    <cfRule type="expression" dxfId="3484" priority="1765">
      <formula>$E26="MC"</formula>
    </cfRule>
  </conditionalFormatting>
  <conditionalFormatting sqref="D26:D32">
    <cfRule type="expression" dxfId="3483" priority="1764">
      <formula>$E26="MC"</formula>
    </cfRule>
  </conditionalFormatting>
  <conditionalFormatting sqref="F26:H32">
    <cfRule type="expression" dxfId="3482" priority="1763">
      <formula>$E26="MC"</formula>
    </cfRule>
  </conditionalFormatting>
  <conditionalFormatting sqref="F26:H32">
    <cfRule type="expression" dxfId="3481" priority="1762">
      <formula>$E26="MC"</formula>
    </cfRule>
  </conditionalFormatting>
  <conditionalFormatting sqref="F26:H32">
    <cfRule type="expression" dxfId="3480" priority="1761">
      <formula>$E26="MC"</formula>
    </cfRule>
  </conditionalFormatting>
  <conditionalFormatting sqref="F26:H32">
    <cfRule type="expression" dxfId="3479" priority="1760">
      <formula>$E26="MC"</formula>
    </cfRule>
  </conditionalFormatting>
  <conditionalFormatting sqref="F26:H32">
    <cfRule type="expression" dxfId="3478" priority="1759">
      <formula>$E26="MC"</formula>
    </cfRule>
  </conditionalFormatting>
  <conditionalFormatting sqref="F26:H32">
    <cfRule type="expression" dxfId="3477" priority="1758">
      <formula>$E26="MC"</formula>
    </cfRule>
  </conditionalFormatting>
  <conditionalFormatting sqref="F26:H32">
    <cfRule type="expression" dxfId="3476" priority="1757">
      <formula>$E26="MC"</formula>
    </cfRule>
  </conditionalFormatting>
  <conditionalFormatting sqref="F26:H32">
    <cfRule type="expression" dxfId="3475" priority="1756">
      <formula>$E26="MC"</formula>
    </cfRule>
  </conditionalFormatting>
  <conditionalFormatting sqref="F26:H32">
    <cfRule type="expression" dxfId="3474" priority="1755">
      <formula>$E26="MC"</formula>
    </cfRule>
  </conditionalFormatting>
  <conditionalFormatting sqref="F26:H32">
    <cfRule type="expression" dxfId="3473" priority="1754">
      <formula>$E26="MC"</formula>
    </cfRule>
  </conditionalFormatting>
  <conditionalFormatting sqref="F26:H32">
    <cfRule type="expression" dxfId="3472" priority="1753">
      <formula>$E26="MC"</formula>
    </cfRule>
  </conditionalFormatting>
  <conditionalFormatting sqref="D26:D32">
    <cfRule type="expression" dxfId="3471" priority="1752">
      <formula>$E26="MC"</formula>
    </cfRule>
  </conditionalFormatting>
  <conditionalFormatting sqref="D26:D32">
    <cfRule type="expression" dxfId="3470" priority="1751">
      <formula>$E26="MC"</formula>
    </cfRule>
  </conditionalFormatting>
  <conditionalFormatting sqref="D26:D32">
    <cfRule type="expression" dxfId="3469" priority="1750">
      <formula>$E26="MC"</formula>
    </cfRule>
  </conditionalFormatting>
  <conditionalFormatting sqref="D26:D32">
    <cfRule type="expression" dxfId="3468" priority="1749">
      <formula>$E26="MC"</formula>
    </cfRule>
  </conditionalFormatting>
  <conditionalFormatting sqref="D26:D32">
    <cfRule type="expression" dxfId="3467" priority="1748">
      <formula>$E26="MC"</formula>
    </cfRule>
  </conditionalFormatting>
  <conditionalFormatting sqref="D26:D32">
    <cfRule type="expression" dxfId="3466" priority="1747">
      <formula>$E26="MC"</formula>
    </cfRule>
  </conditionalFormatting>
  <conditionalFormatting sqref="F26:H32">
    <cfRule type="expression" dxfId="3465" priority="1746">
      <formula>$E26="MC"</formula>
    </cfRule>
  </conditionalFormatting>
  <conditionalFormatting sqref="F26:H32">
    <cfRule type="expression" dxfId="3464" priority="1745">
      <formula>$E26="MC"</formula>
    </cfRule>
  </conditionalFormatting>
  <conditionalFormatting sqref="F26:H32">
    <cfRule type="expression" dxfId="3463" priority="1744">
      <formula>$E26="MC"</formula>
    </cfRule>
  </conditionalFormatting>
  <conditionalFormatting sqref="F26:H32">
    <cfRule type="expression" dxfId="3462" priority="1743">
      <formula>$E26="MC"</formula>
    </cfRule>
  </conditionalFormatting>
  <conditionalFormatting sqref="F26:H32">
    <cfRule type="expression" dxfId="3461" priority="1742">
      <formula>$E26="MC"</formula>
    </cfRule>
  </conditionalFormatting>
  <conditionalFormatting sqref="F26:H32">
    <cfRule type="expression" dxfId="3460" priority="1741">
      <formula>$E26="MC"</formula>
    </cfRule>
  </conditionalFormatting>
  <conditionalFormatting sqref="F26:H32">
    <cfRule type="expression" dxfId="3459" priority="1740">
      <formula>$E26="MC"</formula>
    </cfRule>
  </conditionalFormatting>
  <conditionalFormatting sqref="F26:H32">
    <cfRule type="expression" dxfId="3458" priority="1739">
      <formula>$E26="MC"</formula>
    </cfRule>
  </conditionalFormatting>
  <conditionalFormatting sqref="F26:H32">
    <cfRule type="expression" dxfId="3457" priority="1738">
      <formula>$E26="MC"</formula>
    </cfRule>
  </conditionalFormatting>
  <conditionalFormatting sqref="F26:H32">
    <cfRule type="expression" dxfId="3456" priority="1737">
      <formula>$E26="MC"</formula>
    </cfRule>
  </conditionalFormatting>
  <conditionalFormatting sqref="D26:D32">
    <cfRule type="expression" dxfId="3455" priority="1736">
      <formula>$E26="MC"</formula>
    </cfRule>
  </conditionalFormatting>
  <conditionalFormatting sqref="F26:H32">
    <cfRule type="expression" dxfId="3454" priority="1735">
      <formula>$E26="MC"</formula>
    </cfRule>
  </conditionalFormatting>
  <conditionalFormatting sqref="F26:H32">
    <cfRule type="expression" dxfId="3453" priority="1734">
      <formula>$E26="MC"</formula>
    </cfRule>
  </conditionalFormatting>
  <conditionalFormatting sqref="F26:H32">
    <cfRule type="expression" dxfId="3452" priority="1733">
      <formula>$E26="MC"</formula>
    </cfRule>
  </conditionalFormatting>
  <conditionalFormatting sqref="F26:H32">
    <cfRule type="expression" dxfId="3451" priority="1732">
      <formula>$E26="MC"</formula>
    </cfRule>
  </conditionalFormatting>
  <conditionalFormatting sqref="F26:H32">
    <cfRule type="expression" dxfId="3450" priority="1731">
      <formula>$E26="MC"</formula>
    </cfRule>
  </conditionalFormatting>
  <conditionalFormatting sqref="F26:H32">
    <cfRule type="expression" dxfId="3449" priority="1730">
      <formula>$E26="MC"</formula>
    </cfRule>
  </conditionalFormatting>
  <conditionalFormatting sqref="D26:D32">
    <cfRule type="expression" dxfId="3448" priority="1729">
      <formula>$E26="MC"</formula>
    </cfRule>
  </conditionalFormatting>
  <conditionalFormatting sqref="D26:D32">
    <cfRule type="expression" dxfId="3447" priority="1728">
      <formula>$E26="MC"</formula>
    </cfRule>
  </conditionalFormatting>
  <conditionalFormatting sqref="D26:D32">
    <cfRule type="expression" dxfId="3446" priority="1727">
      <formula>$E26="MC"</formula>
    </cfRule>
  </conditionalFormatting>
  <conditionalFormatting sqref="D26:D32">
    <cfRule type="expression" dxfId="3445" priority="1726">
      <formula>$E26="MC"</formula>
    </cfRule>
  </conditionalFormatting>
  <conditionalFormatting sqref="D26:D32">
    <cfRule type="expression" dxfId="3444" priority="1725">
      <formula>$E26="MC"</formula>
    </cfRule>
  </conditionalFormatting>
  <conditionalFormatting sqref="D26:D32">
    <cfRule type="expression" dxfId="3443" priority="1724">
      <formula>$E26="MC"</formula>
    </cfRule>
  </conditionalFormatting>
  <conditionalFormatting sqref="F26:H32">
    <cfRule type="expression" dxfId="3442" priority="1723">
      <formula>$E26="MC"</formula>
    </cfRule>
  </conditionalFormatting>
  <conditionalFormatting sqref="F26:H32">
    <cfRule type="expression" dxfId="3441" priority="1722">
      <formula>$E26="MC"</formula>
    </cfRule>
  </conditionalFormatting>
  <conditionalFormatting sqref="F26:H32">
    <cfRule type="expression" dxfId="3440" priority="1721">
      <formula>$E26="MC"</formula>
    </cfRule>
  </conditionalFormatting>
  <conditionalFormatting sqref="F26:H32">
    <cfRule type="expression" dxfId="3439" priority="1720">
      <formula>$E26="MC"</formula>
    </cfRule>
  </conditionalFormatting>
  <conditionalFormatting sqref="F26:H32">
    <cfRule type="expression" dxfId="3438" priority="1719">
      <formula>$E26="MC"</formula>
    </cfRule>
  </conditionalFormatting>
  <conditionalFormatting sqref="F26:H32">
    <cfRule type="expression" dxfId="3437" priority="1718">
      <formula>$E26="MC"</formula>
    </cfRule>
  </conditionalFormatting>
  <conditionalFormatting sqref="F26:H32">
    <cfRule type="expression" dxfId="3436" priority="1717">
      <formula>$E26="MC"</formula>
    </cfRule>
  </conditionalFormatting>
  <conditionalFormatting sqref="F26:H32">
    <cfRule type="expression" dxfId="3435" priority="1716">
      <formula>$E26="MC"</formula>
    </cfRule>
  </conditionalFormatting>
  <conditionalFormatting sqref="F26:H32">
    <cfRule type="expression" dxfId="3434" priority="1715">
      <formula>$E26="MC"</formula>
    </cfRule>
  </conditionalFormatting>
  <conditionalFormatting sqref="F26:H32">
    <cfRule type="expression" dxfId="3433" priority="1714">
      <formula>$E26="MC"</formula>
    </cfRule>
  </conditionalFormatting>
  <conditionalFormatting sqref="D26:D32">
    <cfRule type="expression" dxfId="3432" priority="1713">
      <formula>$E26="MC"</formula>
    </cfRule>
  </conditionalFormatting>
  <conditionalFormatting sqref="F26:H32">
    <cfRule type="expression" dxfId="3431" priority="1712">
      <formula>$E26="MC"</formula>
    </cfRule>
  </conditionalFormatting>
  <conditionalFormatting sqref="F26:H32">
    <cfRule type="expression" dxfId="3430" priority="1711">
      <formula>$E26="MC"</formula>
    </cfRule>
  </conditionalFormatting>
  <conditionalFormatting sqref="F26:H32">
    <cfRule type="expression" dxfId="3429" priority="1710">
      <formula>$E26="MC"</formula>
    </cfRule>
  </conditionalFormatting>
  <conditionalFormatting sqref="F26:H32">
    <cfRule type="expression" dxfId="3428" priority="1709">
      <formula>$E26="MC"</formula>
    </cfRule>
  </conditionalFormatting>
  <conditionalFormatting sqref="F26:H32">
    <cfRule type="expression" dxfId="3427" priority="1708">
      <formula>$E26="MC"</formula>
    </cfRule>
  </conditionalFormatting>
  <conditionalFormatting sqref="D26:D32">
    <cfRule type="expression" dxfId="3426" priority="1707">
      <formula>$E26="MC"</formula>
    </cfRule>
  </conditionalFormatting>
  <conditionalFormatting sqref="D26:D32">
    <cfRule type="expression" dxfId="3425" priority="1706">
      <formula>$E26="MC"</formula>
    </cfRule>
  </conditionalFormatting>
  <conditionalFormatting sqref="I30:I32">
    <cfRule type="expression" dxfId="3424" priority="1704">
      <formula>$E30="MC"</formula>
    </cfRule>
  </conditionalFormatting>
  <conditionalFormatting sqref="I30:I32">
    <cfRule type="expression" dxfId="3423" priority="1703">
      <formula>$E30="MC"</formula>
    </cfRule>
  </conditionalFormatting>
  <conditionalFormatting sqref="I30:I32">
    <cfRule type="expression" dxfId="3422" priority="1702">
      <formula>$E30="MC"</formula>
    </cfRule>
  </conditionalFormatting>
  <conditionalFormatting sqref="I30:I32">
    <cfRule type="expression" dxfId="3421" priority="1701">
      <formula>$E30="MC"</formula>
    </cfRule>
  </conditionalFormatting>
  <conditionalFormatting sqref="I30:I32">
    <cfRule type="expression" dxfId="3420" priority="1700">
      <formula>$E30="MC"</formula>
    </cfRule>
  </conditionalFormatting>
  <conditionalFormatting sqref="I30:I32">
    <cfRule type="expression" dxfId="3419" priority="1699">
      <formula>$E30="MC"</formula>
    </cfRule>
  </conditionalFormatting>
  <conditionalFormatting sqref="I30:I32">
    <cfRule type="expression" dxfId="3418" priority="1698">
      <formula>$E30="MC"</formula>
    </cfRule>
  </conditionalFormatting>
  <conditionalFormatting sqref="I30:I32">
    <cfRule type="expression" dxfId="3417" priority="1697">
      <formula>$E30="MC"</formula>
    </cfRule>
  </conditionalFormatting>
  <conditionalFormatting sqref="I30:I32">
    <cfRule type="expression" dxfId="3416" priority="1696">
      <formula>$E30="MC"</formula>
    </cfRule>
  </conditionalFormatting>
  <conditionalFormatting sqref="I30:I32">
    <cfRule type="expression" dxfId="3415" priority="1695">
      <formula>$E30="MC"</formula>
    </cfRule>
  </conditionalFormatting>
  <conditionalFormatting sqref="I30:I32">
    <cfRule type="expression" dxfId="3414" priority="1694">
      <formula>$E30="MC"</formula>
    </cfRule>
  </conditionalFormatting>
  <conditionalFormatting sqref="I30:I32">
    <cfRule type="expression" dxfId="3413" priority="1693">
      <formula>$E30="MC"</formula>
    </cfRule>
  </conditionalFormatting>
  <conditionalFormatting sqref="I30:I32">
    <cfRule type="expression" dxfId="3412" priority="1692">
      <formula>$E30="MC"</formula>
    </cfRule>
  </conditionalFormatting>
  <conditionalFormatting sqref="I30:I32">
    <cfRule type="expression" dxfId="3411" priority="1689">
      <formula>$E30="MC"</formula>
    </cfRule>
  </conditionalFormatting>
  <conditionalFormatting sqref="I30:I32">
    <cfRule type="expression" dxfId="3410" priority="1688">
      <formula>$E30="MC"</formula>
    </cfRule>
  </conditionalFormatting>
  <conditionalFormatting sqref="I30:I32">
    <cfRule type="expression" dxfId="3409" priority="1687">
      <formula>$E30="MC"</formula>
    </cfRule>
  </conditionalFormatting>
  <conditionalFormatting sqref="I30:I32">
    <cfRule type="expression" dxfId="3408" priority="1691">
      <formula>$E30="MC"</formula>
    </cfRule>
  </conditionalFormatting>
  <conditionalFormatting sqref="I30:I32">
    <cfRule type="expression" dxfId="3407" priority="1690">
      <formula>$E30="MC"</formula>
    </cfRule>
  </conditionalFormatting>
  <conditionalFormatting sqref="I30:I32">
    <cfRule type="expression" dxfId="3406" priority="1686">
      <formula>$E30="MC"</formula>
    </cfRule>
  </conditionalFormatting>
  <conditionalFormatting sqref="I30:I32">
    <cfRule type="expression" dxfId="3405" priority="1683">
      <formula>$E30="MC"</formula>
    </cfRule>
  </conditionalFormatting>
  <conditionalFormatting sqref="I30:I32">
    <cfRule type="expression" dxfId="3404" priority="1682">
      <formula>$E30="MC"</formula>
    </cfRule>
  </conditionalFormatting>
  <conditionalFormatting sqref="I30:I32">
    <cfRule type="expression" dxfId="3403" priority="1681">
      <formula>$E30="MC"</formula>
    </cfRule>
  </conditionalFormatting>
  <conditionalFormatting sqref="I30:I32">
    <cfRule type="expression" dxfId="3402" priority="1685">
      <formula>$E30="MC"</formula>
    </cfRule>
  </conditionalFormatting>
  <conditionalFormatting sqref="I30:I32">
    <cfRule type="expression" dxfId="3401" priority="1684">
      <formula>$E30="MC"</formula>
    </cfRule>
  </conditionalFormatting>
  <conditionalFormatting sqref="I30:I32">
    <cfRule type="expression" dxfId="3400" priority="1680">
      <formula>$E30="MC"</formula>
    </cfRule>
  </conditionalFormatting>
  <conditionalFormatting sqref="I30:I32">
    <cfRule type="expression" dxfId="3399" priority="1679">
      <formula>$E30="MC"</formula>
    </cfRule>
  </conditionalFormatting>
  <conditionalFormatting sqref="I30:I32">
    <cfRule type="expression" dxfId="3398" priority="1678">
      <formula>$E30="MC"</formula>
    </cfRule>
  </conditionalFormatting>
  <conditionalFormatting sqref="I30:I32">
    <cfRule type="expression" dxfId="3397" priority="1677">
      <formula>$E30="MC"</formula>
    </cfRule>
  </conditionalFormatting>
  <conditionalFormatting sqref="I30:I32">
    <cfRule type="expression" dxfId="3396" priority="1676">
      <formula>$E30="MC"</formula>
    </cfRule>
  </conditionalFormatting>
  <conditionalFormatting sqref="I30:I32">
    <cfRule type="expression" dxfId="3395" priority="1675">
      <formula>$E30="MC"</formula>
    </cfRule>
  </conditionalFormatting>
  <conditionalFormatting sqref="I30:I32">
    <cfRule type="expression" dxfId="3394" priority="1674">
      <formula>$E30="MC"</formula>
    </cfRule>
  </conditionalFormatting>
  <conditionalFormatting sqref="I30:I32">
    <cfRule type="expression" dxfId="3393" priority="1673">
      <formula>$E30="MC"</formula>
    </cfRule>
  </conditionalFormatting>
  <conditionalFormatting sqref="I30:I32">
    <cfRule type="expression" dxfId="3392" priority="1672">
      <formula>$E30="MC"</formula>
    </cfRule>
  </conditionalFormatting>
  <conditionalFormatting sqref="I30:I32">
    <cfRule type="expression" dxfId="3391" priority="1671">
      <formula>$E30="MC"</formula>
    </cfRule>
  </conditionalFormatting>
  <conditionalFormatting sqref="I30:I32">
    <cfRule type="expression" dxfId="3390" priority="1670">
      <formula>$E30="MC"</formula>
    </cfRule>
  </conditionalFormatting>
  <conditionalFormatting sqref="I30:I32">
    <cfRule type="expression" dxfId="3389" priority="1669">
      <formula>$E30="MC"</formula>
    </cfRule>
  </conditionalFormatting>
  <conditionalFormatting sqref="I30:I32">
    <cfRule type="expression" dxfId="3388" priority="1668">
      <formula>$E30="MC"</formula>
    </cfRule>
  </conditionalFormatting>
  <conditionalFormatting sqref="I30:I32">
    <cfRule type="expression" dxfId="3387" priority="1667">
      <formula>$E30="MC"</formula>
    </cfRule>
  </conditionalFormatting>
  <conditionalFormatting sqref="I30:I32">
    <cfRule type="expression" dxfId="3386" priority="1666">
      <formula>$E30="MC"</formula>
    </cfRule>
  </conditionalFormatting>
  <conditionalFormatting sqref="I30:I32">
    <cfRule type="expression" dxfId="3385" priority="1665">
      <formula>$E30="MC"</formula>
    </cfRule>
  </conditionalFormatting>
  <conditionalFormatting sqref="I30:I32">
    <cfRule type="expression" dxfId="3384" priority="1664">
      <formula>$E30="MC"</formula>
    </cfRule>
  </conditionalFormatting>
  <conditionalFormatting sqref="I30:I32">
    <cfRule type="expression" dxfId="3383" priority="1663">
      <formula>$E30="MC"</formula>
    </cfRule>
  </conditionalFormatting>
  <conditionalFormatting sqref="I30:I32">
    <cfRule type="expression" dxfId="3382" priority="1662">
      <formula>$E30="MC"</formula>
    </cfRule>
  </conditionalFormatting>
  <conditionalFormatting sqref="I30:I32">
    <cfRule type="expression" dxfId="3381" priority="1661">
      <formula>$E30="MC"</formula>
    </cfRule>
  </conditionalFormatting>
  <conditionalFormatting sqref="I30:I32">
    <cfRule type="expression" dxfId="3380" priority="1660">
      <formula>$E30="MC"</formula>
    </cfRule>
  </conditionalFormatting>
  <conditionalFormatting sqref="I30:I32">
    <cfRule type="expression" dxfId="3379" priority="1659">
      <formula>$E30="MC"</formula>
    </cfRule>
  </conditionalFormatting>
  <conditionalFormatting sqref="I30:I32">
    <cfRule type="expression" dxfId="3378" priority="1658">
      <formula>$E30="MC"</formula>
    </cfRule>
  </conditionalFormatting>
  <conditionalFormatting sqref="I30:I32">
    <cfRule type="expression" dxfId="3377" priority="1657">
      <formula>$E30="MC"</formula>
    </cfRule>
  </conditionalFormatting>
  <conditionalFormatting sqref="I30:I32">
    <cfRule type="expression" dxfId="3376" priority="1656">
      <formula>$E30="MC"</formula>
    </cfRule>
  </conditionalFormatting>
  <conditionalFormatting sqref="I30:I32">
    <cfRule type="expression" dxfId="3375" priority="1655">
      <formula>$E30="MC"</formula>
    </cfRule>
  </conditionalFormatting>
  <conditionalFormatting sqref="I30:I32">
    <cfRule type="expression" dxfId="3374" priority="1654">
      <formula>$E30="MC"</formula>
    </cfRule>
  </conditionalFormatting>
  <conditionalFormatting sqref="I30:I32">
    <cfRule type="expression" dxfId="3373" priority="1653">
      <formula>$E30="MC"</formula>
    </cfRule>
  </conditionalFormatting>
  <conditionalFormatting sqref="I30:I32">
    <cfRule type="expression" dxfId="3372" priority="1652">
      <formula>$E30="MC"</formula>
    </cfRule>
  </conditionalFormatting>
  <conditionalFormatting sqref="I30:I32">
    <cfRule type="expression" dxfId="3371" priority="1651">
      <formula>$E30="MC"</formula>
    </cfRule>
  </conditionalFormatting>
  <conditionalFormatting sqref="I30:I32">
    <cfRule type="expression" dxfId="3370" priority="1650">
      <formula>$E30="MC"</formula>
    </cfRule>
  </conditionalFormatting>
  <conditionalFormatting sqref="I30:I32">
    <cfRule type="expression" dxfId="3369" priority="1649">
      <formula>$E30="MC"</formula>
    </cfRule>
  </conditionalFormatting>
  <conditionalFormatting sqref="I30:I32">
    <cfRule type="expression" dxfId="3368" priority="1648">
      <formula>$E30="MC"</formula>
    </cfRule>
  </conditionalFormatting>
  <conditionalFormatting sqref="I30:I32">
    <cfRule type="expression" dxfId="3367" priority="1647">
      <formula>$E30="MC"</formula>
    </cfRule>
  </conditionalFormatting>
  <conditionalFormatting sqref="I30:I32">
    <cfRule type="expression" dxfId="3366" priority="1646">
      <formula>$E30="MC"</formula>
    </cfRule>
  </conditionalFormatting>
  <conditionalFormatting sqref="I30:I32">
    <cfRule type="expression" dxfId="3365" priority="1645">
      <formula>$E30="MC"</formula>
    </cfRule>
  </conditionalFormatting>
  <conditionalFormatting sqref="I30:I32">
    <cfRule type="expression" dxfId="3364" priority="1644">
      <formula>$E30="MC"</formula>
    </cfRule>
  </conditionalFormatting>
  <conditionalFormatting sqref="I30:I32">
    <cfRule type="expression" dxfId="3363" priority="1643">
      <formula>$E30="MC"</formula>
    </cfRule>
  </conditionalFormatting>
  <conditionalFormatting sqref="I30:I32">
    <cfRule type="expression" dxfId="3362" priority="1642">
      <formula>$E30="MC"</formula>
    </cfRule>
  </conditionalFormatting>
  <conditionalFormatting sqref="I30:I32">
    <cfRule type="expression" dxfId="3361" priority="1641">
      <formula>$E30="MC"</formula>
    </cfRule>
  </conditionalFormatting>
  <conditionalFormatting sqref="I30:I32">
    <cfRule type="expression" dxfId="3360" priority="1640">
      <formula>$E30="MC"</formula>
    </cfRule>
  </conditionalFormatting>
  <conditionalFormatting sqref="I30:I32">
    <cfRule type="expression" dxfId="3359" priority="1639">
      <formula>$E30="MC"</formula>
    </cfRule>
  </conditionalFormatting>
  <conditionalFormatting sqref="I30:I32">
    <cfRule type="expression" dxfId="3358" priority="1638">
      <formula>$E30="MC"</formula>
    </cfRule>
  </conditionalFormatting>
  <conditionalFormatting sqref="I30:I32">
    <cfRule type="expression" dxfId="3357" priority="1637">
      <formula>$E30="MC"</formula>
    </cfRule>
  </conditionalFormatting>
  <conditionalFormatting sqref="I30:I32">
    <cfRule type="expression" dxfId="3356" priority="1636">
      <formula>$E30="MC"</formula>
    </cfRule>
  </conditionalFormatting>
  <conditionalFormatting sqref="I30:I32">
    <cfRule type="expression" dxfId="3355" priority="1635">
      <formula>$E30="MC"</formula>
    </cfRule>
  </conditionalFormatting>
  <conditionalFormatting sqref="I30:I32">
    <cfRule type="expression" dxfId="3354" priority="1634">
      <formula>$E30="MC"</formula>
    </cfRule>
  </conditionalFormatting>
  <conditionalFormatting sqref="I30:I32">
    <cfRule type="expression" dxfId="3353" priority="1633">
      <formula>$E30="MC"</formula>
    </cfRule>
  </conditionalFormatting>
  <conditionalFormatting sqref="I30:I32">
    <cfRule type="expression" dxfId="3352" priority="1632">
      <formula>$E30="MC"</formula>
    </cfRule>
  </conditionalFormatting>
  <conditionalFormatting sqref="I30:I32">
    <cfRule type="expression" dxfId="3351" priority="1631">
      <formula>$E30="MC"</formula>
    </cfRule>
  </conditionalFormatting>
  <conditionalFormatting sqref="I30:I32">
    <cfRule type="expression" dxfId="3350" priority="1630">
      <formula>$E30="MC"</formula>
    </cfRule>
  </conditionalFormatting>
  <conditionalFormatting sqref="I30:I32">
    <cfRule type="expression" dxfId="3349" priority="1629">
      <formula>$E30="MC"</formula>
    </cfRule>
  </conditionalFormatting>
  <conditionalFormatting sqref="I30:I32">
    <cfRule type="expression" dxfId="3348" priority="1628">
      <formula>$E30="MC"</formula>
    </cfRule>
  </conditionalFormatting>
  <conditionalFormatting sqref="I30:I32">
    <cfRule type="expression" dxfId="3347" priority="1627">
      <formula>$E30="MC"</formula>
    </cfRule>
  </conditionalFormatting>
  <conditionalFormatting sqref="I30:I32">
    <cfRule type="expression" dxfId="3346" priority="1626">
      <formula>$E30="MC"</formula>
    </cfRule>
  </conditionalFormatting>
  <conditionalFormatting sqref="I30:I32">
    <cfRule type="expression" dxfId="3345" priority="1625">
      <formula>$E30="MC"</formula>
    </cfRule>
  </conditionalFormatting>
  <conditionalFormatting sqref="I30:I32">
    <cfRule type="expression" dxfId="3344" priority="1624">
      <formula>$E30="MC"</formula>
    </cfRule>
  </conditionalFormatting>
  <conditionalFormatting sqref="I30:I32">
    <cfRule type="expression" dxfId="3343" priority="1623">
      <formula>$E30="MC"</formula>
    </cfRule>
  </conditionalFormatting>
  <conditionalFormatting sqref="I30:I32">
    <cfRule type="expression" dxfId="3342" priority="1622">
      <formula>$E30="MC"</formula>
    </cfRule>
  </conditionalFormatting>
  <conditionalFormatting sqref="I30:I32">
    <cfRule type="expression" dxfId="3341" priority="1621">
      <formula>$E30="MC"</formula>
    </cfRule>
  </conditionalFormatting>
  <conditionalFormatting sqref="I30:I32">
    <cfRule type="expression" dxfId="3340" priority="1620">
      <formula>$E30="MC"</formula>
    </cfRule>
  </conditionalFormatting>
  <conditionalFormatting sqref="I30:I32">
    <cfRule type="expression" dxfId="3339" priority="1619">
      <formula>$E30="MC"</formula>
    </cfRule>
  </conditionalFormatting>
  <conditionalFormatting sqref="I30:I32">
    <cfRule type="expression" dxfId="3338" priority="1618">
      <formula>$E30="MC"</formula>
    </cfRule>
  </conditionalFormatting>
  <conditionalFormatting sqref="I30:I32">
    <cfRule type="expression" dxfId="3337" priority="1617">
      <formula>$E30="MC"</formula>
    </cfRule>
  </conditionalFormatting>
  <conditionalFormatting sqref="I30:I32">
    <cfRule type="expression" dxfId="3336" priority="1616">
      <formula>$E30="MC"</formula>
    </cfRule>
  </conditionalFormatting>
  <conditionalFormatting sqref="I30:I32">
    <cfRule type="expression" dxfId="3335" priority="1615">
      <formula>$E30="MC"</formula>
    </cfRule>
  </conditionalFormatting>
  <conditionalFormatting sqref="I30:I32">
    <cfRule type="expression" dxfId="3334" priority="1614">
      <formula>$E30="MC"</formula>
    </cfRule>
  </conditionalFormatting>
  <conditionalFormatting sqref="I30:I32">
    <cfRule type="expression" dxfId="3333" priority="1613">
      <formula>$E30="MC"</formula>
    </cfRule>
  </conditionalFormatting>
  <conditionalFormatting sqref="I30:I32">
    <cfRule type="expression" dxfId="3332" priority="1612">
      <formula>$E30="MC"</formula>
    </cfRule>
  </conditionalFormatting>
  <conditionalFormatting sqref="I30:I32">
    <cfRule type="expression" dxfId="3331" priority="1611">
      <formula>$E30="MC"</formula>
    </cfRule>
  </conditionalFormatting>
  <conditionalFormatting sqref="I30:I32">
    <cfRule type="expression" dxfId="3330" priority="1610">
      <formula>$E30="MC"</formula>
    </cfRule>
  </conditionalFormatting>
  <conditionalFormatting sqref="I30:I32">
    <cfRule type="expression" dxfId="3329" priority="1609">
      <formula>$E30="MC"</formula>
    </cfRule>
  </conditionalFormatting>
  <conditionalFormatting sqref="I30:I32">
    <cfRule type="expression" dxfId="3328" priority="1608">
      <formula>$E30="MC"</formula>
    </cfRule>
  </conditionalFormatting>
  <conditionalFormatting sqref="I30:I32">
    <cfRule type="expression" dxfId="3327" priority="1607">
      <formula>$E30="MC"</formula>
    </cfRule>
  </conditionalFormatting>
  <conditionalFormatting sqref="I30:I32">
    <cfRule type="expression" dxfId="3326" priority="1606">
      <formula>$E30="MC"</formula>
    </cfRule>
  </conditionalFormatting>
  <conditionalFormatting sqref="I30:I32">
    <cfRule type="expression" dxfId="3325" priority="1605">
      <formula>$E30="MC"</formula>
    </cfRule>
  </conditionalFormatting>
  <conditionalFormatting sqref="I30:I32">
    <cfRule type="expression" dxfId="3324" priority="1604">
      <formula>$E30="MC"</formula>
    </cfRule>
  </conditionalFormatting>
  <conditionalFormatting sqref="I30:I32">
    <cfRule type="expression" dxfId="3323" priority="1603">
      <formula>$E30="MC"</formula>
    </cfRule>
  </conditionalFormatting>
  <conditionalFormatting sqref="I30:I32">
    <cfRule type="expression" dxfId="3322" priority="1602">
      <formula>$E30="MC"</formula>
    </cfRule>
  </conditionalFormatting>
  <conditionalFormatting sqref="I30:I32">
    <cfRule type="expression" dxfId="3321" priority="1601">
      <formula>$E30="MC"</formula>
    </cfRule>
  </conditionalFormatting>
  <conditionalFormatting sqref="I30:I32">
    <cfRule type="expression" dxfId="3320" priority="1600">
      <formula>$E30="MC"</formula>
    </cfRule>
  </conditionalFormatting>
  <conditionalFormatting sqref="I30:I32">
    <cfRule type="expression" dxfId="3319" priority="1599">
      <formula>$E30="MC"</formula>
    </cfRule>
  </conditionalFormatting>
  <conditionalFormatting sqref="I30:I32">
    <cfRule type="expression" dxfId="3318" priority="1598">
      <formula>$E30="MC"</formula>
    </cfRule>
  </conditionalFormatting>
  <conditionalFormatting sqref="I30:I32">
    <cfRule type="expression" dxfId="3317" priority="1597">
      <formula>$E30="MC"</formula>
    </cfRule>
  </conditionalFormatting>
  <conditionalFormatting sqref="I30:I32">
    <cfRule type="expression" dxfId="3316" priority="1596">
      <formula>$E30="MC"</formula>
    </cfRule>
  </conditionalFormatting>
  <conditionalFormatting sqref="I30:I32">
    <cfRule type="expression" dxfId="3315" priority="1595">
      <formula>$E30="MC"</formula>
    </cfRule>
  </conditionalFormatting>
  <conditionalFormatting sqref="I30:I32">
    <cfRule type="expression" dxfId="3314" priority="1594">
      <formula>$E30="MC"</formula>
    </cfRule>
  </conditionalFormatting>
  <conditionalFormatting sqref="I30:I32">
    <cfRule type="expression" dxfId="3313" priority="1593">
      <formula>$E30="MC"</formula>
    </cfRule>
  </conditionalFormatting>
  <conditionalFormatting sqref="I30:I32">
    <cfRule type="expression" dxfId="3312" priority="1592">
      <formula>$E30="MC"</formula>
    </cfRule>
  </conditionalFormatting>
  <conditionalFormatting sqref="I30:I32">
    <cfRule type="expression" dxfId="3311" priority="1591">
      <formula>$E30="MC"</formula>
    </cfRule>
  </conditionalFormatting>
  <conditionalFormatting sqref="I30:I32">
    <cfRule type="expression" dxfId="3310" priority="1590">
      <formula>$E30="MC"</formula>
    </cfRule>
  </conditionalFormatting>
  <conditionalFormatting sqref="I30:I32">
    <cfRule type="expression" dxfId="3309" priority="1589">
      <formula>$E30="MC"</formula>
    </cfRule>
  </conditionalFormatting>
  <conditionalFormatting sqref="I30:I32">
    <cfRule type="expression" dxfId="3308" priority="1588">
      <formula>$E30="MC"</formula>
    </cfRule>
  </conditionalFormatting>
  <conditionalFormatting sqref="I30:I32">
    <cfRule type="expression" dxfId="3307" priority="1587">
      <formula>$E30="MC"</formula>
    </cfRule>
  </conditionalFormatting>
  <conditionalFormatting sqref="I30:I32">
    <cfRule type="expression" dxfId="3306" priority="1586">
      <formula>$E30="MC"</formula>
    </cfRule>
  </conditionalFormatting>
  <conditionalFormatting sqref="I30:I32">
    <cfRule type="expression" dxfId="3305" priority="1585">
      <formula>$E30="MC"</formula>
    </cfRule>
  </conditionalFormatting>
  <conditionalFormatting sqref="I30:I32">
    <cfRule type="expression" dxfId="3304" priority="1584">
      <formula>$E30="MC"</formula>
    </cfRule>
  </conditionalFormatting>
  <conditionalFormatting sqref="I30:I32">
    <cfRule type="expression" dxfId="3303" priority="1583">
      <formula>$E30="MC"</formula>
    </cfRule>
  </conditionalFormatting>
  <conditionalFormatting sqref="I30:I32">
    <cfRule type="expression" dxfId="3302" priority="1582">
      <formula>$E30="MC"</formula>
    </cfRule>
  </conditionalFormatting>
  <conditionalFormatting sqref="I30:I32">
    <cfRule type="expression" dxfId="3301" priority="1581">
      <formula>$E30="MC"</formula>
    </cfRule>
  </conditionalFormatting>
  <conditionalFormatting sqref="I30:I32">
    <cfRule type="expression" dxfId="3300" priority="1580">
      <formula>$E30="MC"</formula>
    </cfRule>
  </conditionalFormatting>
  <conditionalFormatting sqref="I30:I32">
    <cfRule type="expression" dxfId="3299" priority="1579">
      <formula>$E30="MC"</formula>
    </cfRule>
  </conditionalFormatting>
  <conditionalFormatting sqref="I30:I32">
    <cfRule type="expression" dxfId="3298" priority="1578">
      <formula>$E30="MC"</formula>
    </cfRule>
  </conditionalFormatting>
  <conditionalFormatting sqref="I30:I32">
    <cfRule type="expression" dxfId="3297" priority="1577">
      <formula>$E30="MC"</formula>
    </cfRule>
  </conditionalFormatting>
  <conditionalFormatting sqref="I30:I32">
    <cfRule type="expression" dxfId="3296" priority="1576">
      <formula>$E30="MC"</formula>
    </cfRule>
  </conditionalFormatting>
  <conditionalFormatting sqref="I30:I32">
    <cfRule type="expression" dxfId="3295" priority="1575">
      <formula>$E30="MC"</formula>
    </cfRule>
  </conditionalFormatting>
  <conditionalFormatting sqref="I30:I32">
    <cfRule type="expression" dxfId="3294" priority="1574">
      <formula>$E30="MC"</formula>
    </cfRule>
  </conditionalFormatting>
  <conditionalFormatting sqref="I30:I32">
    <cfRule type="expression" dxfId="3293" priority="1573">
      <formula>$E30="MC"</formula>
    </cfRule>
  </conditionalFormatting>
  <conditionalFormatting sqref="I30:I32">
    <cfRule type="expression" dxfId="3292" priority="1572">
      <formula>$E30="MC"</formula>
    </cfRule>
  </conditionalFormatting>
  <conditionalFormatting sqref="I30:I32">
    <cfRule type="expression" dxfId="3291" priority="1571">
      <formula>$E30="MC"</formula>
    </cfRule>
  </conditionalFormatting>
  <conditionalFormatting sqref="I30:I32">
    <cfRule type="expression" dxfId="3290" priority="1570">
      <formula>$E30="MC"</formula>
    </cfRule>
  </conditionalFormatting>
  <conditionalFormatting sqref="I30:I32">
    <cfRule type="expression" dxfId="3289" priority="1569">
      <formula>$E30="MC"</formula>
    </cfRule>
  </conditionalFormatting>
  <conditionalFormatting sqref="I30:I32">
    <cfRule type="expression" dxfId="3288" priority="1568">
      <formula>$E30="MC"</formula>
    </cfRule>
  </conditionalFormatting>
  <conditionalFormatting sqref="I30:I32">
    <cfRule type="expression" dxfId="3287" priority="1567">
      <formula>$E30="MC"</formula>
    </cfRule>
  </conditionalFormatting>
  <conditionalFormatting sqref="I30:I32">
    <cfRule type="expression" dxfId="3286" priority="1566">
      <formula>$E30="MC"</formula>
    </cfRule>
  </conditionalFormatting>
  <conditionalFormatting sqref="I30:I32">
    <cfRule type="expression" dxfId="3285" priority="1565">
      <formula>$E30="MC"</formula>
    </cfRule>
  </conditionalFormatting>
  <conditionalFormatting sqref="I30:I32">
    <cfRule type="expression" dxfId="3284" priority="1564">
      <formula>$E30="MC"</formula>
    </cfRule>
  </conditionalFormatting>
  <conditionalFormatting sqref="I30:I32">
    <cfRule type="expression" dxfId="3283" priority="1563">
      <formula>$E30="MC"</formula>
    </cfRule>
  </conditionalFormatting>
  <conditionalFormatting sqref="I30:I32">
    <cfRule type="expression" dxfId="3282" priority="1562">
      <formula>$E30="MC"</formula>
    </cfRule>
  </conditionalFormatting>
  <conditionalFormatting sqref="I30:I32">
    <cfRule type="expression" dxfId="3281" priority="1561">
      <formula>$E30="MC"</formula>
    </cfRule>
  </conditionalFormatting>
  <conditionalFormatting sqref="I30:I32">
    <cfRule type="expression" dxfId="3280" priority="1560">
      <formula>$E30="MC"</formula>
    </cfRule>
  </conditionalFormatting>
  <conditionalFormatting sqref="I30:I32">
    <cfRule type="expression" dxfId="3279" priority="1559">
      <formula>$E30="MC"</formula>
    </cfRule>
  </conditionalFormatting>
  <conditionalFormatting sqref="I30:I32">
    <cfRule type="expression" dxfId="3278" priority="1558">
      <formula>$E30="MC"</formula>
    </cfRule>
  </conditionalFormatting>
  <conditionalFormatting sqref="I30:I32">
    <cfRule type="expression" dxfId="3277" priority="1557">
      <formula>$E30="MC"</formula>
    </cfRule>
  </conditionalFormatting>
  <conditionalFormatting sqref="I30:I32">
    <cfRule type="expression" dxfId="3276" priority="1556">
      <formula>$E30="MC"</formula>
    </cfRule>
  </conditionalFormatting>
  <conditionalFormatting sqref="I30:I32">
    <cfRule type="expression" dxfId="3275" priority="1555">
      <formula>$E30="MC"</formula>
    </cfRule>
  </conditionalFormatting>
  <conditionalFormatting sqref="I30:I32">
    <cfRule type="expression" dxfId="3274" priority="1554">
      <formula>$E30="MC"</formula>
    </cfRule>
  </conditionalFormatting>
  <conditionalFormatting sqref="I30:I32">
    <cfRule type="expression" dxfId="3273" priority="1553">
      <formula>$E30="MC"</formula>
    </cfRule>
  </conditionalFormatting>
  <conditionalFormatting sqref="I30:I32">
    <cfRule type="expression" dxfId="3272" priority="1552">
      <formula>$E30="MC"</formula>
    </cfRule>
  </conditionalFormatting>
  <conditionalFormatting sqref="I30:I32">
    <cfRule type="expression" dxfId="3271" priority="1551">
      <formula>$E30="MC"</formula>
    </cfRule>
  </conditionalFormatting>
  <conditionalFormatting sqref="I30:I32">
    <cfRule type="expression" dxfId="3270" priority="1550">
      <formula>$E30="MC"</formula>
    </cfRule>
  </conditionalFormatting>
  <conditionalFormatting sqref="I30:I32">
    <cfRule type="expression" dxfId="3269" priority="1549">
      <formula>$E30="MC"</formula>
    </cfRule>
  </conditionalFormatting>
  <conditionalFormatting sqref="I30:I32">
    <cfRule type="expression" dxfId="3268" priority="1548">
      <formula>$E30="MC"</formula>
    </cfRule>
  </conditionalFormatting>
  <conditionalFormatting sqref="D33">
    <cfRule type="expression" dxfId="3267" priority="1439">
      <formula>$E33="MC"</formula>
    </cfRule>
  </conditionalFormatting>
  <conditionalFormatting sqref="B33:D33 F33:H33">
    <cfRule type="expression" dxfId="3266" priority="1547">
      <formula>$E33="MC"</formula>
    </cfRule>
  </conditionalFormatting>
  <conditionalFormatting sqref="B33:D33 F33:H33">
    <cfRule type="expression" dxfId="3265" priority="1546">
      <formula>$E33="MC"</formula>
    </cfRule>
  </conditionalFormatting>
  <conditionalFormatting sqref="B33:D33 F33:H33">
    <cfRule type="expression" dxfId="3264" priority="1545">
      <formula>$E33="MC"</formula>
    </cfRule>
  </conditionalFormatting>
  <conditionalFormatting sqref="B33:D33 F33:H33">
    <cfRule type="expression" dxfId="3263" priority="1544">
      <formula>$E33="MC"</formula>
    </cfRule>
  </conditionalFormatting>
  <conditionalFormatting sqref="B33:D33 F33:H33">
    <cfRule type="expression" dxfId="3262" priority="1543">
      <formula>$E33="MC"</formula>
    </cfRule>
  </conditionalFormatting>
  <conditionalFormatting sqref="B33:D33 F33:H33">
    <cfRule type="expression" dxfId="3261" priority="1542">
      <formula>$E33="MC"</formula>
    </cfRule>
  </conditionalFormatting>
  <conditionalFormatting sqref="B33:D33 F33:H33">
    <cfRule type="expression" dxfId="3260" priority="1541">
      <formula>$E33="MC"</formula>
    </cfRule>
  </conditionalFormatting>
  <conditionalFormatting sqref="B33:D33 F33:H33">
    <cfRule type="expression" dxfId="3259" priority="1540">
      <formula>$E33="MC"</formula>
    </cfRule>
  </conditionalFormatting>
  <conditionalFormatting sqref="B33:D33 F33:H33">
    <cfRule type="expression" dxfId="3258" priority="1539">
      <formula>$E33="MC"</formula>
    </cfRule>
  </conditionalFormatting>
  <conditionalFormatting sqref="B33 D33 F33:H33">
    <cfRule type="expression" dxfId="3257" priority="1538">
      <formula>$E33="MC"</formula>
    </cfRule>
  </conditionalFormatting>
  <conditionalFormatting sqref="C33">
    <cfRule type="expression" dxfId="3256" priority="1537">
      <formula>$E33="MC"</formula>
    </cfRule>
  </conditionalFormatting>
  <conditionalFormatting sqref="B33:D33 F33:H33">
    <cfRule type="expression" dxfId="3255" priority="1536">
      <formula>$E33="MC"</formula>
    </cfRule>
  </conditionalFormatting>
  <conditionalFormatting sqref="B33:D33 F33:H33">
    <cfRule type="expression" dxfId="3254" priority="1535">
      <formula>$E33="MC"</formula>
    </cfRule>
  </conditionalFormatting>
  <conditionalFormatting sqref="B33:D33 F33:H33">
    <cfRule type="expression" dxfId="3253" priority="1534">
      <formula>$E33="MC"</formula>
    </cfRule>
  </conditionalFormatting>
  <conditionalFormatting sqref="B33:D33 F33:H33">
    <cfRule type="expression" dxfId="3252" priority="1531">
      <formula>$E33="MC"</formula>
    </cfRule>
  </conditionalFormatting>
  <conditionalFormatting sqref="B33:D33 F33:H33">
    <cfRule type="expression" dxfId="3251" priority="1530">
      <formula>$E33="MC"</formula>
    </cfRule>
  </conditionalFormatting>
  <conditionalFormatting sqref="B33:D33 F33:H33">
    <cfRule type="expression" dxfId="3250" priority="1529">
      <formula>$E33="MC"</formula>
    </cfRule>
  </conditionalFormatting>
  <conditionalFormatting sqref="B33:D33 F33:H33">
    <cfRule type="expression" dxfId="3249" priority="1533">
      <formula>$E33="MC"</formula>
    </cfRule>
  </conditionalFormatting>
  <conditionalFormatting sqref="B33:D33 F33:H33">
    <cfRule type="expression" dxfId="3248" priority="1532">
      <formula>$E33="MC"</formula>
    </cfRule>
  </conditionalFormatting>
  <conditionalFormatting sqref="B33:D33 F33:H33">
    <cfRule type="expression" dxfId="3247" priority="1528">
      <formula>$E33="MC"</formula>
    </cfRule>
  </conditionalFormatting>
  <conditionalFormatting sqref="B33:D33 F33:H33">
    <cfRule type="expression" dxfId="3246" priority="1525">
      <formula>$E33="MC"</formula>
    </cfRule>
  </conditionalFormatting>
  <conditionalFormatting sqref="B33:D33 F33:H33">
    <cfRule type="expression" dxfId="3245" priority="1524">
      <formula>$E33="MC"</formula>
    </cfRule>
  </conditionalFormatting>
  <conditionalFormatting sqref="B33:D33 F33:H33">
    <cfRule type="expression" dxfId="3244" priority="1523">
      <formula>$E33="MC"</formula>
    </cfRule>
  </conditionalFormatting>
  <conditionalFormatting sqref="B33:D33 F33:H33">
    <cfRule type="expression" dxfId="3243" priority="1527">
      <formula>$E33="MC"</formula>
    </cfRule>
  </conditionalFormatting>
  <conditionalFormatting sqref="B33:D33 F33:H33">
    <cfRule type="expression" dxfId="3242" priority="1526">
      <formula>$E33="MC"</formula>
    </cfRule>
  </conditionalFormatting>
  <conditionalFormatting sqref="B33 D33 F33:H33">
    <cfRule type="expression" dxfId="3241" priority="1522">
      <formula>$E33="MC"</formula>
    </cfRule>
  </conditionalFormatting>
  <conditionalFormatting sqref="B33:C33 F33:H33">
    <cfRule type="expression" dxfId="3240" priority="1521">
      <formula>$E33="MC"</formula>
    </cfRule>
  </conditionalFormatting>
  <conditionalFormatting sqref="C33">
    <cfRule type="expression" dxfId="3239" priority="1520">
      <formula>$E33="MC"</formula>
    </cfRule>
  </conditionalFormatting>
  <conditionalFormatting sqref="B33:C33 F33:H33">
    <cfRule type="expression" dxfId="3238" priority="1519">
      <formula>$E33="MC"</formula>
    </cfRule>
  </conditionalFormatting>
  <conditionalFormatting sqref="B33:D33 F33:H33">
    <cfRule type="expression" dxfId="3237" priority="1518">
      <formula>$E33="MC"</formula>
    </cfRule>
  </conditionalFormatting>
  <conditionalFormatting sqref="B33:D33 F33:H33">
    <cfRule type="expression" dxfId="3236" priority="1517">
      <formula>$E33="MC"</formula>
    </cfRule>
  </conditionalFormatting>
  <conditionalFormatting sqref="B33:D33 F33:H33">
    <cfRule type="expression" dxfId="3235" priority="1516">
      <formula>$E33="MC"</formula>
    </cfRule>
  </conditionalFormatting>
  <conditionalFormatting sqref="B33:D33 H33 F33">
    <cfRule type="expression" dxfId="3234" priority="1515">
      <formula>$E33="MC"</formula>
    </cfRule>
  </conditionalFormatting>
  <conditionalFormatting sqref="B33:D33 H33 F33">
    <cfRule type="expression" dxfId="3233" priority="1514">
      <formula>$E33="MC"</formula>
    </cfRule>
  </conditionalFormatting>
  <conditionalFormatting sqref="G33">
    <cfRule type="expression" dxfId="3232" priority="1513">
      <formula>$E33="MC"</formula>
    </cfRule>
  </conditionalFormatting>
  <conditionalFormatting sqref="B33:D33 F33:H33">
    <cfRule type="expression" dxfId="3231" priority="1512">
      <formula>$E33="MC"</formula>
    </cfRule>
  </conditionalFormatting>
  <conditionalFormatting sqref="B33:D33 F33:H33">
    <cfRule type="expression" dxfId="3230" priority="1511">
      <formula>$E33="MC"</formula>
    </cfRule>
  </conditionalFormatting>
  <conditionalFormatting sqref="B33:D33 F33:H33">
    <cfRule type="expression" dxfId="3229" priority="1510">
      <formula>$E33="MC"</formula>
    </cfRule>
  </conditionalFormatting>
  <conditionalFormatting sqref="B33:D33 F33:H33">
    <cfRule type="expression" dxfId="3228" priority="1509">
      <formula>$E33="MC"</formula>
    </cfRule>
  </conditionalFormatting>
  <conditionalFormatting sqref="B33:D33 F33:H33">
    <cfRule type="expression" dxfId="3227" priority="1508">
      <formula>$E33="MC"</formula>
    </cfRule>
  </conditionalFormatting>
  <conditionalFormatting sqref="B33:D33 F33:H33">
    <cfRule type="expression" dxfId="3226" priority="1507">
      <formula>$E33="MC"</formula>
    </cfRule>
  </conditionalFormatting>
  <conditionalFormatting sqref="B33:D33 F33:H33">
    <cfRule type="expression" dxfId="3225" priority="1506">
      <formula>$E33="MC"</formula>
    </cfRule>
  </conditionalFormatting>
  <conditionalFormatting sqref="B33:D33 F33:H33">
    <cfRule type="expression" dxfId="3224" priority="1505">
      <formula>$E33="MC"</formula>
    </cfRule>
  </conditionalFormatting>
  <conditionalFormatting sqref="B33:D33 F33:H33">
    <cfRule type="expression" dxfId="3223" priority="1504">
      <formula>$E33="MC"</formula>
    </cfRule>
  </conditionalFormatting>
  <conditionalFormatting sqref="B33:D33 F33:H33">
    <cfRule type="expression" dxfId="3222" priority="1503">
      <formula>$E33="MC"</formula>
    </cfRule>
  </conditionalFormatting>
  <conditionalFormatting sqref="B33:D33 F33:H33">
    <cfRule type="expression" dxfId="3221" priority="1502">
      <formula>$E33="MC"</formula>
    </cfRule>
  </conditionalFormatting>
  <conditionalFormatting sqref="B33:D33 F33:H33">
    <cfRule type="expression" dxfId="3220" priority="1501">
      <formula>$E33="MC"</formula>
    </cfRule>
  </conditionalFormatting>
  <conditionalFormatting sqref="B33:D33 H33 F33">
    <cfRule type="expression" dxfId="3219" priority="1500">
      <formula>$E33="MC"</formula>
    </cfRule>
  </conditionalFormatting>
  <conditionalFormatting sqref="B33:D33 H33 F33">
    <cfRule type="expression" dxfId="3218" priority="1499">
      <formula>$E33="MC"</formula>
    </cfRule>
  </conditionalFormatting>
  <conditionalFormatting sqref="G33">
    <cfRule type="expression" dxfId="3217" priority="1498">
      <formula>$E33="MC"</formula>
    </cfRule>
  </conditionalFormatting>
  <conditionalFormatting sqref="B33:D33 F33:H33">
    <cfRule type="expression" dxfId="3216" priority="1497">
      <formula>$E33="MC"</formula>
    </cfRule>
  </conditionalFormatting>
  <conditionalFormatting sqref="B33:D33 F33:H33">
    <cfRule type="expression" dxfId="3215" priority="1496">
      <formula>$E33="MC"</formula>
    </cfRule>
  </conditionalFormatting>
  <conditionalFormatting sqref="B33:D33 F33:H33">
    <cfRule type="expression" dxfId="3214" priority="1495">
      <formula>$E33="MC"</formula>
    </cfRule>
  </conditionalFormatting>
  <conditionalFormatting sqref="B33:D33 F33:H33">
    <cfRule type="expression" dxfId="3213" priority="1494">
      <formula>$E33="MC"</formula>
    </cfRule>
  </conditionalFormatting>
  <conditionalFormatting sqref="B33:C33 F33:H33">
    <cfRule type="expression" dxfId="3212" priority="1493">
      <formula>$E33="MC"</formula>
    </cfRule>
  </conditionalFormatting>
  <conditionalFormatting sqref="B33:C33 F33:H33">
    <cfRule type="expression" dxfId="3211" priority="1492">
      <formula>$E33="MC"</formula>
    </cfRule>
  </conditionalFormatting>
  <conditionalFormatting sqref="B33:C33 F33:H33">
    <cfRule type="expression" dxfId="3210" priority="1491">
      <formula>$E33="MC"</formula>
    </cfRule>
  </conditionalFormatting>
  <conditionalFormatting sqref="B33:C33 F33:H33">
    <cfRule type="expression" dxfId="3209" priority="1490">
      <formula>$E33="MC"</formula>
    </cfRule>
  </conditionalFormatting>
  <conditionalFormatting sqref="B33:C33 F33:H33">
    <cfRule type="expression" dxfId="3208" priority="1489">
      <formula>$E33="MC"</formula>
    </cfRule>
  </conditionalFormatting>
  <conditionalFormatting sqref="B33:C33 F33:H33">
    <cfRule type="expression" dxfId="3207" priority="1488">
      <formula>$E33="MC"</formula>
    </cfRule>
  </conditionalFormatting>
  <conditionalFormatting sqref="D33">
    <cfRule type="expression" dxfId="3206" priority="1487">
      <formula>$E33="MC"</formula>
    </cfRule>
  </conditionalFormatting>
  <conditionalFormatting sqref="D33">
    <cfRule type="expression" dxfId="3205" priority="1486">
      <formula>$E33="MC"</formula>
    </cfRule>
  </conditionalFormatting>
  <conditionalFormatting sqref="D33">
    <cfRule type="expression" dxfId="3204" priority="1485">
      <formula>$E33="MC"</formula>
    </cfRule>
  </conditionalFormatting>
  <conditionalFormatting sqref="D33">
    <cfRule type="expression" dxfId="3203" priority="1484">
      <formula>$E33="MC"</formula>
    </cfRule>
  </conditionalFormatting>
  <conditionalFormatting sqref="D33">
    <cfRule type="expression" dxfId="3202" priority="1483">
      <formula>$E33="MC"</formula>
    </cfRule>
  </conditionalFormatting>
  <conditionalFormatting sqref="D33">
    <cfRule type="expression" dxfId="3201" priority="1482">
      <formula>$E33="MC"</formula>
    </cfRule>
  </conditionalFormatting>
  <conditionalFormatting sqref="B33:D33 F33:H33">
    <cfRule type="expression" dxfId="3200" priority="1481">
      <formula>$E33="MC"</formula>
    </cfRule>
  </conditionalFormatting>
  <conditionalFormatting sqref="B33:D33 F33:H33">
    <cfRule type="expression" dxfId="3199" priority="1480">
      <formula>$E33="MC"</formula>
    </cfRule>
  </conditionalFormatting>
  <conditionalFormatting sqref="B33:D33 F33:H33">
    <cfRule type="expression" dxfId="3198" priority="1479">
      <formula>$E33="MC"</formula>
    </cfRule>
  </conditionalFormatting>
  <conditionalFormatting sqref="B33:D33 F33:H33">
    <cfRule type="expression" dxfId="3197" priority="1478">
      <formula>$E33="MC"</formula>
    </cfRule>
  </conditionalFormatting>
  <conditionalFormatting sqref="B33:D33 F33:H33">
    <cfRule type="expression" dxfId="3196" priority="1477">
      <formula>$E33="MC"</formula>
    </cfRule>
  </conditionalFormatting>
  <conditionalFormatting sqref="B33:D33 F33:H33">
    <cfRule type="expression" dxfId="3195" priority="1476">
      <formula>$E33="MC"</formula>
    </cfRule>
  </conditionalFormatting>
  <conditionalFormatting sqref="B33:D33 H33 F33">
    <cfRule type="expression" dxfId="3194" priority="1475">
      <formula>$E33="MC"</formula>
    </cfRule>
  </conditionalFormatting>
  <conditionalFormatting sqref="B33:D33 H33 F33">
    <cfRule type="expression" dxfId="3193" priority="1474">
      <formula>$E33="MC"</formula>
    </cfRule>
  </conditionalFormatting>
  <conditionalFormatting sqref="G33">
    <cfRule type="expression" dxfId="3192" priority="1473">
      <formula>$E33="MC"</formula>
    </cfRule>
  </conditionalFormatting>
  <conditionalFormatting sqref="B33:D33 F33:H33">
    <cfRule type="expression" dxfId="3191" priority="1472">
      <formula>$E33="MC"</formula>
    </cfRule>
  </conditionalFormatting>
  <conditionalFormatting sqref="B33:D33 F33:H33">
    <cfRule type="expression" dxfId="3190" priority="1471">
      <formula>$E33="MC"</formula>
    </cfRule>
  </conditionalFormatting>
  <conditionalFormatting sqref="B33:D33 F33:H33">
    <cfRule type="expression" dxfId="3189" priority="1470">
      <formula>$E33="MC"</formula>
    </cfRule>
  </conditionalFormatting>
  <conditionalFormatting sqref="B33:D33 F33:H33">
    <cfRule type="expression" dxfId="3188" priority="1469">
      <formula>$E33="MC"</formula>
    </cfRule>
  </conditionalFormatting>
  <conditionalFormatting sqref="B33:C33 F33:H33">
    <cfRule type="expression" dxfId="3187" priority="1468">
      <formula>$E33="MC"</formula>
    </cfRule>
  </conditionalFormatting>
  <conditionalFormatting sqref="B33:C33 F33:H33">
    <cfRule type="expression" dxfId="3186" priority="1467">
      <formula>$E33="MC"</formula>
    </cfRule>
  </conditionalFormatting>
  <conditionalFormatting sqref="B33:C33 F33:H33">
    <cfRule type="expression" dxfId="3185" priority="1466">
      <formula>$E33="MC"</formula>
    </cfRule>
  </conditionalFormatting>
  <conditionalFormatting sqref="B33:C33 F33:H33">
    <cfRule type="expression" dxfId="3184" priority="1465">
      <formula>$E33="MC"</formula>
    </cfRule>
  </conditionalFormatting>
  <conditionalFormatting sqref="B33:C33 F33:H33">
    <cfRule type="expression" dxfId="3183" priority="1464">
      <formula>$E33="MC"</formula>
    </cfRule>
  </conditionalFormatting>
  <conditionalFormatting sqref="B33:C33 F33:H33">
    <cfRule type="expression" dxfId="3182" priority="1463">
      <formula>$E33="MC"</formula>
    </cfRule>
  </conditionalFormatting>
  <conditionalFormatting sqref="D33">
    <cfRule type="expression" dxfId="3181" priority="1462">
      <formula>$E33="MC"</formula>
    </cfRule>
  </conditionalFormatting>
  <conditionalFormatting sqref="D33">
    <cfRule type="expression" dxfId="3180" priority="1461">
      <formula>$E33="MC"</formula>
    </cfRule>
  </conditionalFormatting>
  <conditionalFormatting sqref="D33">
    <cfRule type="expression" dxfId="3179" priority="1460">
      <formula>$E33="MC"</formula>
    </cfRule>
  </conditionalFormatting>
  <conditionalFormatting sqref="D33">
    <cfRule type="expression" dxfId="3178" priority="1459">
      <formula>$E33="MC"</formula>
    </cfRule>
  </conditionalFormatting>
  <conditionalFormatting sqref="D33">
    <cfRule type="expression" dxfId="3177" priority="1458">
      <formula>$E33="MC"</formula>
    </cfRule>
  </conditionalFormatting>
  <conditionalFormatting sqref="D33">
    <cfRule type="expression" dxfId="3176" priority="1457">
      <formula>$E33="MC"</formula>
    </cfRule>
  </conditionalFormatting>
  <conditionalFormatting sqref="B33:D33 H33 F33">
    <cfRule type="expression" dxfId="3175" priority="1456">
      <formula>$E33="MC"</formula>
    </cfRule>
  </conditionalFormatting>
  <conditionalFormatting sqref="B33:D33 H33 F33">
    <cfRule type="expression" dxfId="3174" priority="1455">
      <formula>$E33="MC"</formula>
    </cfRule>
  </conditionalFormatting>
  <conditionalFormatting sqref="G33">
    <cfRule type="expression" dxfId="3173" priority="1454">
      <formula>$E33="MC"</formula>
    </cfRule>
  </conditionalFormatting>
  <conditionalFormatting sqref="B33:D33 F33:H33">
    <cfRule type="expression" dxfId="3172" priority="1453">
      <formula>$E33="MC"</formula>
    </cfRule>
  </conditionalFormatting>
  <conditionalFormatting sqref="B33:D33 F33:H33">
    <cfRule type="expression" dxfId="3171" priority="1452">
      <formula>$E33="MC"</formula>
    </cfRule>
  </conditionalFormatting>
  <conditionalFormatting sqref="B33:D33 F33:H33">
    <cfRule type="expression" dxfId="3170" priority="1451">
      <formula>$E33="MC"</formula>
    </cfRule>
  </conditionalFormatting>
  <conditionalFormatting sqref="B33:D33 F33:H33">
    <cfRule type="expression" dxfId="3169" priority="1450">
      <formula>$E33="MC"</formula>
    </cfRule>
  </conditionalFormatting>
  <conditionalFormatting sqref="B33:C33 F33:H33">
    <cfRule type="expression" dxfId="3168" priority="1449">
      <formula>$E33="MC"</formula>
    </cfRule>
  </conditionalFormatting>
  <conditionalFormatting sqref="B33:C33 F33:H33">
    <cfRule type="expression" dxfId="3167" priority="1448">
      <formula>$E33="MC"</formula>
    </cfRule>
  </conditionalFormatting>
  <conditionalFormatting sqref="B33:C33 F33:H33">
    <cfRule type="expression" dxfId="3166" priority="1447">
      <formula>$E33="MC"</formula>
    </cfRule>
  </conditionalFormatting>
  <conditionalFormatting sqref="B33:C33 F33:H33">
    <cfRule type="expression" dxfId="3165" priority="1446">
      <formula>$E33="MC"</formula>
    </cfRule>
  </conditionalFormatting>
  <conditionalFormatting sqref="B33:C33 F33:H33">
    <cfRule type="expression" dxfId="3164" priority="1445">
      <formula>$E33="MC"</formula>
    </cfRule>
  </conditionalFormatting>
  <conditionalFormatting sqref="B33:C33 F33:H33">
    <cfRule type="expression" dxfId="3163" priority="1444">
      <formula>$E33="MC"</formula>
    </cfRule>
  </conditionalFormatting>
  <conditionalFormatting sqref="D33">
    <cfRule type="expression" dxfId="3162" priority="1443">
      <formula>$E33="MC"</formula>
    </cfRule>
  </conditionalFormatting>
  <conditionalFormatting sqref="D33">
    <cfRule type="expression" dxfId="3161" priority="1442">
      <formula>$E33="MC"</formula>
    </cfRule>
  </conditionalFormatting>
  <conditionalFormatting sqref="D33">
    <cfRule type="expression" dxfId="3160" priority="1441">
      <formula>$E33="MC"</formula>
    </cfRule>
  </conditionalFormatting>
  <conditionalFormatting sqref="D33">
    <cfRule type="expression" dxfId="3159" priority="1440">
      <formula>$E33="MC"</formula>
    </cfRule>
  </conditionalFormatting>
  <conditionalFormatting sqref="D33">
    <cfRule type="expression" dxfId="3158" priority="1438">
      <formula>$E33="MC"</formula>
    </cfRule>
  </conditionalFormatting>
  <conditionalFormatting sqref="B33:C33 F33:H33">
    <cfRule type="expression" dxfId="3157" priority="1437">
      <formula>$E33="MC"</formula>
    </cfRule>
  </conditionalFormatting>
  <conditionalFormatting sqref="B33:C33 F33:H33">
    <cfRule type="expression" dxfId="3156" priority="1436">
      <formula>$E33="MC"</formula>
    </cfRule>
  </conditionalFormatting>
  <conditionalFormatting sqref="B33:C33 F33:H33">
    <cfRule type="expression" dxfId="3155" priority="1435">
      <formula>$E33="MC"</formula>
    </cfRule>
  </conditionalFormatting>
  <conditionalFormatting sqref="B33:C33 F33:H33">
    <cfRule type="expression" dxfId="3154" priority="1434">
      <formula>$E33="MC"</formula>
    </cfRule>
  </conditionalFormatting>
  <conditionalFormatting sqref="B33:C33 F33:H33">
    <cfRule type="expression" dxfId="3153" priority="1433">
      <formula>$E33="MC"</formula>
    </cfRule>
  </conditionalFormatting>
  <conditionalFormatting sqref="B33:C33 F33:H33">
    <cfRule type="expression" dxfId="3152" priority="1432">
      <formula>$E33="MC"</formula>
    </cfRule>
  </conditionalFormatting>
  <conditionalFormatting sqref="D33">
    <cfRule type="expression" dxfId="3151" priority="1431">
      <formula>$E33="MC"</formula>
    </cfRule>
  </conditionalFormatting>
  <conditionalFormatting sqref="D33">
    <cfRule type="expression" dxfId="3150" priority="1430">
      <formula>$E33="MC"</formula>
    </cfRule>
  </conditionalFormatting>
  <conditionalFormatting sqref="D33">
    <cfRule type="expression" dxfId="3149" priority="1429">
      <formula>$E33="MC"</formula>
    </cfRule>
  </conditionalFormatting>
  <conditionalFormatting sqref="D33">
    <cfRule type="expression" dxfId="3148" priority="1428">
      <formula>$E33="MC"</formula>
    </cfRule>
  </conditionalFormatting>
  <conditionalFormatting sqref="D33">
    <cfRule type="expression" dxfId="3147" priority="1427">
      <formula>$E33="MC"</formula>
    </cfRule>
  </conditionalFormatting>
  <conditionalFormatting sqref="D33">
    <cfRule type="expression" dxfId="3146" priority="1426">
      <formula>$E33="MC"</formula>
    </cfRule>
  </conditionalFormatting>
  <conditionalFormatting sqref="B33:D33 F33:H33">
    <cfRule type="expression" dxfId="3145" priority="1425">
      <formula>$E33="MC"</formula>
    </cfRule>
  </conditionalFormatting>
  <conditionalFormatting sqref="B33:D33 F33:H33">
    <cfRule type="expression" dxfId="3144" priority="1424">
      <formula>$E33="MC"</formula>
    </cfRule>
  </conditionalFormatting>
  <conditionalFormatting sqref="B33:D33 F33:H33">
    <cfRule type="expression" dxfId="3143" priority="1423">
      <formula>$E33="MC"</formula>
    </cfRule>
  </conditionalFormatting>
  <conditionalFormatting sqref="B33:D33 F33:H33">
    <cfRule type="expression" dxfId="3142" priority="1422">
      <formula>$E33="MC"</formula>
    </cfRule>
  </conditionalFormatting>
  <conditionalFormatting sqref="B33:D33 F33:H33">
    <cfRule type="expression" dxfId="3141" priority="1421">
      <formula>$E33="MC"</formula>
    </cfRule>
  </conditionalFormatting>
  <conditionalFormatting sqref="B33:D33 H33 F33">
    <cfRule type="expression" dxfId="3140" priority="1420">
      <formula>$E33="MC"</formula>
    </cfRule>
  </conditionalFormatting>
  <conditionalFormatting sqref="B33:D33 H33 F33">
    <cfRule type="expression" dxfId="3139" priority="1419">
      <formula>$E33="MC"</formula>
    </cfRule>
  </conditionalFormatting>
  <conditionalFormatting sqref="G33">
    <cfRule type="expression" dxfId="3138" priority="1418">
      <formula>$E33="MC"</formula>
    </cfRule>
  </conditionalFormatting>
  <conditionalFormatting sqref="B33:D33 F33:H33">
    <cfRule type="expression" dxfId="3137" priority="1417">
      <formula>$E33="MC"</formula>
    </cfRule>
  </conditionalFormatting>
  <conditionalFormatting sqref="B33:D33 F33:H33">
    <cfRule type="expression" dxfId="3136" priority="1416">
      <formula>$E33="MC"</formula>
    </cfRule>
  </conditionalFormatting>
  <conditionalFormatting sqref="B33:D33 F33:H33">
    <cfRule type="expression" dxfId="3135" priority="1415">
      <formula>$E33="MC"</formula>
    </cfRule>
  </conditionalFormatting>
  <conditionalFormatting sqref="B33:D33 F33:H33">
    <cfRule type="expression" dxfId="3134" priority="1414">
      <formula>$E33="MC"</formula>
    </cfRule>
  </conditionalFormatting>
  <conditionalFormatting sqref="B33:C33 F33:H33">
    <cfRule type="expression" dxfId="3133" priority="1413">
      <formula>$E33="MC"</formula>
    </cfRule>
  </conditionalFormatting>
  <conditionalFormatting sqref="B33:C33 F33:H33">
    <cfRule type="expression" dxfId="3132" priority="1412">
      <formula>$E33="MC"</formula>
    </cfRule>
  </conditionalFormatting>
  <conditionalFormatting sqref="B33:C33 F33:H33">
    <cfRule type="expression" dxfId="3131" priority="1411">
      <formula>$E33="MC"</formula>
    </cfRule>
  </conditionalFormatting>
  <conditionalFormatting sqref="B33:C33 F33:H33">
    <cfRule type="expression" dxfId="3130" priority="1410">
      <formula>$E33="MC"</formula>
    </cfRule>
  </conditionalFormatting>
  <conditionalFormatting sqref="B33:C33 F33:H33">
    <cfRule type="expression" dxfId="3129" priority="1409">
      <formula>$E33="MC"</formula>
    </cfRule>
  </conditionalFormatting>
  <conditionalFormatting sqref="B33:C33 F33:H33">
    <cfRule type="expression" dxfId="3128" priority="1408">
      <formula>$E33="MC"</formula>
    </cfRule>
  </conditionalFormatting>
  <conditionalFormatting sqref="D33">
    <cfRule type="expression" dxfId="3127" priority="1407">
      <formula>$E33="MC"</formula>
    </cfRule>
  </conditionalFormatting>
  <conditionalFormatting sqref="D33">
    <cfRule type="expression" dxfId="3126" priority="1406">
      <formula>$E33="MC"</formula>
    </cfRule>
  </conditionalFormatting>
  <conditionalFormatting sqref="D33">
    <cfRule type="expression" dxfId="3125" priority="1405">
      <formula>$E33="MC"</formula>
    </cfRule>
  </conditionalFormatting>
  <conditionalFormatting sqref="D33">
    <cfRule type="expression" dxfId="3124" priority="1404">
      <formula>$E33="MC"</formula>
    </cfRule>
  </conditionalFormatting>
  <conditionalFormatting sqref="D33">
    <cfRule type="expression" dxfId="3123" priority="1403">
      <formula>$E33="MC"</formula>
    </cfRule>
  </conditionalFormatting>
  <conditionalFormatting sqref="D33">
    <cfRule type="expression" dxfId="3122" priority="1402">
      <formula>$E33="MC"</formula>
    </cfRule>
  </conditionalFormatting>
  <conditionalFormatting sqref="B33:C33 F33:H33">
    <cfRule type="expression" dxfId="3121" priority="1401">
      <formula>$E33="MC"</formula>
    </cfRule>
  </conditionalFormatting>
  <conditionalFormatting sqref="B33:C33 F33:H33">
    <cfRule type="expression" dxfId="3120" priority="1400">
      <formula>$E33="MC"</formula>
    </cfRule>
  </conditionalFormatting>
  <conditionalFormatting sqref="B33:C33 F33:H33">
    <cfRule type="expression" dxfId="3119" priority="1399">
      <formula>$E33="MC"</formula>
    </cfRule>
  </conditionalFormatting>
  <conditionalFormatting sqref="B33:C33 F33:H33">
    <cfRule type="expression" dxfId="3118" priority="1398">
      <formula>$E33="MC"</formula>
    </cfRule>
  </conditionalFormatting>
  <conditionalFormatting sqref="B33:C33 F33:H33">
    <cfRule type="expression" dxfId="3117" priority="1397">
      <formula>$E33="MC"</formula>
    </cfRule>
  </conditionalFormatting>
  <conditionalFormatting sqref="B33:C33 F33:H33">
    <cfRule type="expression" dxfId="3116" priority="1396">
      <formula>$E33="MC"</formula>
    </cfRule>
  </conditionalFormatting>
  <conditionalFormatting sqref="D33">
    <cfRule type="expression" dxfId="3115" priority="1395">
      <formula>$E33="MC"</formula>
    </cfRule>
  </conditionalFormatting>
  <conditionalFormatting sqref="D33">
    <cfRule type="expression" dxfId="3114" priority="1394">
      <formula>$E33="MC"</formula>
    </cfRule>
  </conditionalFormatting>
  <conditionalFormatting sqref="D33">
    <cfRule type="expression" dxfId="3113" priority="1393">
      <formula>$E33="MC"</formula>
    </cfRule>
  </conditionalFormatting>
  <conditionalFormatting sqref="D33">
    <cfRule type="expression" dxfId="3112" priority="1392">
      <formula>$E33="MC"</formula>
    </cfRule>
  </conditionalFormatting>
  <conditionalFormatting sqref="D33">
    <cfRule type="expression" dxfId="3111" priority="1391">
      <formula>$E33="MC"</formula>
    </cfRule>
  </conditionalFormatting>
  <conditionalFormatting sqref="D33">
    <cfRule type="expression" dxfId="3110" priority="1390">
      <formula>$E33="MC"</formula>
    </cfRule>
  </conditionalFormatting>
  <conditionalFormatting sqref="B33:D33 F33:H33">
    <cfRule type="expression" dxfId="3109" priority="1389">
      <formula>$E33="MC"</formula>
    </cfRule>
  </conditionalFormatting>
  <conditionalFormatting sqref="B33:D33 F33:H33">
    <cfRule type="expression" dxfId="3108" priority="1388">
      <formula>$E33="MC"</formula>
    </cfRule>
  </conditionalFormatting>
  <conditionalFormatting sqref="B33:D33 F33:H33">
    <cfRule type="expression" dxfId="3107" priority="1387">
      <formula>$E33="MC"</formula>
    </cfRule>
  </conditionalFormatting>
  <conditionalFormatting sqref="B33:D33 F33:H33">
    <cfRule type="expression" dxfId="3106" priority="1386">
      <formula>$E33="MC"</formula>
    </cfRule>
  </conditionalFormatting>
  <conditionalFormatting sqref="B33:D33 F33:H33">
    <cfRule type="expression" dxfId="3105" priority="1385">
      <formula>$E33="MC"</formula>
    </cfRule>
  </conditionalFormatting>
  <conditionalFormatting sqref="B33:C33 F33:H33">
    <cfRule type="expression" dxfId="3104" priority="1384">
      <formula>$E33="MC"</formula>
    </cfRule>
  </conditionalFormatting>
  <conditionalFormatting sqref="B33:C33 F33:H33">
    <cfRule type="expression" dxfId="3103" priority="1383">
      <formula>$E33="MC"</formula>
    </cfRule>
  </conditionalFormatting>
  <conditionalFormatting sqref="B33:C33 F33:H33">
    <cfRule type="expression" dxfId="3102" priority="1382">
      <formula>$E33="MC"</formula>
    </cfRule>
  </conditionalFormatting>
  <conditionalFormatting sqref="B33:C33 F33:H33">
    <cfRule type="expression" dxfId="3101" priority="1381">
      <formula>$E33="MC"</formula>
    </cfRule>
  </conditionalFormatting>
  <conditionalFormatting sqref="B33:C33 F33:H33">
    <cfRule type="expression" dxfId="3100" priority="1380">
      <formula>$E33="MC"</formula>
    </cfRule>
  </conditionalFormatting>
  <conditionalFormatting sqref="B33:C33 F33:H33">
    <cfRule type="expression" dxfId="3099" priority="1379">
      <formula>$E33="MC"</formula>
    </cfRule>
  </conditionalFormatting>
  <conditionalFormatting sqref="D33">
    <cfRule type="expression" dxfId="3098" priority="1378">
      <formula>$E33="MC"</formula>
    </cfRule>
  </conditionalFormatting>
  <conditionalFormatting sqref="D33">
    <cfRule type="expression" dxfId="3097" priority="1377">
      <formula>$E33="MC"</formula>
    </cfRule>
  </conditionalFormatting>
  <conditionalFormatting sqref="D33">
    <cfRule type="expression" dxfId="3096" priority="1376">
      <formula>$E33="MC"</formula>
    </cfRule>
  </conditionalFormatting>
  <conditionalFormatting sqref="D33">
    <cfRule type="expression" dxfId="3095" priority="1375">
      <formula>$E33="MC"</formula>
    </cfRule>
  </conditionalFormatting>
  <conditionalFormatting sqref="D33">
    <cfRule type="expression" dxfId="3094" priority="1374">
      <formula>$E33="MC"</formula>
    </cfRule>
  </conditionalFormatting>
  <conditionalFormatting sqref="D33">
    <cfRule type="expression" dxfId="3093" priority="1373">
      <formula>$E33="MC"</formula>
    </cfRule>
  </conditionalFormatting>
  <conditionalFormatting sqref="B33:D33 F33:H33">
    <cfRule type="expression" dxfId="3092" priority="1372">
      <formula>$E33="MC"</formula>
    </cfRule>
  </conditionalFormatting>
  <conditionalFormatting sqref="B33:D33 F33:H33">
    <cfRule type="expression" dxfId="3091" priority="1371">
      <formula>$E33="MC"</formula>
    </cfRule>
  </conditionalFormatting>
  <conditionalFormatting sqref="B33:D33 F33:H33">
    <cfRule type="expression" dxfId="3090" priority="1370">
      <formula>$E33="MC"</formula>
    </cfRule>
  </conditionalFormatting>
  <conditionalFormatting sqref="B33:D33 F33:H33">
    <cfRule type="expression" dxfId="3089" priority="1369">
      <formula>$E33="MC"</formula>
    </cfRule>
  </conditionalFormatting>
  <conditionalFormatting sqref="B33:D33 F33:H33">
    <cfRule type="expression" dxfId="3088" priority="1368">
      <formula>$E33="MC"</formula>
    </cfRule>
  </conditionalFormatting>
  <conditionalFormatting sqref="B33:D33 F33:H33">
    <cfRule type="expression" dxfId="3087" priority="1367">
      <formula>$E33="MC"</formula>
    </cfRule>
  </conditionalFormatting>
  <conditionalFormatting sqref="B33:D33 F33:H33">
    <cfRule type="expression" dxfId="3086" priority="1366">
      <formula>$E33="MC"</formula>
    </cfRule>
  </conditionalFormatting>
  <conditionalFormatting sqref="B33:D33 F33:H33">
    <cfRule type="expression" dxfId="3085" priority="1365">
      <formula>$E33="MC"</formula>
    </cfRule>
  </conditionalFormatting>
  <conditionalFormatting sqref="B33:D33 F33:H33">
    <cfRule type="expression" dxfId="3084" priority="1364">
      <formula>$E33="MC"</formula>
    </cfRule>
  </conditionalFormatting>
  <conditionalFormatting sqref="B33:D33 F33:H33">
    <cfRule type="expression" dxfId="3083" priority="1363">
      <formula>$E33="MC"</formula>
    </cfRule>
  </conditionalFormatting>
  <conditionalFormatting sqref="D33">
    <cfRule type="expression" dxfId="3082" priority="1362">
      <formula>$E33="MC"</formula>
    </cfRule>
  </conditionalFormatting>
  <conditionalFormatting sqref="B33:C33 F33:H33">
    <cfRule type="expression" dxfId="3081" priority="1361">
      <formula>$E33="MC"</formula>
    </cfRule>
  </conditionalFormatting>
  <conditionalFormatting sqref="B33:C33 F33:H33">
    <cfRule type="expression" dxfId="3080" priority="1360">
      <formula>$E33="MC"</formula>
    </cfRule>
  </conditionalFormatting>
  <conditionalFormatting sqref="B33:C33 F33:H33">
    <cfRule type="expression" dxfId="3079" priority="1359">
      <formula>$E33="MC"</formula>
    </cfRule>
  </conditionalFormatting>
  <conditionalFormatting sqref="B33:C33 F33:H33">
    <cfRule type="expression" dxfId="3078" priority="1358">
      <formula>$E33="MC"</formula>
    </cfRule>
  </conditionalFormatting>
  <conditionalFormatting sqref="B33:C33 F33:H33">
    <cfRule type="expression" dxfId="3077" priority="1357">
      <formula>$E33="MC"</formula>
    </cfRule>
  </conditionalFormatting>
  <conditionalFormatting sqref="B33:C33 F33:H33">
    <cfRule type="expression" dxfId="3076" priority="1356">
      <formula>$E33="MC"</formula>
    </cfRule>
  </conditionalFormatting>
  <conditionalFormatting sqref="D33">
    <cfRule type="expression" dxfId="3075" priority="1355">
      <formula>$E33="MC"</formula>
    </cfRule>
  </conditionalFormatting>
  <conditionalFormatting sqref="D33">
    <cfRule type="expression" dxfId="3074" priority="1354">
      <formula>$E33="MC"</formula>
    </cfRule>
  </conditionalFormatting>
  <conditionalFormatting sqref="D33">
    <cfRule type="expression" dxfId="3073" priority="1353">
      <formula>$E33="MC"</formula>
    </cfRule>
  </conditionalFormatting>
  <conditionalFormatting sqref="D33">
    <cfRule type="expression" dxfId="3072" priority="1352">
      <formula>$E33="MC"</formula>
    </cfRule>
  </conditionalFormatting>
  <conditionalFormatting sqref="D33">
    <cfRule type="expression" dxfId="3071" priority="1351">
      <formula>$E33="MC"</formula>
    </cfRule>
  </conditionalFormatting>
  <conditionalFormatting sqref="D33">
    <cfRule type="expression" dxfId="3070" priority="1350">
      <formula>$E33="MC"</formula>
    </cfRule>
  </conditionalFormatting>
  <conditionalFormatting sqref="B33:D33 F33:H33">
    <cfRule type="expression" dxfId="3069" priority="1349">
      <formula>$E33="MC"</formula>
    </cfRule>
  </conditionalFormatting>
  <conditionalFormatting sqref="B33:D33 F33:H33">
    <cfRule type="expression" dxfId="3068" priority="1348">
      <formula>$E33="MC"</formula>
    </cfRule>
  </conditionalFormatting>
  <conditionalFormatting sqref="B33:D33 F33:H33">
    <cfRule type="expression" dxfId="3067" priority="1347">
      <formula>$E33="MC"</formula>
    </cfRule>
  </conditionalFormatting>
  <conditionalFormatting sqref="B33:D33 F33:H33">
    <cfRule type="expression" dxfId="3066" priority="1346">
      <formula>$E33="MC"</formula>
    </cfRule>
  </conditionalFormatting>
  <conditionalFormatting sqref="B33:D33 F33:H33">
    <cfRule type="expression" dxfId="3065" priority="1345">
      <formula>$E33="MC"</formula>
    </cfRule>
  </conditionalFormatting>
  <conditionalFormatting sqref="B33:D33 F33:H33">
    <cfRule type="expression" dxfId="3064" priority="1344">
      <formula>$E33="MC"</formula>
    </cfRule>
  </conditionalFormatting>
  <conditionalFormatting sqref="B33:D33 F33:H33">
    <cfRule type="expression" dxfId="3063" priority="1343">
      <formula>$E33="MC"</formula>
    </cfRule>
  </conditionalFormatting>
  <conditionalFormatting sqref="B33:D33 F33:H33">
    <cfRule type="expression" dxfId="3062" priority="1342">
      <formula>$E33="MC"</formula>
    </cfRule>
  </conditionalFormatting>
  <conditionalFormatting sqref="B33:D33 F33:H33">
    <cfRule type="expression" dxfId="3061" priority="1341">
      <formula>$E33="MC"</formula>
    </cfRule>
  </conditionalFormatting>
  <conditionalFormatting sqref="B33:D33 F33:H33">
    <cfRule type="expression" dxfId="3060" priority="1340">
      <formula>$E33="MC"</formula>
    </cfRule>
  </conditionalFormatting>
  <conditionalFormatting sqref="D33">
    <cfRule type="expression" dxfId="3059" priority="1339">
      <formula>$E33="MC"</formula>
    </cfRule>
  </conditionalFormatting>
  <conditionalFormatting sqref="B33:D33 F33:H33">
    <cfRule type="expression" dxfId="3058" priority="1338">
      <formula>$E33="MC"</formula>
    </cfRule>
  </conditionalFormatting>
  <conditionalFormatting sqref="B33:D33 F33:H33">
    <cfRule type="expression" dxfId="3057" priority="1337">
      <formula>$E33="MC"</formula>
    </cfRule>
  </conditionalFormatting>
  <conditionalFormatting sqref="B33:D33 F33:H33">
    <cfRule type="expression" dxfId="3056" priority="1336">
      <formula>$E33="MC"</formula>
    </cfRule>
  </conditionalFormatting>
  <conditionalFormatting sqref="B33:D33 F33:H33">
    <cfRule type="expression" dxfId="3055" priority="1335">
      <formula>$E33="MC"</formula>
    </cfRule>
  </conditionalFormatting>
  <conditionalFormatting sqref="B33:D33 F33:H33">
    <cfRule type="expression" dxfId="3054" priority="1334">
      <formula>$E33="MC"</formula>
    </cfRule>
  </conditionalFormatting>
  <conditionalFormatting sqref="D33">
    <cfRule type="expression" dxfId="3053" priority="1333">
      <formula>$E33="MC"</formula>
    </cfRule>
  </conditionalFormatting>
  <conditionalFormatting sqref="D33">
    <cfRule type="expression" dxfId="3052" priority="1332">
      <formula>$E33="MC"</formula>
    </cfRule>
  </conditionalFormatting>
  <conditionalFormatting sqref="I33">
    <cfRule type="expression" dxfId="3051" priority="1330">
      <formula>$E33="MC"</formula>
    </cfRule>
  </conditionalFormatting>
  <conditionalFormatting sqref="I33">
    <cfRule type="expression" dxfId="3050" priority="1329">
      <formula>$E33="MC"</formula>
    </cfRule>
  </conditionalFormatting>
  <conditionalFormatting sqref="I33">
    <cfRule type="expression" dxfId="3049" priority="1328">
      <formula>$E33="MC"</formula>
    </cfRule>
  </conditionalFormatting>
  <conditionalFormatting sqref="I33">
    <cfRule type="expression" dxfId="3048" priority="1327">
      <formula>$E33="MC"</formula>
    </cfRule>
  </conditionalFormatting>
  <conditionalFormatting sqref="I33">
    <cfRule type="expression" dxfId="3047" priority="1326">
      <formula>$E33="MC"</formula>
    </cfRule>
  </conditionalFormatting>
  <conditionalFormatting sqref="I33">
    <cfRule type="expression" dxfId="3046" priority="1325">
      <formula>$E33="MC"</formula>
    </cfRule>
  </conditionalFormatting>
  <conditionalFormatting sqref="I33">
    <cfRule type="expression" dxfId="3045" priority="1324">
      <formula>$E33="MC"</formula>
    </cfRule>
  </conditionalFormatting>
  <conditionalFormatting sqref="I33">
    <cfRule type="expression" dxfId="3044" priority="1323">
      <formula>$E33="MC"</formula>
    </cfRule>
  </conditionalFormatting>
  <conditionalFormatting sqref="I33">
    <cfRule type="expression" dxfId="3043" priority="1322">
      <formula>$E33="MC"</formula>
    </cfRule>
  </conditionalFormatting>
  <conditionalFormatting sqref="I33">
    <cfRule type="expression" dxfId="3042" priority="1321">
      <formula>$E33="MC"</formula>
    </cfRule>
  </conditionalFormatting>
  <conditionalFormatting sqref="I33">
    <cfRule type="expression" dxfId="3041" priority="1320">
      <formula>$E33="MC"</formula>
    </cfRule>
  </conditionalFormatting>
  <conditionalFormatting sqref="I33">
    <cfRule type="expression" dxfId="3040" priority="1319">
      <formula>$E33="MC"</formula>
    </cfRule>
  </conditionalFormatting>
  <conditionalFormatting sqref="I33">
    <cfRule type="expression" dxfId="3039" priority="1318">
      <formula>$E33="MC"</formula>
    </cfRule>
  </conditionalFormatting>
  <conditionalFormatting sqref="I33">
    <cfRule type="expression" dxfId="3038" priority="1315">
      <formula>$E33="MC"</formula>
    </cfRule>
  </conditionalFormatting>
  <conditionalFormatting sqref="I33">
    <cfRule type="expression" dxfId="3037" priority="1314">
      <formula>$E33="MC"</formula>
    </cfRule>
  </conditionalFormatting>
  <conditionalFormatting sqref="I33">
    <cfRule type="expression" dxfId="3036" priority="1313">
      <formula>$E33="MC"</formula>
    </cfRule>
  </conditionalFormatting>
  <conditionalFormatting sqref="I33">
    <cfRule type="expression" dxfId="3035" priority="1317">
      <formula>$E33="MC"</formula>
    </cfRule>
  </conditionalFormatting>
  <conditionalFormatting sqref="I33">
    <cfRule type="expression" dxfId="3034" priority="1316">
      <formula>$E33="MC"</formula>
    </cfRule>
  </conditionalFormatting>
  <conditionalFormatting sqref="I33">
    <cfRule type="expression" dxfId="3033" priority="1312">
      <formula>$E33="MC"</formula>
    </cfRule>
  </conditionalFormatting>
  <conditionalFormatting sqref="I33">
    <cfRule type="expression" dxfId="3032" priority="1309">
      <formula>$E33="MC"</formula>
    </cfRule>
  </conditionalFormatting>
  <conditionalFormatting sqref="I33">
    <cfRule type="expression" dxfId="3031" priority="1308">
      <formula>$E33="MC"</formula>
    </cfRule>
  </conditionalFormatting>
  <conditionalFormatting sqref="I33">
    <cfRule type="expression" dxfId="3030" priority="1307">
      <formula>$E33="MC"</formula>
    </cfRule>
  </conditionalFormatting>
  <conditionalFormatting sqref="I33">
    <cfRule type="expression" dxfId="3029" priority="1311">
      <formula>$E33="MC"</formula>
    </cfRule>
  </conditionalFormatting>
  <conditionalFormatting sqref="I33">
    <cfRule type="expression" dxfId="3028" priority="1310">
      <formula>$E33="MC"</formula>
    </cfRule>
  </conditionalFormatting>
  <conditionalFormatting sqref="I33">
    <cfRule type="expression" dxfId="3027" priority="1306">
      <formula>$E33="MC"</formula>
    </cfRule>
  </conditionalFormatting>
  <conditionalFormatting sqref="I33">
    <cfRule type="expression" dxfId="3026" priority="1305">
      <formula>$E33="MC"</formula>
    </cfRule>
  </conditionalFormatting>
  <conditionalFormatting sqref="I33">
    <cfRule type="expression" dxfId="3025" priority="1304">
      <formula>$E33="MC"</formula>
    </cfRule>
  </conditionalFormatting>
  <conditionalFormatting sqref="I33">
    <cfRule type="expression" dxfId="3024" priority="1303">
      <formula>$E33="MC"</formula>
    </cfRule>
  </conditionalFormatting>
  <conditionalFormatting sqref="I33">
    <cfRule type="expression" dxfId="3023" priority="1302">
      <formula>$E33="MC"</formula>
    </cfRule>
  </conditionalFormatting>
  <conditionalFormatting sqref="I33">
    <cfRule type="expression" dxfId="3022" priority="1301">
      <formula>$E33="MC"</formula>
    </cfRule>
  </conditionalFormatting>
  <conditionalFormatting sqref="I33">
    <cfRule type="expression" dxfId="3021" priority="1300">
      <formula>$E33="MC"</formula>
    </cfRule>
  </conditionalFormatting>
  <conditionalFormatting sqref="I33">
    <cfRule type="expression" dxfId="3020" priority="1299">
      <formula>$E33="MC"</formula>
    </cfRule>
  </conditionalFormatting>
  <conditionalFormatting sqref="I33">
    <cfRule type="expression" dxfId="3019" priority="1298">
      <formula>$E33="MC"</formula>
    </cfRule>
  </conditionalFormatting>
  <conditionalFormatting sqref="I33">
    <cfRule type="expression" dxfId="3018" priority="1297">
      <formula>$E33="MC"</formula>
    </cfRule>
  </conditionalFormatting>
  <conditionalFormatting sqref="I33">
    <cfRule type="expression" dxfId="3017" priority="1296">
      <formula>$E33="MC"</formula>
    </cfRule>
  </conditionalFormatting>
  <conditionalFormatting sqref="I33">
    <cfRule type="expression" dxfId="3016" priority="1295">
      <formula>$E33="MC"</formula>
    </cfRule>
  </conditionalFormatting>
  <conditionalFormatting sqref="I33">
    <cfRule type="expression" dxfId="3015" priority="1294">
      <formula>$E33="MC"</formula>
    </cfRule>
  </conditionalFormatting>
  <conditionalFormatting sqref="I33">
    <cfRule type="expression" dxfId="3014" priority="1293">
      <formula>$E33="MC"</formula>
    </cfRule>
  </conditionalFormatting>
  <conditionalFormatting sqref="I33">
    <cfRule type="expression" dxfId="3013" priority="1292">
      <formula>$E33="MC"</formula>
    </cfRule>
  </conditionalFormatting>
  <conditionalFormatting sqref="I33">
    <cfRule type="expression" dxfId="3012" priority="1291">
      <formula>$E33="MC"</formula>
    </cfRule>
  </conditionalFormatting>
  <conditionalFormatting sqref="I33">
    <cfRule type="expression" dxfId="3011" priority="1290">
      <formula>$E33="MC"</formula>
    </cfRule>
  </conditionalFormatting>
  <conditionalFormatting sqref="I33">
    <cfRule type="expression" dxfId="3010" priority="1289">
      <formula>$E33="MC"</formula>
    </cfRule>
  </conditionalFormatting>
  <conditionalFormatting sqref="I33">
    <cfRule type="expression" dxfId="3009" priority="1288">
      <formula>$E33="MC"</formula>
    </cfRule>
  </conditionalFormatting>
  <conditionalFormatting sqref="I33">
    <cfRule type="expression" dxfId="3008" priority="1287">
      <formula>$E33="MC"</formula>
    </cfRule>
  </conditionalFormatting>
  <conditionalFormatting sqref="I33">
    <cfRule type="expression" dxfId="3007" priority="1286">
      <formula>$E33="MC"</formula>
    </cfRule>
  </conditionalFormatting>
  <conditionalFormatting sqref="I33">
    <cfRule type="expression" dxfId="3006" priority="1285">
      <formula>$E33="MC"</formula>
    </cfRule>
  </conditionalFormatting>
  <conditionalFormatting sqref="I33">
    <cfRule type="expression" dxfId="3005" priority="1284">
      <formula>$E33="MC"</formula>
    </cfRule>
  </conditionalFormatting>
  <conditionalFormatting sqref="I33">
    <cfRule type="expression" dxfId="3004" priority="1283">
      <formula>$E33="MC"</formula>
    </cfRule>
  </conditionalFormatting>
  <conditionalFormatting sqref="I33">
    <cfRule type="expression" dxfId="3003" priority="1282">
      <formula>$E33="MC"</formula>
    </cfRule>
  </conditionalFormatting>
  <conditionalFormatting sqref="I33">
    <cfRule type="expression" dxfId="3002" priority="1281">
      <formula>$E33="MC"</formula>
    </cfRule>
  </conditionalFormatting>
  <conditionalFormatting sqref="I33">
    <cfRule type="expression" dxfId="3001" priority="1280">
      <formula>$E33="MC"</formula>
    </cfRule>
  </conditionalFormatting>
  <conditionalFormatting sqref="I33">
    <cfRule type="expression" dxfId="3000" priority="1279">
      <formula>$E33="MC"</formula>
    </cfRule>
  </conditionalFormatting>
  <conditionalFormatting sqref="I33">
    <cfRule type="expression" dxfId="2999" priority="1278">
      <formula>$E33="MC"</formula>
    </cfRule>
  </conditionalFormatting>
  <conditionalFormatting sqref="I33">
    <cfRule type="expression" dxfId="2998" priority="1277">
      <formula>$E33="MC"</formula>
    </cfRule>
  </conditionalFormatting>
  <conditionalFormatting sqref="I33">
    <cfRule type="expression" dxfId="2997" priority="1276">
      <formula>$E33="MC"</formula>
    </cfRule>
  </conditionalFormatting>
  <conditionalFormatting sqref="I33">
    <cfRule type="expression" dxfId="2996" priority="1275">
      <formula>$E33="MC"</formula>
    </cfRule>
  </conditionalFormatting>
  <conditionalFormatting sqref="I33">
    <cfRule type="expression" dxfId="2995" priority="1274">
      <formula>$E33="MC"</formula>
    </cfRule>
  </conditionalFormatting>
  <conditionalFormatting sqref="I33">
    <cfRule type="expression" dxfId="2994" priority="1273">
      <formula>$E33="MC"</formula>
    </cfRule>
  </conditionalFormatting>
  <conditionalFormatting sqref="I33">
    <cfRule type="expression" dxfId="2993" priority="1272">
      <formula>$E33="MC"</formula>
    </cfRule>
  </conditionalFormatting>
  <conditionalFormatting sqref="I33">
    <cfRule type="expression" dxfId="2992" priority="1271">
      <formula>$E33="MC"</formula>
    </cfRule>
  </conditionalFormatting>
  <conditionalFormatting sqref="I33">
    <cfRule type="expression" dxfId="2991" priority="1270">
      <formula>$E33="MC"</formula>
    </cfRule>
  </conditionalFormatting>
  <conditionalFormatting sqref="I33">
    <cfRule type="expression" dxfId="2990" priority="1269">
      <formula>$E33="MC"</formula>
    </cfRule>
  </conditionalFormatting>
  <conditionalFormatting sqref="I33">
    <cfRule type="expression" dxfId="2989" priority="1268">
      <formula>$E33="MC"</formula>
    </cfRule>
  </conditionalFormatting>
  <conditionalFormatting sqref="I33">
    <cfRule type="expression" dxfId="2988" priority="1267">
      <formula>$E33="MC"</formula>
    </cfRule>
  </conditionalFormatting>
  <conditionalFormatting sqref="I33">
    <cfRule type="expression" dxfId="2987" priority="1266">
      <formula>$E33="MC"</formula>
    </cfRule>
  </conditionalFormatting>
  <conditionalFormatting sqref="I33">
    <cfRule type="expression" dxfId="2986" priority="1265">
      <formula>$E33="MC"</formula>
    </cfRule>
  </conditionalFormatting>
  <conditionalFormatting sqref="I33">
    <cfRule type="expression" dxfId="2985" priority="1264">
      <formula>$E33="MC"</formula>
    </cfRule>
  </conditionalFormatting>
  <conditionalFormatting sqref="I33">
    <cfRule type="expression" dxfId="2984" priority="1263">
      <formula>$E33="MC"</formula>
    </cfRule>
  </conditionalFormatting>
  <conditionalFormatting sqref="I33">
    <cfRule type="expression" dxfId="2983" priority="1262">
      <formula>$E33="MC"</formula>
    </cfRule>
  </conditionalFormatting>
  <conditionalFormatting sqref="I33">
    <cfRule type="expression" dxfId="2982" priority="1261">
      <formula>$E33="MC"</formula>
    </cfRule>
  </conditionalFormatting>
  <conditionalFormatting sqref="I33">
    <cfRule type="expression" dxfId="2981" priority="1260">
      <formula>$E33="MC"</formula>
    </cfRule>
  </conditionalFormatting>
  <conditionalFormatting sqref="I33">
    <cfRule type="expression" dxfId="2980" priority="1259">
      <formula>$E33="MC"</formula>
    </cfRule>
  </conditionalFormatting>
  <conditionalFormatting sqref="I33">
    <cfRule type="expression" dxfId="2979" priority="1258">
      <formula>$E33="MC"</formula>
    </cfRule>
  </conditionalFormatting>
  <conditionalFormatting sqref="I33">
    <cfRule type="expression" dxfId="2978" priority="1257">
      <formula>$E33="MC"</formula>
    </cfRule>
  </conditionalFormatting>
  <conditionalFormatting sqref="I33">
    <cfRule type="expression" dxfId="2977" priority="1256">
      <formula>$E33="MC"</formula>
    </cfRule>
  </conditionalFormatting>
  <conditionalFormatting sqref="I33">
    <cfRule type="expression" dxfId="2976" priority="1255">
      <formula>$E33="MC"</formula>
    </cfRule>
  </conditionalFormatting>
  <conditionalFormatting sqref="I33">
    <cfRule type="expression" dxfId="2975" priority="1254">
      <formula>$E33="MC"</formula>
    </cfRule>
  </conditionalFormatting>
  <conditionalFormatting sqref="I33">
    <cfRule type="expression" dxfId="2974" priority="1253">
      <formula>$E33="MC"</formula>
    </cfRule>
  </conditionalFormatting>
  <conditionalFormatting sqref="I33">
    <cfRule type="expression" dxfId="2973" priority="1252">
      <formula>$E33="MC"</formula>
    </cfRule>
  </conditionalFormatting>
  <conditionalFormatting sqref="I33">
    <cfRule type="expression" dxfId="2972" priority="1251">
      <formula>$E33="MC"</formula>
    </cfRule>
  </conditionalFormatting>
  <conditionalFormatting sqref="I33">
    <cfRule type="expression" dxfId="2971" priority="1250">
      <formula>$E33="MC"</formula>
    </cfRule>
  </conditionalFormatting>
  <conditionalFormatting sqref="I33">
    <cfRule type="expression" dxfId="2970" priority="1249">
      <formula>$E33="MC"</formula>
    </cfRule>
  </conditionalFormatting>
  <conditionalFormatting sqref="I33">
    <cfRule type="expression" dxfId="2969" priority="1248">
      <formula>$E33="MC"</formula>
    </cfRule>
  </conditionalFormatting>
  <conditionalFormatting sqref="I33">
    <cfRule type="expression" dxfId="2968" priority="1247">
      <formula>$E33="MC"</formula>
    </cfRule>
  </conditionalFormatting>
  <conditionalFormatting sqref="I33">
    <cfRule type="expression" dxfId="2967" priority="1246">
      <formula>$E33="MC"</formula>
    </cfRule>
  </conditionalFormatting>
  <conditionalFormatting sqref="I33">
    <cfRule type="expression" dxfId="2966" priority="1245">
      <formula>$E33="MC"</formula>
    </cfRule>
  </conditionalFormatting>
  <conditionalFormatting sqref="I33">
    <cfRule type="expression" dxfId="2965" priority="1244">
      <formula>$E33="MC"</formula>
    </cfRule>
  </conditionalFormatting>
  <conditionalFormatting sqref="I33">
    <cfRule type="expression" dxfId="2964" priority="1243">
      <formula>$E33="MC"</formula>
    </cfRule>
  </conditionalFormatting>
  <conditionalFormatting sqref="I33">
    <cfRule type="expression" dxfId="2963" priority="1242">
      <formula>$E33="MC"</formula>
    </cfRule>
  </conditionalFormatting>
  <conditionalFormatting sqref="I33">
    <cfRule type="expression" dxfId="2962" priority="1241">
      <formula>$E33="MC"</formula>
    </cfRule>
  </conditionalFormatting>
  <conditionalFormatting sqref="I33">
    <cfRule type="expression" dxfId="2961" priority="1240">
      <formula>$E33="MC"</formula>
    </cfRule>
  </conditionalFormatting>
  <conditionalFormatting sqref="I33">
    <cfRule type="expression" dxfId="2960" priority="1239">
      <formula>$E33="MC"</formula>
    </cfRule>
  </conditionalFormatting>
  <conditionalFormatting sqref="I33">
    <cfRule type="expression" dxfId="2959" priority="1238">
      <formula>$E33="MC"</formula>
    </cfRule>
  </conditionalFormatting>
  <conditionalFormatting sqref="I33">
    <cfRule type="expression" dxfId="2958" priority="1237">
      <formula>$E33="MC"</formula>
    </cfRule>
  </conditionalFormatting>
  <conditionalFormatting sqref="I33">
    <cfRule type="expression" dxfId="2957" priority="1236">
      <formula>$E33="MC"</formula>
    </cfRule>
  </conditionalFormatting>
  <conditionalFormatting sqref="I33">
    <cfRule type="expression" dxfId="2956" priority="1235">
      <formula>$E33="MC"</formula>
    </cfRule>
  </conditionalFormatting>
  <conditionalFormatting sqref="I33">
    <cfRule type="expression" dxfId="2955" priority="1234">
      <formula>$E33="MC"</formula>
    </cfRule>
  </conditionalFormatting>
  <conditionalFormatting sqref="I33">
    <cfRule type="expression" dxfId="2954" priority="1233">
      <formula>$E33="MC"</formula>
    </cfRule>
  </conditionalFormatting>
  <conditionalFormatting sqref="I33">
    <cfRule type="expression" dxfId="2953" priority="1232">
      <formula>$E33="MC"</formula>
    </cfRule>
  </conditionalFormatting>
  <conditionalFormatting sqref="I33">
    <cfRule type="expression" dxfId="2952" priority="1231">
      <formula>$E33="MC"</formula>
    </cfRule>
  </conditionalFormatting>
  <conditionalFormatting sqref="I33">
    <cfRule type="expression" dxfId="2951" priority="1230">
      <formula>$E33="MC"</formula>
    </cfRule>
  </conditionalFormatting>
  <conditionalFormatting sqref="I33">
    <cfRule type="expression" dxfId="2950" priority="1229">
      <formula>$E33="MC"</formula>
    </cfRule>
  </conditionalFormatting>
  <conditionalFormatting sqref="I33">
    <cfRule type="expression" dxfId="2949" priority="1228">
      <formula>$E33="MC"</formula>
    </cfRule>
  </conditionalFormatting>
  <conditionalFormatting sqref="I33">
    <cfRule type="expression" dxfId="2948" priority="1227">
      <formula>$E33="MC"</formula>
    </cfRule>
  </conditionalFormatting>
  <conditionalFormatting sqref="I33">
    <cfRule type="expression" dxfId="2947" priority="1226">
      <formula>$E33="MC"</formula>
    </cfRule>
  </conditionalFormatting>
  <conditionalFormatting sqref="I33">
    <cfRule type="expression" dxfId="2946" priority="1225">
      <formula>$E33="MC"</formula>
    </cfRule>
  </conditionalFormatting>
  <conditionalFormatting sqref="I33">
    <cfRule type="expression" dxfId="2945" priority="1224">
      <formula>$E33="MC"</formula>
    </cfRule>
  </conditionalFormatting>
  <conditionalFormatting sqref="I33">
    <cfRule type="expression" dxfId="2944" priority="1223">
      <formula>$E33="MC"</formula>
    </cfRule>
  </conditionalFormatting>
  <conditionalFormatting sqref="I33">
    <cfRule type="expression" dxfId="2943" priority="1222">
      <formula>$E33="MC"</formula>
    </cfRule>
  </conditionalFormatting>
  <conditionalFormatting sqref="I33">
    <cfRule type="expression" dxfId="2942" priority="1221">
      <formula>$E33="MC"</formula>
    </cfRule>
  </conditionalFormatting>
  <conditionalFormatting sqref="I33">
    <cfRule type="expression" dxfId="2941" priority="1220">
      <formula>$E33="MC"</formula>
    </cfRule>
  </conditionalFormatting>
  <conditionalFormatting sqref="I33">
    <cfRule type="expression" dxfId="2940" priority="1219">
      <formula>$E33="MC"</formula>
    </cfRule>
  </conditionalFormatting>
  <conditionalFormatting sqref="I33">
    <cfRule type="expression" dxfId="2939" priority="1218">
      <formula>$E33="MC"</formula>
    </cfRule>
  </conditionalFormatting>
  <conditionalFormatting sqref="I33">
    <cfRule type="expression" dxfId="2938" priority="1217">
      <formula>$E33="MC"</formula>
    </cfRule>
  </conditionalFormatting>
  <conditionalFormatting sqref="I33">
    <cfRule type="expression" dxfId="2937" priority="1216">
      <formula>$E33="MC"</formula>
    </cfRule>
  </conditionalFormatting>
  <conditionalFormatting sqref="I33">
    <cfRule type="expression" dxfId="2936" priority="1215">
      <formula>$E33="MC"</formula>
    </cfRule>
  </conditionalFormatting>
  <conditionalFormatting sqref="I33">
    <cfRule type="expression" dxfId="2935" priority="1214">
      <formula>$E33="MC"</formula>
    </cfRule>
  </conditionalFormatting>
  <conditionalFormatting sqref="I33">
    <cfRule type="expression" dxfId="2934" priority="1213">
      <formula>$E33="MC"</formula>
    </cfRule>
  </conditionalFormatting>
  <conditionalFormatting sqref="I33">
    <cfRule type="expression" dxfId="2933" priority="1212">
      <formula>$E33="MC"</formula>
    </cfRule>
  </conditionalFormatting>
  <conditionalFormatting sqref="I33">
    <cfRule type="expression" dxfId="2932" priority="1211">
      <formula>$E33="MC"</formula>
    </cfRule>
  </conditionalFormatting>
  <conditionalFormatting sqref="I33">
    <cfRule type="expression" dxfId="2931" priority="1210">
      <formula>$E33="MC"</formula>
    </cfRule>
  </conditionalFormatting>
  <conditionalFormatting sqref="I33">
    <cfRule type="expression" dxfId="2930" priority="1209">
      <formula>$E33="MC"</formula>
    </cfRule>
  </conditionalFormatting>
  <conditionalFormatting sqref="I33">
    <cfRule type="expression" dxfId="2929" priority="1208">
      <formula>$E33="MC"</formula>
    </cfRule>
  </conditionalFormatting>
  <conditionalFormatting sqref="I33">
    <cfRule type="expression" dxfId="2928" priority="1207">
      <formula>$E33="MC"</formula>
    </cfRule>
  </conditionalFormatting>
  <conditionalFormatting sqref="I33">
    <cfRule type="expression" dxfId="2927" priority="1206">
      <formula>$E33="MC"</formula>
    </cfRule>
  </conditionalFormatting>
  <conditionalFormatting sqref="I33">
    <cfRule type="expression" dxfId="2926" priority="1205">
      <formula>$E33="MC"</formula>
    </cfRule>
  </conditionalFormatting>
  <conditionalFormatting sqref="I33">
    <cfRule type="expression" dxfId="2925" priority="1204">
      <formula>$E33="MC"</formula>
    </cfRule>
  </conditionalFormatting>
  <conditionalFormatting sqref="I33">
    <cfRule type="expression" dxfId="2924" priority="1203">
      <formula>$E33="MC"</formula>
    </cfRule>
  </conditionalFormatting>
  <conditionalFormatting sqref="I33">
    <cfRule type="expression" dxfId="2923" priority="1202">
      <formula>$E33="MC"</formula>
    </cfRule>
  </conditionalFormatting>
  <conditionalFormatting sqref="I33">
    <cfRule type="expression" dxfId="2922" priority="1201">
      <formula>$E33="MC"</formula>
    </cfRule>
  </conditionalFormatting>
  <conditionalFormatting sqref="I33">
    <cfRule type="expression" dxfId="2921" priority="1200">
      <formula>$E33="MC"</formula>
    </cfRule>
  </conditionalFormatting>
  <conditionalFormatting sqref="I33">
    <cfRule type="expression" dxfId="2920" priority="1199">
      <formula>$E33="MC"</formula>
    </cfRule>
  </conditionalFormatting>
  <conditionalFormatting sqref="I33">
    <cfRule type="expression" dxfId="2919" priority="1198">
      <formula>$E33="MC"</formula>
    </cfRule>
  </conditionalFormatting>
  <conditionalFormatting sqref="I33">
    <cfRule type="expression" dxfId="2918" priority="1197">
      <formula>$E33="MC"</formula>
    </cfRule>
  </conditionalFormatting>
  <conditionalFormatting sqref="I33">
    <cfRule type="expression" dxfId="2917" priority="1196">
      <formula>$E33="MC"</formula>
    </cfRule>
  </conditionalFormatting>
  <conditionalFormatting sqref="I33">
    <cfRule type="expression" dxfId="2916" priority="1195">
      <formula>$E33="MC"</formula>
    </cfRule>
  </conditionalFormatting>
  <conditionalFormatting sqref="I33">
    <cfRule type="expression" dxfId="2915" priority="1194">
      <formula>$E33="MC"</formula>
    </cfRule>
  </conditionalFormatting>
  <conditionalFormatting sqref="I33">
    <cfRule type="expression" dxfId="2914" priority="1193">
      <formula>$E33="MC"</formula>
    </cfRule>
  </conditionalFormatting>
  <conditionalFormatting sqref="I33">
    <cfRule type="expression" dxfId="2913" priority="1192">
      <formula>$E33="MC"</formula>
    </cfRule>
  </conditionalFormatting>
  <conditionalFormatting sqref="I33">
    <cfRule type="expression" dxfId="2912" priority="1191">
      <formula>$E33="MC"</formula>
    </cfRule>
  </conditionalFormatting>
  <conditionalFormatting sqref="I33">
    <cfRule type="expression" dxfId="2911" priority="1190">
      <formula>$E33="MC"</formula>
    </cfRule>
  </conditionalFormatting>
  <conditionalFormatting sqref="I33">
    <cfRule type="expression" dxfId="2910" priority="1189">
      <formula>$E33="MC"</formula>
    </cfRule>
  </conditionalFormatting>
  <conditionalFormatting sqref="I33">
    <cfRule type="expression" dxfId="2909" priority="1188">
      <formula>$E33="MC"</formula>
    </cfRule>
  </conditionalFormatting>
  <conditionalFormatting sqref="I33">
    <cfRule type="expression" dxfId="2908" priority="1187">
      <formula>$E33="MC"</formula>
    </cfRule>
  </conditionalFormatting>
  <conditionalFormatting sqref="I33">
    <cfRule type="expression" dxfId="2907" priority="1186">
      <formula>$E33="MC"</formula>
    </cfRule>
  </conditionalFormatting>
  <conditionalFormatting sqref="I33">
    <cfRule type="expression" dxfId="2906" priority="1185">
      <formula>$E33="MC"</formula>
    </cfRule>
  </conditionalFormatting>
  <conditionalFormatting sqref="I33">
    <cfRule type="expression" dxfId="2905" priority="1184">
      <formula>$E33="MC"</formula>
    </cfRule>
  </conditionalFormatting>
  <conditionalFormatting sqref="I33">
    <cfRule type="expression" dxfId="2904" priority="1183">
      <formula>$E33="MC"</formula>
    </cfRule>
  </conditionalFormatting>
  <conditionalFormatting sqref="I33">
    <cfRule type="expression" dxfId="2903" priority="1182">
      <formula>$E33="MC"</formula>
    </cfRule>
  </conditionalFormatting>
  <conditionalFormatting sqref="I33">
    <cfRule type="expression" dxfId="2902" priority="1181">
      <formula>$E33="MC"</formula>
    </cfRule>
  </conditionalFormatting>
  <conditionalFormatting sqref="I33">
    <cfRule type="expression" dxfId="2901" priority="1180">
      <formula>$E33="MC"</formula>
    </cfRule>
  </conditionalFormatting>
  <conditionalFormatting sqref="I33">
    <cfRule type="expression" dxfId="2900" priority="1179">
      <formula>$E33="MC"</formula>
    </cfRule>
  </conditionalFormatting>
  <conditionalFormatting sqref="I33">
    <cfRule type="expression" dxfId="2899" priority="1178">
      <formula>$E33="MC"</formula>
    </cfRule>
  </conditionalFormatting>
  <conditionalFormatting sqref="I33">
    <cfRule type="expression" dxfId="2898" priority="1177">
      <formula>$E33="MC"</formula>
    </cfRule>
  </conditionalFormatting>
  <conditionalFormatting sqref="I33">
    <cfRule type="expression" dxfId="2897" priority="1176">
      <formula>$E33="MC"</formula>
    </cfRule>
  </conditionalFormatting>
  <conditionalFormatting sqref="I33">
    <cfRule type="expression" dxfId="2896" priority="1175">
      <formula>$E33="MC"</formula>
    </cfRule>
  </conditionalFormatting>
  <conditionalFormatting sqref="I33">
    <cfRule type="expression" dxfId="2895" priority="1174">
      <formula>$E33="MC"</formula>
    </cfRule>
  </conditionalFormatting>
  <conditionalFormatting sqref="D34">
    <cfRule type="expression" dxfId="2894" priority="1065">
      <formula>$E34="MC"</formula>
    </cfRule>
  </conditionalFormatting>
  <conditionalFormatting sqref="B34:D34 F34:H34">
    <cfRule type="expression" dxfId="2893" priority="1173">
      <formula>$E34="MC"</formula>
    </cfRule>
  </conditionalFormatting>
  <conditionalFormatting sqref="B34:D34 F34:H34">
    <cfRule type="expression" dxfId="2892" priority="1172">
      <formula>$E34="MC"</formula>
    </cfRule>
  </conditionalFormatting>
  <conditionalFormatting sqref="B34:D34 F34:H34">
    <cfRule type="expression" dxfId="2891" priority="1171">
      <formula>$E34="MC"</formula>
    </cfRule>
  </conditionalFormatting>
  <conditionalFormatting sqref="B34:D34 F34:H34">
    <cfRule type="expression" dxfId="2890" priority="1170">
      <formula>$E34="MC"</formula>
    </cfRule>
  </conditionalFormatting>
  <conditionalFormatting sqref="B34:D34 F34:H34">
    <cfRule type="expression" dxfId="2889" priority="1169">
      <formula>$E34="MC"</formula>
    </cfRule>
  </conditionalFormatting>
  <conditionalFormatting sqref="B34:D34 F34:H34">
    <cfRule type="expression" dxfId="2888" priority="1168">
      <formula>$E34="MC"</formula>
    </cfRule>
  </conditionalFormatting>
  <conditionalFormatting sqref="B34:D34 F34:H34">
    <cfRule type="expression" dxfId="2887" priority="1167">
      <formula>$E34="MC"</formula>
    </cfRule>
  </conditionalFormatting>
  <conditionalFormatting sqref="B34:D34 F34:H34">
    <cfRule type="expression" dxfId="2886" priority="1166">
      <formula>$E34="MC"</formula>
    </cfRule>
  </conditionalFormatting>
  <conditionalFormatting sqref="B34:D34 F34:H34">
    <cfRule type="expression" dxfId="2885" priority="1165">
      <formula>$E34="MC"</formula>
    </cfRule>
  </conditionalFormatting>
  <conditionalFormatting sqref="B34 D34 F34:H34">
    <cfRule type="expression" dxfId="2884" priority="1164">
      <formula>$E34="MC"</formula>
    </cfRule>
  </conditionalFormatting>
  <conditionalFormatting sqref="C34">
    <cfRule type="expression" dxfId="2883" priority="1163">
      <formula>$E34="MC"</formula>
    </cfRule>
  </conditionalFormatting>
  <conditionalFormatting sqref="B34:D34 F34:H34">
    <cfRule type="expression" dxfId="2882" priority="1162">
      <formula>$E34="MC"</formula>
    </cfRule>
  </conditionalFormatting>
  <conditionalFormatting sqref="B34:D34 F34:H34">
    <cfRule type="expression" dxfId="2881" priority="1161">
      <formula>$E34="MC"</formula>
    </cfRule>
  </conditionalFormatting>
  <conditionalFormatting sqref="B34:D34 F34:H34">
    <cfRule type="expression" dxfId="2880" priority="1160">
      <formula>$E34="MC"</formula>
    </cfRule>
  </conditionalFormatting>
  <conditionalFormatting sqref="B34:D34 F34:H34">
    <cfRule type="expression" dxfId="2879" priority="1157">
      <formula>$E34="MC"</formula>
    </cfRule>
  </conditionalFormatting>
  <conditionalFormatting sqref="B34:D34 F34:H34">
    <cfRule type="expression" dxfId="2878" priority="1156">
      <formula>$E34="MC"</formula>
    </cfRule>
  </conditionalFormatting>
  <conditionalFormatting sqref="B34:D34 F34:H34">
    <cfRule type="expression" dxfId="2877" priority="1155">
      <formula>$E34="MC"</formula>
    </cfRule>
  </conditionalFormatting>
  <conditionalFormatting sqref="B34:D34 F34:H34">
    <cfRule type="expression" dxfId="2876" priority="1159">
      <formula>$E34="MC"</formula>
    </cfRule>
  </conditionalFormatting>
  <conditionalFormatting sqref="B34:D34 F34:H34">
    <cfRule type="expression" dxfId="2875" priority="1158">
      <formula>$E34="MC"</formula>
    </cfRule>
  </conditionalFormatting>
  <conditionalFormatting sqref="B34:D34 F34:H34">
    <cfRule type="expression" dxfId="2874" priority="1154">
      <formula>$E34="MC"</formula>
    </cfRule>
  </conditionalFormatting>
  <conditionalFormatting sqref="B34:D34 F34:H34">
    <cfRule type="expression" dxfId="2873" priority="1151">
      <formula>$E34="MC"</formula>
    </cfRule>
  </conditionalFormatting>
  <conditionalFormatting sqref="B34:D34 F34:H34">
    <cfRule type="expression" dxfId="2872" priority="1150">
      <formula>$E34="MC"</formula>
    </cfRule>
  </conditionalFormatting>
  <conditionalFormatting sqref="B34:D34 F34:H34">
    <cfRule type="expression" dxfId="2871" priority="1149">
      <formula>$E34="MC"</formula>
    </cfRule>
  </conditionalFormatting>
  <conditionalFormatting sqref="B34:D34 F34:H34">
    <cfRule type="expression" dxfId="2870" priority="1153">
      <formula>$E34="MC"</formula>
    </cfRule>
  </conditionalFormatting>
  <conditionalFormatting sqref="B34:D34 F34:H34">
    <cfRule type="expression" dxfId="2869" priority="1152">
      <formula>$E34="MC"</formula>
    </cfRule>
  </conditionalFormatting>
  <conditionalFormatting sqref="B34 D34 F34:H34">
    <cfRule type="expression" dxfId="2868" priority="1148">
      <formula>$E34="MC"</formula>
    </cfRule>
  </conditionalFormatting>
  <conditionalFormatting sqref="B34:C34 F34:H34">
    <cfRule type="expression" dxfId="2867" priority="1147">
      <formula>$E34="MC"</formula>
    </cfRule>
  </conditionalFormatting>
  <conditionalFormatting sqref="C34">
    <cfRule type="expression" dxfId="2866" priority="1146">
      <formula>$E34="MC"</formula>
    </cfRule>
  </conditionalFormatting>
  <conditionalFormatting sqref="B34:C34 F34:H34">
    <cfRule type="expression" dxfId="2865" priority="1145">
      <formula>$E34="MC"</formula>
    </cfRule>
  </conditionalFormatting>
  <conditionalFormatting sqref="B34:D34 F34:H34">
    <cfRule type="expression" dxfId="2864" priority="1144">
      <formula>$E34="MC"</formula>
    </cfRule>
  </conditionalFormatting>
  <conditionalFormatting sqref="B34:D34 F34:H34">
    <cfRule type="expression" dxfId="2863" priority="1143">
      <formula>$E34="MC"</formula>
    </cfRule>
  </conditionalFormatting>
  <conditionalFormatting sqref="B34:D34 F34:H34">
    <cfRule type="expression" dxfId="2862" priority="1142">
      <formula>$E34="MC"</formula>
    </cfRule>
  </conditionalFormatting>
  <conditionalFormatting sqref="B34:D34 H34 F34">
    <cfRule type="expression" dxfId="2861" priority="1141">
      <formula>$E34="MC"</formula>
    </cfRule>
  </conditionalFormatting>
  <conditionalFormatting sqref="B34:D34 H34 F34">
    <cfRule type="expression" dxfId="2860" priority="1140">
      <formula>$E34="MC"</formula>
    </cfRule>
  </conditionalFormatting>
  <conditionalFormatting sqref="G34">
    <cfRule type="expression" dxfId="2859" priority="1139">
      <formula>$E34="MC"</formula>
    </cfRule>
  </conditionalFormatting>
  <conditionalFormatting sqref="B34:D34 F34:H34">
    <cfRule type="expression" dxfId="2858" priority="1138">
      <formula>$E34="MC"</formula>
    </cfRule>
  </conditionalFormatting>
  <conditionalFormatting sqref="B34:D34 F34:H34">
    <cfRule type="expression" dxfId="2857" priority="1137">
      <formula>$E34="MC"</formula>
    </cfRule>
  </conditionalFormatting>
  <conditionalFormatting sqref="B34:D34 F34:H34">
    <cfRule type="expression" dxfId="2856" priority="1136">
      <formula>$E34="MC"</formula>
    </cfRule>
  </conditionalFormatting>
  <conditionalFormatting sqref="B34:D34 F34:H34">
    <cfRule type="expression" dxfId="2855" priority="1135">
      <formula>$E34="MC"</formula>
    </cfRule>
  </conditionalFormatting>
  <conditionalFormatting sqref="B34:D34 F34:H34">
    <cfRule type="expression" dxfId="2854" priority="1134">
      <formula>$E34="MC"</formula>
    </cfRule>
  </conditionalFormatting>
  <conditionalFormatting sqref="B34:D34 F34:H34">
    <cfRule type="expression" dxfId="2853" priority="1133">
      <formula>$E34="MC"</formula>
    </cfRule>
  </conditionalFormatting>
  <conditionalFormatting sqref="B34:D34 F34:H34">
    <cfRule type="expression" dxfId="2852" priority="1132">
      <formula>$E34="MC"</formula>
    </cfRule>
  </conditionalFormatting>
  <conditionalFormatting sqref="B34:D34 F34:H34">
    <cfRule type="expression" dxfId="2851" priority="1131">
      <formula>$E34="MC"</formula>
    </cfRule>
  </conditionalFormatting>
  <conditionalFormatting sqref="B34:D34 F34:H34">
    <cfRule type="expression" dxfId="2850" priority="1130">
      <formula>$E34="MC"</formula>
    </cfRule>
  </conditionalFormatting>
  <conditionalFormatting sqref="B34:D34 F34:H34">
    <cfRule type="expression" dxfId="2849" priority="1129">
      <formula>$E34="MC"</formula>
    </cfRule>
  </conditionalFormatting>
  <conditionalFormatting sqref="B34:D34 F34:H34">
    <cfRule type="expression" dxfId="2848" priority="1128">
      <formula>$E34="MC"</formula>
    </cfRule>
  </conditionalFormatting>
  <conditionalFormatting sqref="B34:D34 F34:H34">
    <cfRule type="expression" dxfId="2847" priority="1127">
      <formula>$E34="MC"</formula>
    </cfRule>
  </conditionalFormatting>
  <conditionalFormatting sqref="B34:D34 H34 F34">
    <cfRule type="expression" dxfId="2846" priority="1126">
      <formula>$E34="MC"</formula>
    </cfRule>
  </conditionalFormatting>
  <conditionalFormatting sqref="B34:D34 H34 F34">
    <cfRule type="expression" dxfId="2845" priority="1125">
      <formula>$E34="MC"</formula>
    </cfRule>
  </conditionalFormatting>
  <conditionalFormatting sqref="G34">
    <cfRule type="expression" dxfId="2844" priority="1124">
      <formula>$E34="MC"</formula>
    </cfRule>
  </conditionalFormatting>
  <conditionalFormatting sqref="B34:D34 F34:H34">
    <cfRule type="expression" dxfId="2843" priority="1123">
      <formula>$E34="MC"</formula>
    </cfRule>
  </conditionalFormatting>
  <conditionalFormatting sqref="B34:D34 F34:H34">
    <cfRule type="expression" dxfId="2842" priority="1122">
      <formula>$E34="MC"</formula>
    </cfRule>
  </conditionalFormatting>
  <conditionalFormatting sqref="B34:D34 F34:H34">
    <cfRule type="expression" dxfId="2841" priority="1121">
      <formula>$E34="MC"</formula>
    </cfRule>
  </conditionalFormatting>
  <conditionalFormatting sqref="B34:D34 F34:H34">
    <cfRule type="expression" dxfId="2840" priority="1120">
      <formula>$E34="MC"</formula>
    </cfRule>
  </conditionalFormatting>
  <conditionalFormatting sqref="B34:C34 F34:H34">
    <cfRule type="expression" dxfId="2839" priority="1119">
      <formula>$E34="MC"</formula>
    </cfRule>
  </conditionalFormatting>
  <conditionalFormatting sqref="B34:C34 F34:H34">
    <cfRule type="expression" dxfId="2838" priority="1118">
      <formula>$E34="MC"</formula>
    </cfRule>
  </conditionalFormatting>
  <conditionalFormatting sqref="B34:C34 F34:H34">
    <cfRule type="expression" dxfId="2837" priority="1117">
      <formula>$E34="MC"</formula>
    </cfRule>
  </conditionalFormatting>
  <conditionalFormatting sqref="B34:C34 F34:H34">
    <cfRule type="expression" dxfId="2836" priority="1116">
      <formula>$E34="MC"</formula>
    </cfRule>
  </conditionalFormatting>
  <conditionalFormatting sqref="B34:C34 F34:H34">
    <cfRule type="expression" dxfId="2835" priority="1115">
      <formula>$E34="MC"</formula>
    </cfRule>
  </conditionalFormatting>
  <conditionalFormatting sqref="B34:C34 F34:H34">
    <cfRule type="expression" dxfId="2834" priority="1114">
      <formula>$E34="MC"</formula>
    </cfRule>
  </conditionalFormatting>
  <conditionalFormatting sqref="D34">
    <cfRule type="expression" dxfId="2833" priority="1113">
      <formula>$E34="MC"</formula>
    </cfRule>
  </conditionalFormatting>
  <conditionalFormatting sqref="D34">
    <cfRule type="expression" dxfId="2832" priority="1112">
      <formula>$E34="MC"</formula>
    </cfRule>
  </conditionalFormatting>
  <conditionalFormatting sqref="D34">
    <cfRule type="expression" dxfId="2831" priority="1111">
      <formula>$E34="MC"</formula>
    </cfRule>
  </conditionalFormatting>
  <conditionalFormatting sqref="D34">
    <cfRule type="expression" dxfId="2830" priority="1110">
      <formula>$E34="MC"</formula>
    </cfRule>
  </conditionalFormatting>
  <conditionalFormatting sqref="D34">
    <cfRule type="expression" dxfId="2829" priority="1109">
      <formula>$E34="MC"</formula>
    </cfRule>
  </conditionalFormatting>
  <conditionalFormatting sqref="D34">
    <cfRule type="expression" dxfId="2828" priority="1108">
      <formula>$E34="MC"</formula>
    </cfRule>
  </conditionalFormatting>
  <conditionalFormatting sqref="B34:D34 F34:H34">
    <cfRule type="expression" dxfId="2827" priority="1107">
      <formula>$E34="MC"</formula>
    </cfRule>
  </conditionalFormatting>
  <conditionalFormatting sqref="B34:D34 F34:H34">
    <cfRule type="expression" dxfId="2826" priority="1106">
      <formula>$E34="MC"</formula>
    </cfRule>
  </conditionalFormatting>
  <conditionalFormatting sqref="B34:D34 F34:H34">
    <cfRule type="expression" dxfId="2825" priority="1105">
      <formula>$E34="MC"</formula>
    </cfRule>
  </conditionalFormatting>
  <conditionalFormatting sqref="B34:D34 F34:H34">
    <cfRule type="expression" dxfId="2824" priority="1104">
      <formula>$E34="MC"</formula>
    </cfRule>
  </conditionalFormatting>
  <conditionalFormatting sqref="B34:D34 F34:H34">
    <cfRule type="expression" dxfId="2823" priority="1103">
      <formula>$E34="MC"</formula>
    </cfRule>
  </conditionalFormatting>
  <conditionalFormatting sqref="B34:D34 F34:H34">
    <cfRule type="expression" dxfId="2822" priority="1102">
      <formula>$E34="MC"</formula>
    </cfRule>
  </conditionalFormatting>
  <conditionalFormatting sqref="B34:D34 H34 F34">
    <cfRule type="expression" dxfId="2821" priority="1101">
      <formula>$E34="MC"</formula>
    </cfRule>
  </conditionalFormatting>
  <conditionalFormatting sqref="B34:D34 H34 F34">
    <cfRule type="expression" dxfId="2820" priority="1100">
      <formula>$E34="MC"</formula>
    </cfRule>
  </conditionalFormatting>
  <conditionalFormatting sqref="G34">
    <cfRule type="expression" dxfId="2819" priority="1099">
      <formula>$E34="MC"</formula>
    </cfRule>
  </conditionalFormatting>
  <conditionalFormatting sqref="B34:D34 F34:H34">
    <cfRule type="expression" dxfId="2818" priority="1098">
      <formula>$E34="MC"</formula>
    </cfRule>
  </conditionalFormatting>
  <conditionalFormatting sqref="B34:D34 F34:H34">
    <cfRule type="expression" dxfId="2817" priority="1097">
      <formula>$E34="MC"</formula>
    </cfRule>
  </conditionalFormatting>
  <conditionalFormatting sqref="B34:D34 F34:H34">
    <cfRule type="expression" dxfId="2816" priority="1096">
      <formula>$E34="MC"</formula>
    </cfRule>
  </conditionalFormatting>
  <conditionalFormatting sqref="B34:D34 F34:H34">
    <cfRule type="expression" dxfId="2815" priority="1095">
      <formula>$E34="MC"</formula>
    </cfRule>
  </conditionalFormatting>
  <conditionalFormatting sqref="B34:C34 F34:H34">
    <cfRule type="expression" dxfId="2814" priority="1094">
      <formula>$E34="MC"</formula>
    </cfRule>
  </conditionalFormatting>
  <conditionalFormatting sqref="B34:C34 F34:H34">
    <cfRule type="expression" dxfId="2813" priority="1093">
      <formula>$E34="MC"</formula>
    </cfRule>
  </conditionalFormatting>
  <conditionalFormatting sqref="B34:C34 F34:H34">
    <cfRule type="expression" dxfId="2812" priority="1092">
      <formula>$E34="MC"</formula>
    </cfRule>
  </conditionalFormatting>
  <conditionalFormatting sqref="B34:C34 F34:H34">
    <cfRule type="expression" dxfId="2811" priority="1091">
      <formula>$E34="MC"</formula>
    </cfRule>
  </conditionalFormatting>
  <conditionalFormatting sqref="B34:C34 F34:H34">
    <cfRule type="expression" dxfId="2810" priority="1090">
      <formula>$E34="MC"</formula>
    </cfRule>
  </conditionalFormatting>
  <conditionalFormatting sqref="B34:C34 F34:H34">
    <cfRule type="expression" dxfId="2809" priority="1089">
      <formula>$E34="MC"</formula>
    </cfRule>
  </conditionalFormatting>
  <conditionalFormatting sqref="D34">
    <cfRule type="expression" dxfId="2808" priority="1088">
      <formula>$E34="MC"</formula>
    </cfRule>
  </conditionalFormatting>
  <conditionalFormatting sqref="D34">
    <cfRule type="expression" dxfId="2807" priority="1087">
      <formula>$E34="MC"</formula>
    </cfRule>
  </conditionalFormatting>
  <conditionalFormatting sqref="D34">
    <cfRule type="expression" dxfId="2806" priority="1086">
      <formula>$E34="MC"</formula>
    </cfRule>
  </conditionalFormatting>
  <conditionalFormatting sqref="D34">
    <cfRule type="expression" dxfId="2805" priority="1085">
      <formula>$E34="MC"</formula>
    </cfRule>
  </conditionalFormatting>
  <conditionalFormatting sqref="D34">
    <cfRule type="expression" dxfId="2804" priority="1084">
      <formula>$E34="MC"</formula>
    </cfRule>
  </conditionalFormatting>
  <conditionalFormatting sqref="D34">
    <cfRule type="expression" dxfId="2803" priority="1083">
      <formula>$E34="MC"</formula>
    </cfRule>
  </conditionalFormatting>
  <conditionalFormatting sqref="B34:D34 H34 F34">
    <cfRule type="expression" dxfId="2802" priority="1082">
      <formula>$E34="MC"</formula>
    </cfRule>
  </conditionalFormatting>
  <conditionalFormatting sqref="B34:D34 H34 F34">
    <cfRule type="expression" dxfId="2801" priority="1081">
      <formula>$E34="MC"</formula>
    </cfRule>
  </conditionalFormatting>
  <conditionalFormatting sqref="G34">
    <cfRule type="expression" dxfId="2800" priority="1080">
      <formula>$E34="MC"</formula>
    </cfRule>
  </conditionalFormatting>
  <conditionalFormatting sqref="B34:D34 F34:H34">
    <cfRule type="expression" dxfId="2799" priority="1079">
      <formula>$E34="MC"</formula>
    </cfRule>
  </conditionalFormatting>
  <conditionalFormatting sqref="B34:D34 F34:H34">
    <cfRule type="expression" dxfId="2798" priority="1078">
      <formula>$E34="MC"</formula>
    </cfRule>
  </conditionalFormatting>
  <conditionalFormatting sqref="B34:D34 F34:H34">
    <cfRule type="expression" dxfId="2797" priority="1077">
      <formula>$E34="MC"</formula>
    </cfRule>
  </conditionalFormatting>
  <conditionalFormatting sqref="B34:D34 F34:H34">
    <cfRule type="expression" dxfId="2796" priority="1076">
      <formula>$E34="MC"</formula>
    </cfRule>
  </conditionalFormatting>
  <conditionalFormatting sqref="B34:C34 F34:H34">
    <cfRule type="expression" dxfId="2795" priority="1075">
      <formula>$E34="MC"</formula>
    </cfRule>
  </conditionalFormatting>
  <conditionalFormatting sqref="B34:C34 F34:H34">
    <cfRule type="expression" dxfId="2794" priority="1074">
      <formula>$E34="MC"</formula>
    </cfRule>
  </conditionalFormatting>
  <conditionalFormatting sqref="B34:C34 F34:H34">
    <cfRule type="expression" dxfId="2793" priority="1073">
      <formula>$E34="MC"</formula>
    </cfRule>
  </conditionalFormatting>
  <conditionalFormatting sqref="B34:C34 F34:H34">
    <cfRule type="expression" dxfId="2792" priority="1072">
      <formula>$E34="MC"</formula>
    </cfRule>
  </conditionalFormatting>
  <conditionalFormatting sqref="B34:C34 F34:H34">
    <cfRule type="expression" dxfId="2791" priority="1071">
      <formula>$E34="MC"</formula>
    </cfRule>
  </conditionalFormatting>
  <conditionalFormatting sqref="B34:C34 F34:H34">
    <cfRule type="expression" dxfId="2790" priority="1070">
      <formula>$E34="MC"</formula>
    </cfRule>
  </conditionalFormatting>
  <conditionalFormatting sqref="D34">
    <cfRule type="expression" dxfId="2789" priority="1069">
      <formula>$E34="MC"</formula>
    </cfRule>
  </conditionalFormatting>
  <conditionalFormatting sqref="D34">
    <cfRule type="expression" dxfId="2788" priority="1068">
      <formula>$E34="MC"</formula>
    </cfRule>
  </conditionalFormatting>
  <conditionalFormatting sqref="D34">
    <cfRule type="expression" dxfId="2787" priority="1067">
      <formula>$E34="MC"</formula>
    </cfRule>
  </conditionalFormatting>
  <conditionalFormatting sqref="D34">
    <cfRule type="expression" dxfId="2786" priority="1066">
      <formula>$E34="MC"</formula>
    </cfRule>
  </conditionalFormatting>
  <conditionalFormatting sqref="D34">
    <cfRule type="expression" dxfId="2785" priority="1064">
      <formula>$E34="MC"</formula>
    </cfRule>
  </conditionalFormatting>
  <conditionalFormatting sqref="B34:C34 F34:H34">
    <cfRule type="expression" dxfId="2784" priority="1063">
      <formula>$E34="MC"</formula>
    </cfRule>
  </conditionalFormatting>
  <conditionalFormatting sqref="B34:C34 F34:H34">
    <cfRule type="expression" dxfId="2783" priority="1062">
      <formula>$E34="MC"</formula>
    </cfRule>
  </conditionalFormatting>
  <conditionalFormatting sqref="B34:C34 F34:H34">
    <cfRule type="expression" dxfId="2782" priority="1061">
      <formula>$E34="MC"</formula>
    </cfRule>
  </conditionalFormatting>
  <conditionalFormatting sqref="B34:C34 F34:H34">
    <cfRule type="expression" dxfId="2781" priority="1060">
      <formula>$E34="MC"</formula>
    </cfRule>
  </conditionalFormatting>
  <conditionalFormatting sqref="B34:C34 F34:H34">
    <cfRule type="expression" dxfId="2780" priority="1059">
      <formula>$E34="MC"</formula>
    </cfRule>
  </conditionalFormatting>
  <conditionalFormatting sqref="B34:C34 F34:H34">
    <cfRule type="expression" dxfId="2779" priority="1058">
      <formula>$E34="MC"</formula>
    </cfRule>
  </conditionalFormatting>
  <conditionalFormatting sqref="D34">
    <cfRule type="expression" dxfId="2778" priority="1057">
      <formula>$E34="MC"</formula>
    </cfRule>
  </conditionalFormatting>
  <conditionalFormatting sqref="D34">
    <cfRule type="expression" dxfId="2777" priority="1056">
      <formula>$E34="MC"</formula>
    </cfRule>
  </conditionalFormatting>
  <conditionalFormatting sqref="D34">
    <cfRule type="expression" dxfId="2776" priority="1055">
      <formula>$E34="MC"</formula>
    </cfRule>
  </conditionalFormatting>
  <conditionalFormatting sqref="D34">
    <cfRule type="expression" dxfId="2775" priority="1054">
      <formula>$E34="MC"</formula>
    </cfRule>
  </conditionalFormatting>
  <conditionalFormatting sqref="D34">
    <cfRule type="expression" dxfId="2774" priority="1053">
      <formula>$E34="MC"</formula>
    </cfRule>
  </conditionalFormatting>
  <conditionalFormatting sqref="D34">
    <cfRule type="expression" dxfId="2773" priority="1052">
      <formula>$E34="MC"</formula>
    </cfRule>
  </conditionalFormatting>
  <conditionalFormatting sqref="B34:D34 F34:H34">
    <cfRule type="expression" dxfId="2772" priority="1051">
      <formula>$E34="MC"</formula>
    </cfRule>
  </conditionalFormatting>
  <conditionalFormatting sqref="B34:D34 F34:H34">
    <cfRule type="expression" dxfId="2771" priority="1050">
      <formula>$E34="MC"</formula>
    </cfRule>
  </conditionalFormatting>
  <conditionalFormatting sqref="B34:D34 F34:H34">
    <cfRule type="expression" dxfId="2770" priority="1049">
      <formula>$E34="MC"</formula>
    </cfRule>
  </conditionalFormatting>
  <conditionalFormatting sqref="B34:D34 F34:H34">
    <cfRule type="expression" dxfId="2769" priority="1048">
      <formula>$E34="MC"</formula>
    </cfRule>
  </conditionalFormatting>
  <conditionalFormatting sqref="B34:D34 F34:H34">
    <cfRule type="expression" dxfId="2768" priority="1047">
      <formula>$E34="MC"</formula>
    </cfRule>
  </conditionalFormatting>
  <conditionalFormatting sqref="B34:D34 H34 F34">
    <cfRule type="expression" dxfId="2767" priority="1046">
      <formula>$E34="MC"</formula>
    </cfRule>
  </conditionalFormatting>
  <conditionalFormatting sqref="B34:D34 H34 F34">
    <cfRule type="expression" dxfId="2766" priority="1045">
      <formula>$E34="MC"</formula>
    </cfRule>
  </conditionalFormatting>
  <conditionalFormatting sqref="G34">
    <cfRule type="expression" dxfId="2765" priority="1044">
      <formula>$E34="MC"</formula>
    </cfRule>
  </conditionalFormatting>
  <conditionalFormatting sqref="B34:D34 F34:H34">
    <cfRule type="expression" dxfId="2764" priority="1043">
      <formula>$E34="MC"</formula>
    </cfRule>
  </conditionalFormatting>
  <conditionalFormatting sqref="B34:D34 F34:H34">
    <cfRule type="expression" dxfId="2763" priority="1042">
      <formula>$E34="MC"</formula>
    </cfRule>
  </conditionalFormatting>
  <conditionalFormatting sqref="B34:D34 F34:H34">
    <cfRule type="expression" dxfId="2762" priority="1041">
      <formula>$E34="MC"</formula>
    </cfRule>
  </conditionalFormatting>
  <conditionalFormatting sqref="B34:D34 F34:H34">
    <cfRule type="expression" dxfId="2761" priority="1040">
      <formula>$E34="MC"</formula>
    </cfRule>
  </conditionalFormatting>
  <conditionalFormatting sqref="B34:C34 F34:H34">
    <cfRule type="expression" dxfId="2760" priority="1039">
      <formula>$E34="MC"</formula>
    </cfRule>
  </conditionalFormatting>
  <conditionalFormatting sqref="B34:C34 F34:H34">
    <cfRule type="expression" dxfId="2759" priority="1038">
      <formula>$E34="MC"</formula>
    </cfRule>
  </conditionalFormatting>
  <conditionalFormatting sqref="B34:C34 F34:H34">
    <cfRule type="expression" dxfId="2758" priority="1037">
      <formula>$E34="MC"</formula>
    </cfRule>
  </conditionalFormatting>
  <conditionalFormatting sqref="B34:C34 F34:H34">
    <cfRule type="expression" dxfId="2757" priority="1036">
      <formula>$E34="MC"</formula>
    </cfRule>
  </conditionalFormatting>
  <conditionalFormatting sqref="B34:C34 F34:H34">
    <cfRule type="expression" dxfId="2756" priority="1035">
      <formula>$E34="MC"</formula>
    </cfRule>
  </conditionalFormatting>
  <conditionalFormatting sqref="B34:C34 F34:H34">
    <cfRule type="expression" dxfId="2755" priority="1034">
      <formula>$E34="MC"</formula>
    </cfRule>
  </conditionalFormatting>
  <conditionalFormatting sqref="D34">
    <cfRule type="expression" dxfId="2754" priority="1033">
      <formula>$E34="MC"</formula>
    </cfRule>
  </conditionalFormatting>
  <conditionalFormatting sqref="D34">
    <cfRule type="expression" dxfId="2753" priority="1032">
      <formula>$E34="MC"</formula>
    </cfRule>
  </conditionalFormatting>
  <conditionalFormatting sqref="D34">
    <cfRule type="expression" dxfId="2752" priority="1031">
      <formula>$E34="MC"</formula>
    </cfRule>
  </conditionalFormatting>
  <conditionalFormatting sqref="D34">
    <cfRule type="expression" dxfId="2751" priority="1030">
      <formula>$E34="MC"</formula>
    </cfRule>
  </conditionalFormatting>
  <conditionalFormatting sqref="D34">
    <cfRule type="expression" dxfId="2750" priority="1029">
      <formula>$E34="MC"</formula>
    </cfRule>
  </conditionalFormatting>
  <conditionalFormatting sqref="D34">
    <cfRule type="expression" dxfId="2749" priority="1028">
      <formula>$E34="MC"</formula>
    </cfRule>
  </conditionalFormatting>
  <conditionalFormatting sqref="B34:C34 F34:H34">
    <cfRule type="expression" dxfId="2748" priority="1027">
      <formula>$E34="MC"</formula>
    </cfRule>
  </conditionalFormatting>
  <conditionalFormatting sqref="B34:C34 F34:H34">
    <cfRule type="expression" dxfId="2747" priority="1026">
      <formula>$E34="MC"</formula>
    </cfRule>
  </conditionalFormatting>
  <conditionalFormatting sqref="B34:C34 F34:H34">
    <cfRule type="expression" dxfId="2746" priority="1025">
      <formula>$E34="MC"</formula>
    </cfRule>
  </conditionalFormatting>
  <conditionalFormatting sqref="B34:C34 F34:H34">
    <cfRule type="expression" dxfId="2745" priority="1024">
      <formula>$E34="MC"</formula>
    </cfRule>
  </conditionalFormatting>
  <conditionalFormatting sqref="B34:C34 F34:H34">
    <cfRule type="expression" dxfId="2744" priority="1023">
      <formula>$E34="MC"</formula>
    </cfRule>
  </conditionalFormatting>
  <conditionalFormatting sqref="B34:C34 F34:H34">
    <cfRule type="expression" dxfId="2743" priority="1022">
      <formula>$E34="MC"</formula>
    </cfRule>
  </conditionalFormatting>
  <conditionalFormatting sqref="D34">
    <cfRule type="expression" dxfId="2742" priority="1021">
      <formula>$E34="MC"</formula>
    </cfRule>
  </conditionalFormatting>
  <conditionalFormatting sqref="D34">
    <cfRule type="expression" dxfId="2741" priority="1020">
      <formula>$E34="MC"</formula>
    </cfRule>
  </conditionalFormatting>
  <conditionalFormatting sqref="D34">
    <cfRule type="expression" dxfId="2740" priority="1019">
      <formula>$E34="MC"</formula>
    </cfRule>
  </conditionalFormatting>
  <conditionalFormatting sqref="D34">
    <cfRule type="expression" dxfId="2739" priority="1018">
      <formula>$E34="MC"</formula>
    </cfRule>
  </conditionalFormatting>
  <conditionalFormatting sqref="D34">
    <cfRule type="expression" dxfId="2738" priority="1017">
      <formula>$E34="MC"</formula>
    </cfRule>
  </conditionalFormatting>
  <conditionalFormatting sqref="D34">
    <cfRule type="expression" dxfId="2737" priority="1016">
      <formula>$E34="MC"</formula>
    </cfRule>
  </conditionalFormatting>
  <conditionalFormatting sqref="B34:D34 F34:H34">
    <cfRule type="expression" dxfId="2736" priority="1015">
      <formula>$E34="MC"</formula>
    </cfRule>
  </conditionalFormatting>
  <conditionalFormatting sqref="B34:D34 F34:H34">
    <cfRule type="expression" dxfId="2735" priority="1014">
      <formula>$E34="MC"</formula>
    </cfRule>
  </conditionalFormatting>
  <conditionalFormatting sqref="B34:D34 F34:H34">
    <cfRule type="expression" dxfId="2734" priority="1013">
      <formula>$E34="MC"</formula>
    </cfRule>
  </conditionalFormatting>
  <conditionalFormatting sqref="B34:D34 F34:H34">
    <cfRule type="expression" dxfId="2733" priority="1012">
      <formula>$E34="MC"</formula>
    </cfRule>
  </conditionalFormatting>
  <conditionalFormatting sqref="B34:D34 F34:H34">
    <cfRule type="expression" dxfId="2732" priority="1011">
      <formula>$E34="MC"</formula>
    </cfRule>
  </conditionalFormatting>
  <conditionalFormatting sqref="B34:C34 F34:H34">
    <cfRule type="expression" dxfId="2731" priority="1010">
      <formula>$E34="MC"</formula>
    </cfRule>
  </conditionalFormatting>
  <conditionalFormatting sqref="B34:C34 F34:H34">
    <cfRule type="expression" dxfId="2730" priority="1009">
      <formula>$E34="MC"</formula>
    </cfRule>
  </conditionalFormatting>
  <conditionalFormatting sqref="B34:C34 F34:H34">
    <cfRule type="expression" dxfId="2729" priority="1008">
      <formula>$E34="MC"</formula>
    </cfRule>
  </conditionalFormatting>
  <conditionalFormatting sqref="B34:C34 F34:H34">
    <cfRule type="expression" dxfId="2728" priority="1007">
      <formula>$E34="MC"</formula>
    </cfRule>
  </conditionalFormatting>
  <conditionalFormatting sqref="B34:C34 F34:H34">
    <cfRule type="expression" dxfId="2727" priority="1006">
      <formula>$E34="MC"</formula>
    </cfRule>
  </conditionalFormatting>
  <conditionalFormatting sqref="B34:C34 F34:H34">
    <cfRule type="expression" dxfId="2726" priority="1005">
      <formula>$E34="MC"</formula>
    </cfRule>
  </conditionalFormatting>
  <conditionalFormatting sqref="D34">
    <cfRule type="expression" dxfId="2725" priority="1004">
      <formula>$E34="MC"</formula>
    </cfRule>
  </conditionalFormatting>
  <conditionalFormatting sqref="D34">
    <cfRule type="expression" dxfId="2724" priority="1003">
      <formula>$E34="MC"</formula>
    </cfRule>
  </conditionalFormatting>
  <conditionalFormatting sqref="D34">
    <cfRule type="expression" dxfId="2723" priority="1002">
      <formula>$E34="MC"</formula>
    </cfRule>
  </conditionalFormatting>
  <conditionalFormatting sqref="D34">
    <cfRule type="expression" dxfId="2722" priority="1001">
      <formula>$E34="MC"</formula>
    </cfRule>
  </conditionalFormatting>
  <conditionalFormatting sqref="D34">
    <cfRule type="expression" dxfId="2721" priority="1000">
      <formula>$E34="MC"</formula>
    </cfRule>
  </conditionalFormatting>
  <conditionalFormatting sqref="D34">
    <cfRule type="expression" dxfId="2720" priority="999">
      <formula>$E34="MC"</formula>
    </cfRule>
  </conditionalFormatting>
  <conditionalFormatting sqref="B34:D34 F34:H34">
    <cfRule type="expression" dxfId="2719" priority="998">
      <formula>$E34="MC"</formula>
    </cfRule>
  </conditionalFormatting>
  <conditionalFormatting sqref="B34:D34 F34:H34">
    <cfRule type="expression" dxfId="2718" priority="997">
      <formula>$E34="MC"</formula>
    </cfRule>
  </conditionalFormatting>
  <conditionalFormatting sqref="B34:D34 F34:H34">
    <cfRule type="expression" dxfId="2717" priority="996">
      <formula>$E34="MC"</formula>
    </cfRule>
  </conditionalFormatting>
  <conditionalFormatting sqref="B34:D34 F34:H34">
    <cfRule type="expression" dxfId="2716" priority="995">
      <formula>$E34="MC"</formula>
    </cfRule>
  </conditionalFormatting>
  <conditionalFormatting sqref="B34:D34 F34:H34">
    <cfRule type="expression" dxfId="2715" priority="994">
      <formula>$E34="MC"</formula>
    </cfRule>
  </conditionalFormatting>
  <conditionalFormatting sqref="B34:D34 F34:H34">
    <cfRule type="expression" dxfId="2714" priority="993">
      <formula>$E34="MC"</formula>
    </cfRule>
  </conditionalFormatting>
  <conditionalFormatting sqref="B34:D34 F34:H34">
    <cfRule type="expression" dxfId="2713" priority="992">
      <formula>$E34="MC"</formula>
    </cfRule>
  </conditionalFormatting>
  <conditionalFormatting sqref="B34:D34 F34:H34">
    <cfRule type="expression" dxfId="2712" priority="991">
      <formula>$E34="MC"</formula>
    </cfRule>
  </conditionalFormatting>
  <conditionalFormatting sqref="B34:D34 F34:H34">
    <cfRule type="expression" dxfId="2711" priority="990">
      <formula>$E34="MC"</formula>
    </cfRule>
  </conditionalFormatting>
  <conditionalFormatting sqref="B34:D34 F34:H34">
    <cfRule type="expression" dxfId="2710" priority="989">
      <formula>$E34="MC"</formula>
    </cfRule>
  </conditionalFormatting>
  <conditionalFormatting sqref="D34">
    <cfRule type="expression" dxfId="2709" priority="988">
      <formula>$E34="MC"</formula>
    </cfRule>
  </conditionalFormatting>
  <conditionalFormatting sqref="B34:C34 F34:H34">
    <cfRule type="expression" dxfId="2708" priority="987">
      <formula>$E34="MC"</formula>
    </cfRule>
  </conditionalFormatting>
  <conditionalFormatting sqref="B34:C34 F34:H34">
    <cfRule type="expression" dxfId="2707" priority="986">
      <formula>$E34="MC"</formula>
    </cfRule>
  </conditionalFormatting>
  <conditionalFormatting sqref="B34:C34 F34:H34">
    <cfRule type="expression" dxfId="2706" priority="985">
      <formula>$E34="MC"</formula>
    </cfRule>
  </conditionalFormatting>
  <conditionalFormatting sqref="B34:C34 F34:H34">
    <cfRule type="expression" dxfId="2705" priority="984">
      <formula>$E34="MC"</formula>
    </cfRule>
  </conditionalFormatting>
  <conditionalFormatting sqref="B34:C34 F34:H34">
    <cfRule type="expression" dxfId="2704" priority="983">
      <formula>$E34="MC"</formula>
    </cfRule>
  </conditionalFormatting>
  <conditionalFormatting sqref="B34:C34 F34:H34">
    <cfRule type="expression" dxfId="2703" priority="982">
      <formula>$E34="MC"</formula>
    </cfRule>
  </conditionalFormatting>
  <conditionalFormatting sqref="D34">
    <cfRule type="expression" dxfId="2702" priority="981">
      <formula>$E34="MC"</formula>
    </cfRule>
  </conditionalFormatting>
  <conditionalFormatting sqref="D34">
    <cfRule type="expression" dxfId="2701" priority="980">
      <formula>$E34="MC"</formula>
    </cfRule>
  </conditionalFormatting>
  <conditionalFormatting sqref="D34">
    <cfRule type="expression" dxfId="2700" priority="979">
      <formula>$E34="MC"</formula>
    </cfRule>
  </conditionalFormatting>
  <conditionalFormatting sqref="D34">
    <cfRule type="expression" dxfId="2699" priority="978">
      <formula>$E34="MC"</formula>
    </cfRule>
  </conditionalFormatting>
  <conditionalFormatting sqref="D34">
    <cfRule type="expression" dxfId="2698" priority="977">
      <formula>$E34="MC"</formula>
    </cfRule>
  </conditionalFormatting>
  <conditionalFormatting sqref="D34">
    <cfRule type="expression" dxfId="2697" priority="976">
      <formula>$E34="MC"</formula>
    </cfRule>
  </conditionalFormatting>
  <conditionalFormatting sqref="B34:D34 F34:H34">
    <cfRule type="expression" dxfId="2696" priority="975">
      <formula>$E34="MC"</formula>
    </cfRule>
  </conditionalFormatting>
  <conditionalFormatting sqref="B34:D34 F34:H34">
    <cfRule type="expression" dxfId="2695" priority="974">
      <formula>$E34="MC"</formula>
    </cfRule>
  </conditionalFormatting>
  <conditionalFormatting sqref="B34:D34 F34:H34">
    <cfRule type="expression" dxfId="2694" priority="973">
      <formula>$E34="MC"</formula>
    </cfRule>
  </conditionalFormatting>
  <conditionalFormatting sqref="B34:D34 F34:H34">
    <cfRule type="expression" dxfId="2693" priority="972">
      <formula>$E34="MC"</formula>
    </cfRule>
  </conditionalFormatting>
  <conditionalFormatting sqref="B34:D34 F34:H34">
    <cfRule type="expression" dxfId="2692" priority="971">
      <formula>$E34="MC"</formula>
    </cfRule>
  </conditionalFormatting>
  <conditionalFormatting sqref="B34:D34 F34:H34">
    <cfRule type="expression" dxfId="2691" priority="970">
      <formula>$E34="MC"</formula>
    </cfRule>
  </conditionalFormatting>
  <conditionalFormatting sqref="B34:D34 F34:H34">
    <cfRule type="expression" dxfId="2690" priority="969">
      <formula>$E34="MC"</formula>
    </cfRule>
  </conditionalFormatting>
  <conditionalFormatting sqref="B34:D34 F34:H34">
    <cfRule type="expression" dxfId="2689" priority="968">
      <formula>$E34="MC"</formula>
    </cfRule>
  </conditionalFormatting>
  <conditionalFormatting sqref="B34:D34 F34:H34">
    <cfRule type="expression" dxfId="2688" priority="967">
      <formula>$E34="MC"</formula>
    </cfRule>
  </conditionalFormatting>
  <conditionalFormatting sqref="B34:D34 F34:H34">
    <cfRule type="expression" dxfId="2687" priority="966">
      <formula>$E34="MC"</formula>
    </cfRule>
  </conditionalFormatting>
  <conditionalFormatting sqref="D34">
    <cfRule type="expression" dxfId="2686" priority="965">
      <formula>$E34="MC"</formula>
    </cfRule>
  </conditionalFormatting>
  <conditionalFormatting sqref="B34:D34 F34:H34">
    <cfRule type="expression" dxfId="2685" priority="964">
      <formula>$E34="MC"</formula>
    </cfRule>
  </conditionalFormatting>
  <conditionalFormatting sqref="B34:D34 F34:H34">
    <cfRule type="expression" dxfId="2684" priority="963">
      <formula>$E34="MC"</formula>
    </cfRule>
  </conditionalFormatting>
  <conditionalFormatting sqref="B34:D34 F34:H34">
    <cfRule type="expression" dxfId="2683" priority="962">
      <formula>$E34="MC"</formula>
    </cfRule>
  </conditionalFormatting>
  <conditionalFormatting sqref="B34:D34 F34:H34">
    <cfRule type="expression" dxfId="2682" priority="961">
      <formula>$E34="MC"</formula>
    </cfRule>
  </conditionalFormatting>
  <conditionalFormatting sqref="B34:D34 F34:H34">
    <cfRule type="expression" dxfId="2681" priority="960">
      <formula>$E34="MC"</formula>
    </cfRule>
  </conditionalFormatting>
  <conditionalFormatting sqref="D34">
    <cfRule type="expression" dxfId="2680" priority="959">
      <formula>$E34="MC"</formula>
    </cfRule>
  </conditionalFormatting>
  <conditionalFormatting sqref="D34">
    <cfRule type="expression" dxfId="2679" priority="958">
      <formula>$E34="MC"</formula>
    </cfRule>
  </conditionalFormatting>
  <conditionalFormatting sqref="I34">
    <cfRule type="expression" dxfId="2678" priority="956">
      <formula>$E34="MC"</formula>
    </cfRule>
  </conditionalFormatting>
  <conditionalFormatting sqref="I34">
    <cfRule type="expression" dxfId="2677" priority="955">
      <formula>$E34="MC"</formula>
    </cfRule>
  </conditionalFormatting>
  <conditionalFormatting sqref="I34">
    <cfRule type="expression" dxfId="2676" priority="954">
      <formula>$E34="MC"</formula>
    </cfRule>
  </conditionalFormatting>
  <conditionalFormatting sqref="I34">
    <cfRule type="expression" dxfId="2675" priority="953">
      <formula>$E34="MC"</formula>
    </cfRule>
  </conditionalFormatting>
  <conditionalFormatting sqref="I34">
    <cfRule type="expression" dxfId="2674" priority="952">
      <formula>$E34="MC"</formula>
    </cfRule>
  </conditionalFormatting>
  <conditionalFormatting sqref="I34">
    <cfRule type="expression" dxfId="2673" priority="951">
      <formula>$E34="MC"</formula>
    </cfRule>
  </conditionalFormatting>
  <conditionalFormatting sqref="I34">
    <cfRule type="expression" dxfId="2672" priority="950">
      <formula>$E34="MC"</formula>
    </cfRule>
  </conditionalFormatting>
  <conditionalFormatting sqref="I34">
    <cfRule type="expression" dxfId="2671" priority="949">
      <formula>$E34="MC"</formula>
    </cfRule>
  </conditionalFormatting>
  <conditionalFormatting sqref="I34">
    <cfRule type="expression" dxfId="2670" priority="948">
      <formula>$E34="MC"</formula>
    </cfRule>
  </conditionalFormatting>
  <conditionalFormatting sqref="I34">
    <cfRule type="expression" dxfId="2669" priority="947">
      <formula>$E34="MC"</formula>
    </cfRule>
  </conditionalFormatting>
  <conditionalFormatting sqref="I34">
    <cfRule type="expression" dxfId="2668" priority="946">
      <formula>$E34="MC"</formula>
    </cfRule>
  </conditionalFormatting>
  <conditionalFormatting sqref="I34">
    <cfRule type="expression" dxfId="2667" priority="945">
      <formula>$E34="MC"</formula>
    </cfRule>
  </conditionalFormatting>
  <conditionalFormatting sqref="I34">
    <cfRule type="expression" dxfId="2666" priority="944">
      <formula>$E34="MC"</formula>
    </cfRule>
  </conditionalFormatting>
  <conditionalFormatting sqref="I34">
    <cfRule type="expression" dxfId="2665" priority="941">
      <formula>$E34="MC"</formula>
    </cfRule>
  </conditionalFormatting>
  <conditionalFormatting sqref="I34">
    <cfRule type="expression" dxfId="2664" priority="940">
      <formula>$E34="MC"</formula>
    </cfRule>
  </conditionalFormatting>
  <conditionalFormatting sqref="I34">
    <cfRule type="expression" dxfId="2663" priority="939">
      <formula>$E34="MC"</formula>
    </cfRule>
  </conditionalFormatting>
  <conditionalFormatting sqref="I34">
    <cfRule type="expression" dxfId="2662" priority="943">
      <formula>$E34="MC"</formula>
    </cfRule>
  </conditionalFormatting>
  <conditionalFormatting sqref="I34">
    <cfRule type="expression" dxfId="2661" priority="942">
      <formula>$E34="MC"</formula>
    </cfRule>
  </conditionalFormatting>
  <conditionalFormatting sqref="I34">
    <cfRule type="expression" dxfId="2660" priority="938">
      <formula>$E34="MC"</formula>
    </cfRule>
  </conditionalFormatting>
  <conditionalFormatting sqref="I34">
    <cfRule type="expression" dxfId="2659" priority="935">
      <formula>$E34="MC"</formula>
    </cfRule>
  </conditionalFormatting>
  <conditionalFormatting sqref="I34">
    <cfRule type="expression" dxfId="2658" priority="934">
      <formula>$E34="MC"</formula>
    </cfRule>
  </conditionalFormatting>
  <conditionalFormatting sqref="I34">
    <cfRule type="expression" dxfId="2657" priority="933">
      <formula>$E34="MC"</formula>
    </cfRule>
  </conditionalFormatting>
  <conditionalFormatting sqref="I34">
    <cfRule type="expression" dxfId="2656" priority="937">
      <formula>$E34="MC"</formula>
    </cfRule>
  </conditionalFormatting>
  <conditionalFormatting sqref="I34">
    <cfRule type="expression" dxfId="2655" priority="936">
      <formula>$E34="MC"</formula>
    </cfRule>
  </conditionalFormatting>
  <conditionalFormatting sqref="I34">
    <cfRule type="expression" dxfId="2654" priority="932">
      <formula>$E34="MC"</formula>
    </cfRule>
  </conditionalFormatting>
  <conditionalFormatting sqref="I34">
    <cfRule type="expression" dxfId="2653" priority="931">
      <formula>$E34="MC"</formula>
    </cfRule>
  </conditionalFormatting>
  <conditionalFormatting sqref="I34">
    <cfRule type="expression" dxfId="2652" priority="930">
      <formula>$E34="MC"</formula>
    </cfRule>
  </conditionalFormatting>
  <conditionalFormatting sqref="I34">
    <cfRule type="expression" dxfId="2651" priority="929">
      <formula>$E34="MC"</formula>
    </cfRule>
  </conditionalFormatting>
  <conditionalFormatting sqref="I34">
    <cfRule type="expression" dxfId="2650" priority="928">
      <formula>$E34="MC"</formula>
    </cfRule>
  </conditionalFormatting>
  <conditionalFormatting sqref="I34">
    <cfRule type="expression" dxfId="2649" priority="927">
      <formula>$E34="MC"</formula>
    </cfRule>
  </conditionalFormatting>
  <conditionalFormatting sqref="I34">
    <cfRule type="expression" dxfId="2648" priority="926">
      <formula>$E34="MC"</formula>
    </cfRule>
  </conditionalFormatting>
  <conditionalFormatting sqref="I34">
    <cfRule type="expression" dxfId="2647" priority="925">
      <formula>$E34="MC"</formula>
    </cfRule>
  </conditionalFormatting>
  <conditionalFormatting sqref="I34">
    <cfRule type="expression" dxfId="2646" priority="924">
      <formula>$E34="MC"</formula>
    </cfRule>
  </conditionalFormatting>
  <conditionalFormatting sqref="I34">
    <cfRule type="expression" dxfId="2645" priority="923">
      <formula>$E34="MC"</formula>
    </cfRule>
  </conditionalFormatting>
  <conditionalFormatting sqref="I34">
    <cfRule type="expression" dxfId="2644" priority="922">
      <formula>$E34="MC"</formula>
    </cfRule>
  </conditionalFormatting>
  <conditionalFormatting sqref="I34">
    <cfRule type="expression" dxfId="2643" priority="921">
      <formula>$E34="MC"</formula>
    </cfRule>
  </conditionalFormatting>
  <conditionalFormatting sqref="I34">
    <cfRule type="expression" dxfId="2642" priority="920">
      <formula>$E34="MC"</formula>
    </cfRule>
  </conditionalFormatting>
  <conditionalFormatting sqref="I34">
    <cfRule type="expression" dxfId="2641" priority="919">
      <formula>$E34="MC"</formula>
    </cfRule>
  </conditionalFormatting>
  <conditionalFormatting sqref="I34">
    <cfRule type="expression" dxfId="2640" priority="918">
      <formula>$E34="MC"</formula>
    </cfRule>
  </conditionalFormatting>
  <conditionalFormatting sqref="I34">
    <cfRule type="expression" dxfId="2639" priority="917">
      <formula>$E34="MC"</formula>
    </cfRule>
  </conditionalFormatting>
  <conditionalFormatting sqref="I34">
    <cfRule type="expression" dxfId="2638" priority="916">
      <formula>$E34="MC"</formula>
    </cfRule>
  </conditionalFormatting>
  <conditionalFormatting sqref="I34">
    <cfRule type="expression" dxfId="2637" priority="915">
      <formula>$E34="MC"</formula>
    </cfRule>
  </conditionalFormatting>
  <conditionalFormatting sqref="I34">
    <cfRule type="expression" dxfId="2636" priority="914">
      <formula>$E34="MC"</formula>
    </cfRule>
  </conditionalFormatting>
  <conditionalFormatting sqref="I34">
    <cfRule type="expression" dxfId="2635" priority="913">
      <formula>$E34="MC"</formula>
    </cfRule>
  </conditionalFormatting>
  <conditionalFormatting sqref="I34">
    <cfRule type="expression" dxfId="2634" priority="912">
      <formula>$E34="MC"</formula>
    </cfRule>
  </conditionalFormatting>
  <conditionalFormatting sqref="I34">
    <cfRule type="expression" dxfId="2633" priority="911">
      <formula>$E34="MC"</formula>
    </cfRule>
  </conditionalFormatting>
  <conditionalFormatting sqref="I34">
    <cfRule type="expression" dxfId="2632" priority="910">
      <formula>$E34="MC"</formula>
    </cfRule>
  </conditionalFormatting>
  <conditionalFormatting sqref="I34">
    <cfRule type="expression" dxfId="2631" priority="909">
      <formula>$E34="MC"</formula>
    </cfRule>
  </conditionalFormatting>
  <conditionalFormatting sqref="I34">
    <cfRule type="expression" dxfId="2630" priority="908">
      <formula>$E34="MC"</formula>
    </cfRule>
  </conditionalFormatting>
  <conditionalFormatting sqref="I34">
    <cfRule type="expression" dxfId="2629" priority="907">
      <formula>$E34="MC"</formula>
    </cfRule>
  </conditionalFormatting>
  <conditionalFormatting sqref="I34">
    <cfRule type="expression" dxfId="2628" priority="906">
      <formula>$E34="MC"</formula>
    </cfRule>
  </conditionalFormatting>
  <conditionalFormatting sqref="I34">
    <cfRule type="expression" dxfId="2627" priority="905">
      <formula>$E34="MC"</formula>
    </cfRule>
  </conditionalFormatting>
  <conditionalFormatting sqref="I34">
    <cfRule type="expression" dxfId="2626" priority="904">
      <formula>$E34="MC"</formula>
    </cfRule>
  </conditionalFormatting>
  <conditionalFormatting sqref="I34">
    <cfRule type="expression" dxfId="2625" priority="903">
      <formula>$E34="MC"</formula>
    </cfRule>
  </conditionalFormatting>
  <conditionalFormatting sqref="I34">
    <cfRule type="expression" dxfId="2624" priority="902">
      <formula>$E34="MC"</formula>
    </cfRule>
  </conditionalFormatting>
  <conditionalFormatting sqref="I34">
    <cfRule type="expression" dxfId="2623" priority="901">
      <formula>$E34="MC"</formula>
    </cfRule>
  </conditionalFormatting>
  <conditionalFormatting sqref="I34">
    <cfRule type="expression" dxfId="2622" priority="900">
      <formula>$E34="MC"</formula>
    </cfRule>
  </conditionalFormatting>
  <conditionalFormatting sqref="I34">
    <cfRule type="expression" dxfId="2621" priority="899">
      <formula>$E34="MC"</formula>
    </cfRule>
  </conditionalFormatting>
  <conditionalFormatting sqref="I34">
    <cfRule type="expression" dxfId="2620" priority="898">
      <formula>$E34="MC"</formula>
    </cfRule>
  </conditionalFormatting>
  <conditionalFormatting sqref="I34">
    <cfRule type="expression" dxfId="2619" priority="897">
      <formula>$E34="MC"</formula>
    </cfRule>
  </conditionalFormatting>
  <conditionalFormatting sqref="I34">
    <cfRule type="expression" dxfId="2618" priority="896">
      <formula>$E34="MC"</formula>
    </cfRule>
  </conditionalFormatting>
  <conditionalFormatting sqref="I34">
    <cfRule type="expression" dxfId="2617" priority="895">
      <formula>$E34="MC"</formula>
    </cfRule>
  </conditionalFormatting>
  <conditionalFormatting sqref="I34">
    <cfRule type="expression" dxfId="2616" priority="894">
      <formula>$E34="MC"</formula>
    </cfRule>
  </conditionalFormatting>
  <conditionalFormatting sqref="I34">
    <cfRule type="expression" dxfId="2615" priority="893">
      <formula>$E34="MC"</formula>
    </cfRule>
  </conditionalFormatting>
  <conditionalFormatting sqref="I34">
    <cfRule type="expression" dxfId="2614" priority="892">
      <formula>$E34="MC"</formula>
    </cfRule>
  </conditionalFormatting>
  <conditionalFormatting sqref="I34">
    <cfRule type="expression" dxfId="2613" priority="891">
      <formula>$E34="MC"</formula>
    </cfRule>
  </conditionalFormatting>
  <conditionalFormatting sqref="I34">
    <cfRule type="expression" dxfId="2612" priority="890">
      <formula>$E34="MC"</formula>
    </cfRule>
  </conditionalFormatting>
  <conditionalFormatting sqref="I34">
    <cfRule type="expression" dxfId="2611" priority="889">
      <formula>$E34="MC"</formula>
    </cfRule>
  </conditionalFormatting>
  <conditionalFormatting sqref="I34">
    <cfRule type="expression" dxfId="2610" priority="888">
      <formula>$E34="MC"</formula>
    </cfRule>
  </conditionalFormatting>
  <conditionalFormatting sqref="I34">
    <cfRule type="expression" dxfId="2609" priority="887">
      <formula>$E34="MC"</formula>
    </cfRule>
  </conditionalFormatting>
  <conditionalFormatting sqref="I34">
    <cfRule type="expression" dxfId="2608" priority="886">
      <formula>$E34="MC"</formula>
    </cfRule>
  </conditionalFormatting>
  <conditionalFormatting sqref="I34">
    <cfRule type="expression" dxfId="2607" priority="885">
      <formula>$E34="MC"</formula>
    </cfRule>
  </conditionalFormatting>
  <conditionalFormatting sqref="I34">
    <cfRule type="expression" dxfId="2606" priority="884">
      <formula>$E34="MC"</formula>
    </cfRule>
  </conditionalFormatting>
  <conditionalFormatting sqref="I34">
    <cfRule type="expression" dxfId="2605" priority="883">
      <formula>$E34="MC"</formula>
    </cfRule>
  </conditionalFormatting>
  <conditionalFormatting sqref="I34">
    <cfRule type="expression" dxfId="2604" priority="882">
      <formula>$E34="MC"</formula>
    </cfRule>
  </conditionalFormatting>
  <conditionalFormatting sqref="I34">
    <cfRule type="expression" dxfId="2603" priority="881">
      <formula>$E34="MC"</formula>
    </cfRule>
  </conditionalFormatting>
  <conditionalFormatting sqref="I34">
    <cfRule type="expression" dxfId="2602" priority="880">
      <formula>$E34="MC"</formula>
    </cfRule>
  </conditionalFormatting>
  <conditionalFormatting sqref="I34">
    <cfRule type="expression" dxfId="2601" priority="879">
      <formula>$E34="MC"</formula>
    </cfRule>
  </conditionalFormatting>
  <conditionalFormatting sqref="I34">
    <cfRule type="expression" dxfId="2600" priority="878">
      <formula>$E34="MC"</formula>
    </cfRule>
  </conditionalFormatting>
  <conditionalFormatting sqref="I34">
    <cfRule type="expression" dxfId="2599" priority="877">
      <formula>$E34="MC"</formula>
    </cfRule>
  </conditionalFormatting>
  <conditionalFormatting sqref="I34">
    <cfRule type="expression" dxfId="2598" priority="876">
      <formula>$E34="MC"</formula>
    </cfRule>
  </conditionalFormatting>
  <conditionalFormatting sqref="I34">
    <cfRule type="expression" dxfId="2597" priority="875">
      <formula>$E34="MC"</formula>
    </cfRule>
  </conditionalFormatting>
  <conditionalFormatting sqref="I34">
    <cfRule type="expression" dxfId="2596" priority="874">
      <formula>$E34="MC"</formula>
    </cfRule>
  </conditionalFormatting>
  <conditionalFormatting sqref="I34">
    <cfRule type="expression" dxfId="2595" priority="873">
      <formula>$E34="MC"</formula>
    </cfRule>
  </conditionalFormatting>
  <conditionalFormatting sqref="I34">
    <cfRule type="expression" dxfId="2594" priority="872">
      <formula>$E34="MC"</formula>
    </cfRule>
  </conditionalFormatting>
  <conditionalFormatting sqref="I34">
    <cfRule type="expression" dxfId="2593" priority="871">
      <formula>$E34="MC"</formula>
    </cfRule>
  </conditionalFormatting>
  <conditionalFormatting sqref="I34">
    <cfRule type="expression" dxfId="2592" priority="870">
      <formula>$E34="MC"</formula>
    </cfRule>
  </conditionalFormatting>
  <conditionalFormatting sqref="I34">
    <cfRule type="expression" dxfId="2591" priority="869">
      <formula>$E34="MC"</formula>
    </cfRule>
  </conditionalFormatting>
  <conditionalFormatting sqref="I34">
    <cfRule type="expression" dxfId="2590" priority="868">
      <formula>$E34="MC"</formula>
    </cfRule>
  </conditionalFormatting>
  <conditionalFormatting sqref="I34">
    <cfRule type="expression" dxfId="2589" priority="867">
      <formula>$E34="MC"</formula>
    </cfRule>
  </conditionalFormatting>
  <conditionalFormatting sqref="I34">
    <cfRule type="expression" dxfId="2588" priority="866">
      <formula>$E34="MC"</formula>
    </cfRule>
  </conditionalFormatting>
  <conditionalFormatting sqref="I34">
    <cfRule type="expression" dxfId="2587" priority="865">
      <formula>$E34="MC"</formula>
    </cfRule>
  </conditionalFormatting>
  <conditionalFormatting sqref="I34">
    <cfRule type="expression" dxfId="2586" priority="864">
      <formula>$E34="MC"</formula>
    </cfRule>
  </conditionalFormatting>
  <conditionalFormatting sqref="I34">
    <cfRule type="expression" dxfId="2585" priority="863">
      <formula>$E34="MC"</formula>
    </cfRule>
  </conditionalFormatting>
  <conditionalFormatting sqref="I34">
    <cfRule type="expression" dxfId="2584" priority="862">
      <formula>$E34="MC"</formula>
    </cfRule>
  </conditionalFormatting>
  <conditionalFormatting sqref="I34">
    <cfRule type="expression" dxfId="2583" priority="861">
      <formula>$E34="MC"</formula>
    </cfRule>
  </conditionalFormatting>
  <conditionalFormatting sqref="I34">
    <cfRule type="expression" dxfId="2582" priority="860">
      <formula>$E34="MC"</formula>
    </cfRule>
  </conditionalFormatting>
  <conditionalFormatting sqref="I34">
    <cfRule type="expression" dxfId="2581" priority="859">
      <formula>$E34="MC"</formula>
    </cfRule>
  </conditionalFormatting>
  <conditionalFormatting sqref="I34">
    <cfRule type="expression" dxfId="2580" priority="858">
      <formula>$E34="MC"</formula>
    </cfRule>
  </conditionalFormatting>
  <conditionalFormatting sqref="I34">
    <cfRule type="expression" dxfId="2579" priority="857">
      <formula>$E34="MC"</formula>
    </cfRule>
  </conditionalFormatting>
  <conditionalFormatting sqref="I34">
    <cfRule type="expression" dxfId="2578" priority="856">
      <formula>$E34="MC"</formula>
    </cfRule>
  </conditionalFormatting>
  <conditionalFormatting sqref="I34">
    <cfRule type="expression" dxfId="2577" priority="855">
      <formula>$E34="MC"</formula>
    </cfRule>
  </conditionalFormatting>
  <conditionalFormatting sqref="I34">
    <cfRule type="expression" dxfId="2576" priority="854">
      <formula>$E34="MC"</formula>
    </cfRule>
  </conditionalFormatting>
  <conditionalFormatting sqref="I34">
    <cfRule type="expression" dxfId="2575" priority="853">
      <formula>$E34="MC"</formula>
    </cfRule>
  </conditionalFormatting>
  <conditionalFormatting sqref="I34">
    <cfRule type="expression" dxfId="2574" priority="852">
      <formula>$E34="MC"</formula>
    </cfRule>
  </conditionalFormatting>
  <conditionalFormatting sqref="I34">
    <cfRule type="expression" dxfId="2573" priority="851">
      <formula>$E34="MC"</formula>
    </cfRule>
  </conditionalFormatting>
  <conditionalFormatting sqref="I34">
    <cfRule type="expression" dxfId="2572" priority="850">
      <formula>$E34="MC"</formula>
    </cfRule>
  </conditionalFormatting>
  <conditionalFormatting sqref="I34">
    <cfRule type="expression" dxfId="2571" priority="849">
      <formula>$E34="MC"</formula>
    </cfRule>
  </conditionalFormatting>
  <conditionalFormatting sqref="I34">
    <cfRule type="expression" dxfId="2570" priority="848">
      <formula>$E34="MC"</formula>
    </cfRule>
  </conditionalFormatting>
  <conditionalFormatting sqref="I34">
    <cfRule type="expression" dxfId="2569" priority="847">
      <formula>$E34="MC"</formula>
    </cfRule>
  </conditionalFormatting>
  <conditionalFormatting sqref="I34">
    <cfRule type="expression" dxfId="2568" priority="846">
      <formula>$E34="MC"</formula>
    </cfRule>
  </conditionalFormatting>
  <conditionalFormatting sqref="I34">
    <cfRule type="expression" dxfId="2567" priority="845">
      <formula>$E34="MC"</formula>
    </cfRule>
  </conditionalFormatting>
  <conditionalFormatting sqref="I34">
    <cfRule type="expression" dxfId="2566" priority="844">
      <formula>$E34="MC"</formula>
    </cfRule>
  </conditionalFormatting>
  <conditionalFormatting sqref="I34">
    <cfRule type="expression" dxfId="2565" priority="843">
      <formula>$E34="MC"</formula>
    </cfRule>
  </conditionalFormatting>
  <conditionalFormatting sqref="I34">
    <cfRule type="expression" dxfId="2564" priority="842">
      <formula>$E34="MC"</formula>
    </cfRule>
  </conditionalFormatting>
  <conditionalFormatting sqref="I34">
    <cfRule type="expression" dxfId="2563" priority="841">
      <formula>$E34="MC"</formula>
    </cfRule>
  </conditionalFormatting>
  <conditionalFormatting sqref="I34">
    <cfRule type="expression" dxfId="2562" priority="840">
      <formula>$E34="MC"</formula>
    </cfRule>
  </conditionalFormatting>
  <conditionalFormatting sqref="I34">
    <cfRule type="expression" dxfId="2561" priority="839">
      <formula>$E34="MC"</formula>
    </cfRule>
  </conditionalFormatting>
  <conditionalFormatting sqref="I34">
    <cfRule type="expression" dxfId="2560" priority="838">
      <formula>$E34="MC"</formula>
    </cfRule>
  </conditionalFormatting>
  <conditionalFormatting sqref="I34">
    <cfRule type="expression" dxfId="2559" priority="837">
      <formula>$E34="MC"</formula>
    </cfRule>
  </conditionalFormatting>
  <conditionalFormatting sqref="I34">
    <cfRule type="expression" dxfId="2558" priority="836">
      <formula>$E34="MC"</formula>
    </cfRule>
  </conditionalFormatting>
  <conditionalFormatting sqref="I34">
    <cfRule type="expression" dxfId="2557" priority="835">
      <formula>$E34="MC"</formula>
    </cfRule>
  </conditionalFormatting>
  <conditionalFormatting sqref="I34">
    <cfRule type="expression" dxfId="2556" priority="834">
      <formula>$E34="MC"</formula>
    </cfRule>
  </conditionalFormatting>
  <conditionalFormatting sqref="I34">
    <cfRule type="expression" dxfId="2555" priority="833">
      <formula>$E34="MC"</formula>
    </cfRule>
  </conditionalFormatting>
  <conditionalFormatting sqref="I34">
    <cfRule type="expression" dxfId="2554" priority="832">
      <formula>$E34="MC"</formula>
    </cfRule>
  </conditionalFormatting>
  <conditionalFormatting sqref="I34">
    <cfRule type="expression" dxfId="2553" priority="831">
      <formula>$E34="MC"</formula>
    </cfRule>
  </conditionalFormatting>
  <conditionalFormatting sqref="I34">
    <cfRule type="expression" dxfId="2552" priority="830">
      <formula>$E34="MC"</formula>
    </cfRule>
  </conditionalFormatting>
  <conditionalFormatting sqref="I34">
    <cfRule type="expression" dxfId="2551" priority="829">
      <formula>$E34="MC"</formula>
    </cfRule>
  </conditionalFormatting>
  <conditionalFormatting sqref="I34">
    <cfRule type="expression" dxfId="2550" priority="828">
      <formula>$E34="MC"</formula>
    </cfRule>
  </conditionalFormatting>
  <conditionalFormatting sqref="I34">
    <cfRule type="expression" dxfId="2549" priority="827">
      <formula>$E34="MC"</formula>
    </cfRule>
  </conditionalFormatting>
  <conditionalFormatting sqref="I34">
    <cfRule type="expression" dxfId="2548" priority="826">
      <formula>$E34="MC"</formula>
    </cfRule>
  </conditionalFormatting>
  <conditionalFormatting sqref="I34">
    <cfRule type="expression" dxfId="2547" priority="825">
      <formula>$E34="MC"</formula>
    </cfRule>
  </conditionalFormatting>
  <conditionalFormatting sqref="I34">
    <cfRule type="expression" dxfId="2546" priority="824">
      <formula>$E34="MC"</formula>
    </cfRule>
  </conditionalFormatting>
  <conditionalFormatting sqref="I34">
    <cfRule type="expression" dxfId="2545" priority="823">
      <formula>$E34="MC"</formula>
    </cfRule>
  </conditionalFormatting>
  <conditionalFormatting sqref="I34">
    <cfRule type="expression" dxfId="2544" priority="822">
      <formula>$E34="MC"</formula>
    </cfRule>
  </conditionalFormatting>
  <conditionalFormatting sqref="I34">
    <cfRule type="expression" dxfId="2543" priority="821">
      <formula>$E34="MC"</formula>
    </cfRule>
  </conditionalFormatting>
  <conditionalFormatting sqref="I34">
    <cfRule type="expression" dxfId="2542" priority="820">
      <formula>$E34="MC"</formula>
    </cfRule>
  </conditionalFormatting>
  <conditionalFormatting sqref="I34">
    <cfRule type="expression" dxfId="2541" priority="819">
      <formula>$E34="MC"</formula>
    </cfRule>
  </conditionalFormatting>
  <conditionalFormatting sqref="I34">
    <cfRule type="expression" dxfId="2540" priority="818">
      <formula>$E34="MC"</formula>
    </cfRule>
  </conditionalFormatting>
  <conditionalFormatting sqref="I34">
    <cfRule type="expression" dxfId="2539" priority="817">
      <formula>$E34="MC"</formula>
    </cfRule>
  </conditionalFormatting>
  <conditionalFormatting sqref="I34">
    <cfRule type="expression" dxfId="2538" priority="816">
      <formula>$E34="MC"</formula>
    </cfRule>
  </conditionalFormatting>
  <conditionalFormatting sqref="I34">
    <cfRule type="expression" dxfId="2537" priority="815">
      <formula>$E34="MC"</formula>
    </cfRule>
  </conditionalFormatting>
  <conditionalFormatting sqref="I34">
    <cfRule type="expression" dxfId="2536" priority="814">
      <formula>$E34="MC"</formula>
    </cfRule>
  </conditionalFormatting>
  <conditionalFormatting sqref="I34">
    <cfRule type="expression" dxfId="2535" priority="813">
      <formula>$E34="MC"</formula>
    </cfRule>
  </conditionalFormatting>
  <conditionalFormatting sqref="I34">
    <cfRule type="expression" dxfId="2534" priority="812">
      <formula>$E34="MC"</formula>
    </cfRule>
  </conditionalFormatting>
  <conditionalFormatting sqref="I34">
    <cfRule type="expression" dxfId="2533" priority="811">
      <formula>$E34="MC"</formula>
    </cfRule>
  </conditionalFormatting>
  <conditionalFormatting sqref="I34">
    <cfRule type="expression" dxfId="2532" priority="810">
      <formula>$E34="MC"</formula>
    </cfRule>
  </conditionalFormatting>
  <conditionalFormatting sqref="I34">
    <cfRule type="expression" dxfId="2531" priority="809">
      <formula>$E34="MC"</formula>
    </cfRule>
  </conditionalFormatting>
  <conditionalFormatting sqref="I34">
    <cfRule type="expression" dxfId="2530" priority="808">
      <formula>$E34="MC"</formula>
    </cfRule>
  </conditionalFormatting>
  <conditionalFormatting sqref="I34">
    <cfRule type="expression" dxfId="2529" priority="807">
      <formula>$E34="MC"</formula>
    </cfRule>
  </conditionalFormatting>
  <conditionalFormatting sqref="I34">
    <cfRule type="expression" dxfId="2528" priority="806">
      <formula>$E34="MC"</formula>
    </cfRule>
  </conditionalFormatting>
  <conditionalFormatting sqref="I34">
    <cfRule type="expression" dxfId="2527" priority="805">
      <formula>$E34="MC"</formula>
    </cfRule>
  </conditionalFormatting>
  <conditionalFormatting sqref="I34">
    <cfRule type="expression" dxfId="2526" priority="804">
      <formula>$E34="MC"</formula>
    </cfRule>
  </conditionalFormatting>
  <conditionalFormatting sqref="I34">
    <cfRule type="expression" dxfId="2525" priority="803">
      <formula>$E34="MC"</formula>
    </cfRule>
  </conditionalFormatting>
  <conditionalFormatting sqref="I34">
    <cfRule type="expression" dxfId="2524" priority="802">
      <formula>$E34="MC"</formula>
    </cfRule>
  </conditionalFormatting>
  <conditionalFormatting sqref="I34">
    <cfRule type="expression" dxfId="2523" priority="801">
      <formula>$E34="MC"</formula>
    </cfRule>
  </conditionalFormatting>
  <conditionalFormatting sqref="I34">
    <cfRule type="expression" dxfId="2522" priority="800">
      <formula>$E34="MC"</formula>
    </cfRule>
  </conditionalFormatting>
  <conditionalFormatting sqref="I35">
    <cfRule type="expression" dxfId="2521" priority="799">
      <formula>$E35="MC"</formula>
    </cfRule>
  </conditionalFormatting>
  <conditionalFormatting sqref="I35">
    <cfRule type="expression" dxfId="2520" priority="798">
      <formula>$E35="MC"</formula>
    </cfRule>
  </conditionalFormatting>
  <conditionalFormatting sqref="I35">
    <cfRule type="expression" dxfId="2519" priority="797">
      <formula>$E35="MC"</formula>
    </cfRule>
  </conditionalFormatting>
  <conditionalFormatting sqref="I35">
    <cfRule type="expression" dxfId="2518" priority="796">
      <formula>$E35="MC"</formula>
    </cfRule>
  </conditionalFormatting>
  <conditionalFormatting sqref="I35">
    <cfRule type="expression" dxfId="2517" priority="795">
      <formula>$E35="MC"</formula>
    </cfRule>
  </conditionalFormatting>
  <conditionalFormatting sqref="I35">
    <cfRule type="expression" dxfId="2516" priority="794">
      <formula>$E35="MC"</formula>
    </cfRule>
  </conditionalFormatting>
  <conditionalFormatting sqref="I35">
    <cfRule type="expression" dxfId="2515" priority="793">
      <formula>$E35="MC"</formula>
    </cfRule>
  </conditionalFormatting>
  <conditionalFormatting sqref="I35">
    <cfRule type="expression" dxfId="2514" priority="792">
      <formula>$E35="MC"</formula>
    </cfRule>
  </conditionalFormatting>
  <conditionalFormatting sqref="I35">
    <cfRule type="expression" dxfId="2513" priority="791">
      <formula>$E35="MC"</formula>
    </cfRule>
  </conditionalFormatting>
  <conditionalFormatting sqref="I35">
    <cfRule type="expression" dxfId="2512" priority="790">
      <formula>$E35="MC"</formula>
    </cfRule>
  </conditionalFormatting>
  <conditionalFormatting sqref="I35">
    <cfRule type="expression" dxfId="2511" priority="789">
      <formula>$E35="MC"</formula>
    </cfRule>
  </conditionalFormatting>
  <conditionalFormatting sqref="I35">
    <cfRule type="expression" dxfId="2510" priority="788">
      <formula>$E35="MC"</formula>
    </cfRule>
  </conditionalFormatting>
  <conditionalFormatting sqref="I35">
    <cfRule type="expression" dxfId="2509" priority="787">
      <formula>$E35="MC"</formula>
    </cfRule>
  </conditionalFormatting>
  <conditionalFormatting sqref="I35">
    <cfRule type="expression" dxfId="2508" priority="784">
      <formula>$E35="MC"</formula>
    </cfRule>
  </conditionalFormatting>
  <conditionalFormatting sqref="I35">
    <cfRule type="expression" dxfId="2507" priority="783">
      <formula>$E35="MC"</formula>
    </cfRule>
  </conditionalFormatting>
  <conditionalFormatting sqref="I35">
    <cfRule type="expression" dxfId="2506" priority="782">
      <formula>$E35="MC"</formula>
    </cfRule>
  </conditionalFormatting>
  <conditionalFormatting sqref="I35">
    <cfRule type="expression" dxfId="2505" priority="786">
      <formula>$E35="MC"</formula>
    </cfRule>
  </conditionalFormatting>
  <conditionalFormatting sqref="I35">
    <cfRule type="expression" dxfId="2504" priority="785">
      <formula>$E35="MC"</formula>
    </cfRule>
  </conditionalFormatting>
  <conditionalFormatting sqref="I35">
    <cfRule type="expression" dxfId="2503" priority="781">
      <formula>$E35="MC"</formula>
    </cfRule>
  </conditionalFormatting>
  <conditionalFormatting sqref="I35">
    <cfRule type="expression" dxfId="2502" priority="778">
      <formula>$E35="MC"</formula>
    </cfRule>
  </conditionalFormatting>
  <conditionalFormatting sqref="I35">
    <cfRule type="expression" dxfId="2501" priority="777">
      <formula>$E35="MC"</formula>
    </cfRule>
  </conditionalFormatting>
  <conditionalFormatting sqref="I35">
    <cfRule type="expression" dxfId="2500" priority="776">
      <formula>$E35="MC"</formula>
    </cfRule>
  </conditionalFormatting>
  <conditionalFormatting sqref="I35">
    <cfRule type="expression" dxfId="2499" priority="780">
      <formula>$E35="MC"</formula>
    </cfRule>
  </conditionalFormatting>
  <conditionalFormatting sqref="I35">
    <cfRule type="expression" dxfId="2498" priority="779">
      <formula>$E35="MC"</formula>
    </cfRule>
  </conditionalFormatting>
  <conditionalFormatting sqref="I35">
    <cfRule type="expression" dxfId="2497" priority="775">
      <formula>$E35="MC"</formula>
    </cfRule>
  </conditionalFormatting>
  <conditionalFormatting sqref="I35">
    <cfRule type="expression" dxfId="2496" priority="774">
      <formula>$E35="MC"</formula>
    </cfRule>
  </conditionalFormatting>
  <conditionalFormatting sqref="I35">
    <cfRule type="expression" dxfId="2495" priority="773">
      <formula>$E35="MC"</formula>
    </cfRule>
  </conditionalFormatting>
  <conditionalFormatting sqref="I35">
    <cfRule type="expression" dxfId="2494" priority="772">
      <formula>$E35="MC"</formula>
    </cfRule>
  </conditionalFormatting>
  <conditionalFormatting sqref="I35">
    <cfRule type="expression" dxfId="2493" priority="771">
      <formula>$E35="MC"</formula>
    </cfRule>
  </conditionalFormatting>
  <conditionalFormatting sqref="I35">
    <cfRule type="expression" dxfId="2492" priority="770">
      <formula>$E35="MC"</formula>
    </cfRule>
  </conditionalFormatting>
  <conditionalFormatting sqref="I35">
    <cfRule type="expression" dxfId="2491" priority="769">
      <formula>$E35="MC"</formula>
    </cfRule>
  </conditionalFormatting>
  <conditionalFormatting sqref="I35">
    <cfRule type="expression" dxfId="2490" priority="768">
      <formula>$E35="MC"</formula>
    </cfRule>
  </conditionalFormatting>
  <conditionalFormatting sqref="I35">
    <cfRule type="expression" dxfId="2489" priority="767">
      <formula>$E35="MC"</formula>
    </cfRule>
  </conditionalFormatting>
  <conditionalFormatting sqref="I35">
    <cfRule type="expression" dxfId="2488" priority="766">
      <formula>$E35="MC"</formula>
    </cfRule>
  </conditionalFormatting>
  <conditionalFormatting sqref="I35">
    <cfRule type="expression" dxfId="2487" priority="765">
      <formula>$E35="MC"</formula>
    </cfRule>
  </conditionalFormatting>
  <conditionalFormatting sqref="I35">
    <cfRule type="expression" dxfId="2486" priority="764">
      <formula>$E35="MC"</formula>
    </cfRule>
  </conditionalFormatting>
  <conditionalFormatting sqref="I35">
    <cfRule type="expression" dxfId="2485" priority="763">
      <formula>$E35="MC"</formula>
    </cfRule>
  </conditionalFormatting>
  <conditionalFormatting sqref="I35">
    <cfRule type="expression" dxfId="2484" priority="762">
      <formula>$E35="MC"</formula>
    </cfRule>
  </conditionalFormatting>
  <conditionalFormatting sqref="I35">
    <cfRule type="expression" dxfId="2483" priority="761">
      <formula>$E35="MC"</formula>
    </cfRule>
  </conditionalFormatting>
  <conditionalFormatting sqref="I35">
    <cfRule type="expression" dxfId="2482" priority="760">
      <formula>$E35="MC"</formula>
    </cfRule>
  </conditionalFormatting>
  <conditionalFormatting sqref="I35">
    <cfRule type="expression" dxfId="2481" priority="759">
      <formula>$E35="MC"</formula>
    </cfRule>
  </conditionalFormatting>
  <conditionalFormatting sqref="I35">
    <cfRule type="expression" dxfId="2480" priority="758">
      <formula>$E35="MC"</formula>
    </cfRule>
  </conditionalFormatting>
  <conditionalFormatting sqref="I35">
    <cfRule type="expression" dxfId="2479" priority="757">
      <formula>$E35="MC"</formula>
    </cfRule>
  </conditionalFormatting>
  <conditionalFormatting sqref="I35">
    <cfRule type="expression" dxfId="2478" priority="756">
      <formula>$E35="MC"</formula>
    </cfRule>
  </conditionalFormatting>
  <conditionalFormatting sqref="I35">
    <cfRule type="expression" dxfId="2477" priority="755">
      <formula>$E35="MC"</formula>
    </cfRule>
  </conditionalFormatting>
  <conditionalFormatting sqref="I35">
    <cfRule type="expression" dxfId="2476" priority="754">
      <formula>$E35="MC"</formula>
    </cfRule>
  </conditionalFormatting>
  <conditionalFormatting sqref="I35">
    <cfRule type="expression" dxfId="2475" priority="753">
      <formula>$E35="MC"</formula>
    </cfRule>
  </conditionalFormatting>
  <conditionalFormatting sqref="I35">
    <cfRule type="expression" dxfId="2474" priority="752">
      <formula>$E35="MC"</formula>
    </cfRule>
  </conditionalFormatting>
  <conditionalFormatting sqref="I35">
    <cfRule type="expression" dxfId="2473" priority="751">
      <formula>$E35="MC"</formula>
    </cfRule>
  </conditionalFormatting>
  <conditionalFormatting sqref="I35">
    <cfRule type="expression" dxfId="2472" priority="750">
      <formula>$E35="MC"</formula>
    </cfRule>
  </conditionalFormatting>
  <conditionalFormatting sqref="I35">
    <cfRule type="expression" dxfId="2471" priority="749">
      <formula>$E35="MC"</formula>
    </cfRule>
  </conditionalFormatting>
  <conditionalFormatting sqref="I35">
    <cfRule type="expression" dxfId="2470" priority="748">
      <formula>$E35="MC"</formula>
    </cfRule>
  </conditionalFormatting>
  <conditionalFormatting sqref="I35">
    <cfRule type="expression" dxfId="2469" priority="747">
      <formula>$E35="MC"</formula>
    </cfRule>
  </conditionalFormatting>
  <conditionalFormatting sqref="I35">
    <cfRule type="expression" dxfId="2468" priority="746">
      <formula>$E35="MC"</formula>
    </cfRule>
  </conditionalFormatting>
  <conditionalFormatting sqref="I35">
    <cfRule type="expression" dxfId="2467" priority="745">
      <formula>$E35="MC"</formula>
    </cfRule>
  </conditionalFormatting>
  <conditionalFormatting sqref="I35">
    <cfRule type="expression" dxfId="2466" priority="744">
      <formula>$E35="MC"</formula>
    </cfRule>
  </conditionalFormatting>
  <conditionalFormatting sqref="I35">
    <cfRule type="expression" dxfId="2465" priority="743">
      <formula>$E35="MC"</formula>
    </cfRule>
  </conditionalFormatting>
  <conditionalFormatting sqref="I35">
    <cfRule type="expression" dxfId="2464" priority="742">
      <formula>$E35="MC"</formula>
    </cfRule>
  </conditionalFormatting>
  <conditionalFormatting sqref="I35">
    <cfRule type="expression" dxfId="2463" priority="741">
      <formula>$E35="MC"</formula>
    </cfRule>
  </conditionalFormatting>
  <conditionalFormatting sqref="I35">
    <cfRule type="expression" dxfId="2462" priority="740">
      <formula>$E35="MC"</formula>
    </cfRule>
  </conditionalFormatting>
  <conditionalFormatting sqref="I35">
    <cfRule type="expression" dxfId="2461" priority="739">
      <formula>$E35="MC"</formula>
    </cfRule>
  </conditionalFormatting>
  <conditionalFormatting sqref="I35">
    <cfRule type="expression" dxfId="2460" priority="738">
      <formula>$E35="MC"</formula>
    </cfRule>
  </conditionalFormatting>
  <conditionalFormatting sqref="I35">
    <cfRule type="expression" dxfId="2459" priority="737">
      <formula>$E35="MC"</formula>
    </cfRule>
  </conditionalFormatting>
  <conditionalFormatting sqref="I35">
    <cfRule type="expression" dxfId="2458" priority="736">
      <formula>$E35="MC"</formula>
    </cfRule>
  </conditionalFormatting>
  <conditionalFormatting sqref="I35">
    <cfRule type="expression" dxfId="2457" priority="735">
      <formula>$E35="MC"</formula>
    </cfRule>
  </conditionalFormatting>
  <conditionalFormatting sqref="I35">
    <cfRule type="expression" dxfId="2456" priority="734">
      <formula>$E35="MC"</formula>
    </cfRule>
  </conditionalFormatting>
  <conditionalFormatting sqref="I35">
    <cfRule type="expression" dxfId="2455" priority="733">
      <formula>$E35="MC"</formula>
    </cfRule>
  </conditionalFormatting>
  <conditionalFormatting sqref="I35">
    <cfRule type="expression" dxfId="2454" priority="732">
      <formula>$E35="MC"</formula>
    </cfRule>
  </conditionalFormatting>
  <conditionalFormatting sqref="I35">
    <cfRule type="expression" dxfId="2453" priority="731">
      <formula>$E35="MC"</formula>
    </cfRule>
  </conditionalFormatting>
  <conditionalFormatting sqref="I35">
    <cfRule type="expression" dxfId="2452" priority="730">
      <formula>$E35="MC"</formula>
    </cfRule>
  </conditionalFormatting>
  <conditionalFormatting sqref="I35">
    <cfRule type="expression" dxfId="2451" priority="729">
      <formula>$E35="MC"</formula>
    </cfRule>
  </conditionalFormatting>
  <conditionalFormatting sqref="I35">
    <cfRule type="expression" dxfId="2450" priority="728">
      <formula>$E35="MC"</formula>
    </cfRule>
  </conditionalFormatting>
  <conditionalFormatting sqref="I35">
    <cfRule type="expression" dxfId="2449" priority="727">
      <formula>$E35="MC"</formula>
    </cfRule>
  </conditionalFormatting>
  <conditionalFormatting sqref="I35">
    <cfRule type="expression" dxfId="2448" priority="726">
      <formula>$E35="MC"</formula>
    </cfRule>
  </conditionalFormatting>
  <conditionalFormatting sqref="I35">
    <cfRule type="expression" dxfId="2447" priority="725">
      <formula>$E35="MC"</formula>
    </cfRule>
  </conditionalFormatting>
  <conditionalFormatting sqref="I35">
    <cfRule type="expression" dxfId="2446" priority="724">
      <formula>$E35="MC"</formula>
    </cfRule>
  </conditionalFormatting>
  <conditionalFormatting sqref="I35">
    <cfRule type="expression" dxfId="2445" priority="723">
      <formula>$E35="MC"</formula>
    </cfRule>
  </conditionalFormatting>
  <conditionalFormatting sqref="I35">
    <cfRule type="expression" dxfId="2444" priority="722">
      <formula>$E35="MC"</formula>
    </cfRule>
  </conditionalFormatting>
  <conditionalFormatting sqref="I35">
    <cfRule type="expression" dxfId="2443" priority="721">
      <formula>$E35="MC"</formula>
    </cfRule>
  </conditionalFormatting>
  <conditionalFormatting sqref="I35">
    <cfRule type="expression" dxfId="2442" priority="720">
      <formula>$E35="MC"</formula>
    </cfRule>
  </conditionalFormatting>
  <conditionalFormatting sqref="I35">
    <cfRule type="expression" dxfId="2441" priority="719">
      <formula>$E35="MC"</formula>
    </cfRule>
  </conditionalFormatting>
  <conditionalFormatting sqref="I35">
    <cfRule type="expression" dxfId="2440" priority="718">
      <formula>$E35="MC"</formula>
    </cfRule>
  </conditionalFormatting>
  <conditionalFormatting sqref="I35">
    <cfRule type="expression" dxfId="2439" priority="717">
      <formula>$E35="MC"</formula>
    </cfRule>
  </conditionalFormatting>
  <conditionalFormatting sqref="I35">
    <cfRule type="expression" dxfId="2438" priority="716">
      <formula>$E35="MC"</formula>
    </cfRule>
  </conditionalFormatting>
  <conditionalFormatting sqref="I35">
    <cfRule type="expression" dxfId="2437" priority="715">
      <formula>$E35="MC"</formula>
    </cfRule>
  </conditionalFormatting>
  <conditionalFormatting sqref="I35">
    <cfRule type="expression" dxfId="2436" priority="714">
      <formula>$E35="MC"</formula>
    </cfRule>
  </conditionalFormatting>
  <conditionalFormatting sqref="I35">
    <cfRule type="expression" dxfId="2435" priority="713">
      <formula>$E35="MC"</formula>
    </cfRule>
  </conditionalFormatting>
  <conditionalFormatting sqref="I35">
    <cfRule type="expression" dxfId="2434" priority="712">
      <formula>$E35="MC"</formula>
    </cfRule>
  </conditionalFormatting>
  <conditionalFormatting sqref="I35">
    <cfRule type="expression" dxfId="2433" priority="711">
      <formula>$E35="MC"</formula>
    </cfRule>
  </conditionalFormatting>
  <conditionalFormatting sqref="I35">
    <cfRule type="expression" dxfId="2432" priority="710">
      <formula>$E35="MC"</formula>
    </cfRule>
  </conditionalFormatting>
  <conditionalFormatting sqref="I35">
    <cfRule type="expression" dxfId="2431" priority="709">
      <formula>$E35="MC"</formula>
    </cfRule>
  </conditionalFormatting>
  <conditionalFormatting sqref="I35">
    <cfRule type="expression" dxfId="2430" priority="708">
      <formula>$E35="MC"</formula>
    </cfRule>
  </conditionalFormatting>
  <conditionalFormatting sqref="I35">
    <cfRule type="expression" dxfId="2429" priority="707">
      <formula>$E35="MC"</formula>
    </cfRule>
  </conditionalFormatting>
  <conditionalFormatting sqref="I35">
    <cfRule type="expression" dxfId="2428" priority="706">
      <formula>$E35="MC"</formula>
    </cfRule>
  </conditionalFormatting>
  <conditionalFormatting sqref="I35">
    <cfRule type="expression" dxfId="2427" priority="705">
      <formula>$E35="MC"</formula>
    </cfRule>
  </conditionalFormatting>
  <conditionalFormatting sqref="I35">
    <cfRule type="expression" dxfId="2426" priority="704">
      <formula>$E35="MC"</formula>
    </cfRule>
  </conditionalFormatting>
  <conditionalFormatting sqref="I35">
    <cfRule type="expression" dxfId="2425" priority="703">
      <formula>$E35="MC"</formula>
    </cfRule>
  </conditionalFormatting>
  <conditionalFormatting sqref="I35">
    <cfRule type="expression" dxfId="2424" priority="702">
      <formula>$E35="MC"</formula>
    </cfRule>
  </conditionalFormatting>
  <conditionalFormatting sqref="I35">
    <cfRule type="expression" dxfId="2423" priority="701">
      <formula>$E35="MC"</formula>
    </cfRule>
  </conditionalFormatting>
  <conditionalFormatting sqref="I35">
    <cfRule type="expression" dxfId="2422" priority="700">
      <formula>$E35="MC"</formula>
    </cfRule>
  </conditionalFormatting>
  <conditionalFormatting sqref="I35">
    <cfRule type="expression" dxfId="2421" priority="699">
      <formula>$E35="MC"</formula>
    </cfRule>
  </conditionalFormatting>
  <conditionalFormatting sqref="I35">
    <cfRule type="expression" dxfId="2420" priority="698">
      <formula>$E35="MC"</formula>
    </cfRule>
  </conditionalFormatting>
  <conditionalFormatting sqref="I35">
    <cfRule type="expression" dxfId="2419" priority="697">
      <formula>$E35="MC"</formula>
    </cfRule>
  </conditionalFormatting>
  <conditionalFormatting sqref="I35">
    <cfRule type="expression" dxfId="2418" priority="696">
      <formula>$E35="MC"</formula>
    </cfRule>
  </conditionalFormatting>
  <conditionalFormatting sqref="I35">
    <cfRule type="expression" dxfId="2417" priority="695">
      <formula>$E35="MC"</formula>
    </cfRule>
  </conditionalFormatting>
  <conditionalFormatting sqref="I35">
    <cfRule type="expression" dxfId="2416" priority="694">
      <formula>$E35="MC"</formula>
    </cfRule>
  </conditionalFormatting>
  <conditionalFormatting sqref="I35">
    <cfRule type="expression" dxfId="2415" priority="693">
      <formula>$E35="MC"</formula>
    </cfRule>
  </conditionalFormatting>
  <conditionalFormatting sqref="I35">
    <cfRule type="expression" dxfId="2414" priority="692">
      <formula>$E35="MC"</formula>
    </cfRule>
  </conditionalFormatting>
  <conditionalFormatting sqref="I35">
    <cfRule type="expression" dxfId="2413" priority="691">
      <formula>$E35="MC"</formula>
    </cfRule>
  </conditionalFormatting>
  <conditionalFormatting sqref="I35">
    <cfRule type="expression" dxfId="2412" priority="690">
      <formula>$E35="MC"</formula>
    </cfRule>
  </conditionalFormatting>
  <conditionalFormatting sqref="I35">
    <cfRule type="expression" dxfId="2411" priority="689">
      <formula>$E35="MC"</formula>
    </cfRule>
  </conditionalFormatting>
  <conditionalFormatting sqref="I35">
    <cfRule type="expression" dxfId="2410" priority="688">
      <formula>$E35="MC"</formula>
    </cfRule>
  </conditionalFormatting>
  <conditionalFormatting sqref="I35">
    <cfRule type="expression" dxfId="2409" priority="687">
      <formula>$E35="MC"</formula>
    </cfRule>
  </conditionalFormatting>
  <conditionalFormatting sqref="I35">
    <cfRule type="expression" dxfId="2408" priority="686">
      <formula>$E35="MC"</formula>
    </cfRule>
  </conditionalFormatting>
  <conditionalFormatting sqref="I35">
    <cfRule type="expression" dxfId="2407" priority="685">
      <formula>$E35="MC"</formula>
    </cfRule>
  </conditionalFormatting>
  <conditionalFormatting sqref="I35">
    <cfRule type="expression" dxfId="2406" priority="684">
      <formula>$E35="MC"</formula>
    </cfRule>
  </conditionalFormatting>
  <conditionalFormatting sqref="I35">
    <cfRule type="expression" dxfId="2405" priority="683">
      <formula>$E35="MC"</formula>
    </cfRule>
  </conditionalFormatting>
  <conditionalFormatting sqref="I35">
    <cfRule type="expression" dxfId="2404" priority="682">
      <formula>$E35="MC"</formula>
    </cfRule>
  </conditionalFormatting>
  <conditionalFormatting sqref="I35">
    <cfRule type="expression" dxfId="2403" priority="681">
      <formula>$E35="MC"</formula>
    </cfRule>
  </conditionalFormatting>
  <conditionalFormatting sqref="I35">
    <cfRule type="expression" dxfId="2402" priority="680">
      <formula>$E35="MC"</formula>
    </cfRule>
  </conditionalFormatting>
  <conditionalFormatting sqref="I35">
    <cfRule type="expression" dxfId="2401" priority="679">
      <formula>$E35="MC"</formula>
    </cfRule>
  </conditionalFormatting>
  <conditionalFormatting sqref="I35">
    <cfRule type="expression" dxfId="2400" priority="678">
      <formula>$E35="MC"</formula>
    </cfRule>
  </conditionalFormatting>
  <conditionalFormatting sqref="I35">
    <cfRule type="expression" dxfId="2399" priority="677">
      <formula>$E35="MC"</formula>
    </cfRule>
  </conditionalFormatting>
  <conditionalFormatting sqref="I35">
    <cfRule type="expression" dxfId="2398" priority="676">
      <formula>$E35="MC"</formula>
    </cfRule>
  </conditionalFormatting>
  <conditionalFormatting sqref="I35">
    <cfRule type="expression" dxfId="2397" priority="675">
      <formula>$E35="MC"</formula>
    </cfRule>
  </conditionalFormatting>
  <conditionalFormatting sqref="I35">
    <cfRule type="expression" dxfId="2396" priority="674">
      <formula>$E35="MC"</formula>
    </cfRule>
  </conditionalFormatting>
  <conditionalFormatting sqref="I35">
    <cfRule type="expression" dxfId="2395" priority="673">
      <formula>$E35="MC"</formula>
    </cfRule>
  </conditionalFormatting>
  <conditionalFormatting sqref="I35">
    <cfRule type="expression" dxfId="2394" priority="672">
      <formula>$E35="MC"</formula>
    </cfRule>
  </conditionalFormatting>
  <conditionalFormatting sqref="I35">
    <cfRule type="expression" dxfId="2393" priority="671">
      <formula>$E35="MC"</formula>
    </cfRule>
  </conditionalFormatting>
  <conditionalFormatting sqref="I35">
    <cfRule type="expression" dxfId="2392" priority="670">
      <formula>$E35="MC"</formula>
    </cfRule>
  </conditionalFormatting>
  <conditionalFormatting sqref="I35">
    <cfRule type="expression" dxfId="2391" priority="669">
      <formula>$E35="MC"</formula>
    </cfRule>
  </conditionalFormatting>
  <conditionalFormatting sqref="I35">
    <cfRule type="expression" dxfId="2390" priority="668">
      <formula>$E35="MC"</formula>
    </cfRule>
  </conditionalFormatting>
  <conditionalFormatting sqref="I35">
    <cfRule type="expression" dxfId="2389" priority="667">
      <formula>$E35="MC"</formula>
    </cfRule>
  </conditionalFormatting>
  <conditionalFormatting sqref="I35">
    <cfRule type="expression" dxfId="2388" priority="666">
      <formula>$E35="MC"</formula>
    </cfRule>
  </conditionalFormatting>
  <conditionalFormatting sqref="I35">
    <cfRule type="expression" dxfId="2387" priority="665">
      <formula>$E35="MC"</formula>
    </cfRule>
  </conditionalFormatting>
  <conditionalFormatting sqref="I35">
    <cfRule type="expression" dxfId="2386" priority="664">
      <formula>$E35="MC"</formula>
    </cfRule>
  </conditionalFormatting>
  <conditionalFormatting sqref="I35">
    <cfRule type="expression" dxfId="2385" priority="663">
      <formula>$E35="MC"</formula>
    </cfRule>
  </conditionalFormatting>
  <conditionalFormatting sqref="I35">
    <cfRule type="expression" dxfId="2384" priority="662">
      <formula>$E35="MC"</formula>
    </cfRule>
  </conditionalFormatting>
  <conditionalFormatting sqref="I35">
    <cfRule type="expression" dxfId="2383" priority="661">
      <formula>$E35="MC"</formula>
    </cfRule>
  </conditionalFormatting>
  <conditionalFormatting sqref="I35">
    <cfRule type="expression" dxfId="2382" priority="660">
      <formula>$E35="MC"</formula>
    </cfRule>
  </conditionalFormatting>
  <conditionalFormatting sqref="I35">
    <cfRule type="expression" dxfId="2381" priority="659">
      <formula>$E35="MC"</formula>
    </cfRule>
  </conditionalFormatting>
  <conditionalFormatting sqref="I35">
    <cfRule type="expression" dxfId="2380" priority="658">
      <formula>$E35="MC"</formula>
    </cfRule>
  </conditionalFormatting>
  <conditionalFormatting sqref="I35">
    <cfRule type="expression" dxfId="2379" priority="657">
      <formula>$E35="MC"</formula>
    </cfRule>
  </conditionalFormatting>
  <conditionalFormatting sqref="I35">
    <cfRule type="expression" dxfId="2378" priority="656">
      <formula>$E35="MC"</formula>
    </cfRule>
  </conditionalFormatting>
  <conditionalFormatting sqref="I35">
    <cfRule type="expression" dxfId="2377" priority="655">
      <formula>$E35="MC"</formula>
    </cfRule>
  </conditionalFormatting>
  <conditionalFormatting sqref="I35">
    <cfRule type="expression" dxfId="2376" priority="654">
      <formula>$E35="MC"</formula>
    </cfRule>
  </conditionalFormatting>
  <conditionalFormatting sqref="I35">
    <cfRule type="expression" dxfId="2375" priority="653">
      <formula>$E35="MC"</formula>
    </cfRule>
  </conditionalFormatting>
  <conditionalFormatting sqref="I35">
    <cfRule type="expression" dxfId="2374" priority="652">
      <formula>$E35="MC"</formula>
    </cfRule>
  </conditionalFormatting>
  <conditionalFormatting sqref="I35">
    <cfRule type="expression" dxfId="2373" priority="651">
      <formula>$E35="MC"</formula>
    </cfRule>
  </conditionalFormatting>
  <conditionalFormatting sqref="I35">
    <cfRule type="expression" dxfId="2372" priority="650">
      <formula>$E35="MC"</formula>
    </cfRule>
  </conditionalFormatting>
  <conditionalFormatting sqref="I35">
    <cfRule type="expression" dxfId="2371" priority="649">
      <formula>$E35="MC"</formula>
    </cfRule>
  </conditionalFormatting>
  <conditionalFormatting sqref="I35">
    <cfRule type="expression" dxfId="2370" priority="648">
      <formula>$E35="MC"</formula>
    </cfRule>
  </conditionalFormatting>
  <conditionalFormatting sqref="I35">
    <cfRule type="expression" dxfId="2369" priority="647">
      <formula>$E35="MC"</formula>
    </cfRule>
  </conditionalFormatting>
  <conditionalFormatting sqref="I35">
    <cfRule type="expression" dxfId="2368" priority="646">
      <formula>$E35="MC"</formula>
    </cfRule>
  </conditionalFormatting>
  <conditionalFormatting sqref="I35">
    <cfRule type="expression" dxfId="2367" priority="645">
      <formula>$E35="MC"</formula>
    </cfRule>
  </conditionalFormatting>
  <conditionalFormatting sqref="I35">
    <cfRule type="expression" dxfId="2366" priority="644">
      <formula>$E35="MC"</formula>
    </cfRule>
  </conditionalFormatting>
  <conditionalFormatting sqref="I35">
    <cfRule type="expression" dxfId="2365" priority="643">
      <formula>$E35="MC"</formula>
    </cfRule>
  </conditionalFormatting>
  <conditionalFormatting sqref="B35">
    <cfRule type="expression" dxfId="2364" priority="642">
      <formula>$E35="MC"</formula>
    </cfRule>
  </conditionalFormatting>
  <conditionalFormatting sqref="B35">
    <cfRule type="expression" dxfId="2363" priority="641">
      <formula>$E35="MC"</formula>
    </cfRule>
  </conditionalFormatting>
  <conditionalFormatting sqref="B35">
    <cfRule type="expression" dxfId="2362" priority="640">
      <formula>$E35="MC"</formula>
    </cfRule>
  </conditionalFormatting>
  <conditionalFormatting sqref="B35">
    <cfRule type="expression" dxfId="2361" priority="639">
      <formula>$E35="MC"</formula>
    </cfRule>
  </conditionalFormatting>
  <conditionalFormatting sqref="B35">
    <cfRule type="expression" dxfId="2360" priority="638">
      <formula>$E35="MC"</formula>
    </cfRule>
  </conditionalFormatting>
  <conditionalFormatting sqref="B35">
    <cfRule type="expression" dxfId="2359" priority="637">
      <formula>$E35="MC"</formula>
    </cfRule>
  </conditionalFormatting>
  <conditionalFormatting sqref="B35">
    <cfRule type="expression" dxfId="2358" priority="636">
      <formula>$E35="MC"</formula>
    </cfRule>
  </conditionalFormatting>
  <conditionalFormatting sqref="B35">
    <cfRule type="expression" dxfId="2357" priority="635">
      <formula>$E35="MC"</formula>
    </cfRule>
  </conditionalFormatting>
  <conditionalFormatting sqref="B35">
    <cfRule type="expression" dxfId="2356" priority="634">
      <formula>$E35="MC"</formula>
    </cfRule>
  </conditionalFormatting>
  <conditionalFormatting sqref="B35">
    <cfRule type="expression" dxfId="2355" priority="633">
      <formula>$E35="MC"</formula>
    </cfRule>
  </conditionalFormatting>
  <conditionalFormatting sqref="B35">
    <cfRule type="expression" dxfId="2354" priority="632">
      <formula>$E35="MC"</formula>
    </cfRule>
  </conditionalFormatting>
  <conditionalFormatting sqref="B35">
    <cfRule type="expression" dxfId="2353" priority="631">
      <formula>$E35="MC"</formula>
    </cfRule>
  </conditionalFormatting>
  <conditionalFormatting sqref="B35">
    <cfRule type="expression" dxfId="2352" priority="630">
      <formula>$E35="MC"</formula>
    </cfRule>
  </conditionalFormatting>
  <conditionalFormatting sqref="B35">
    <cfRule type="expression" dxfId="2351" priority="627">
      <formula>$E35="MC"</formula>
    </cfRule>
  </conditionalFormatting>
  <conditionalFormatting sqref="B35">
    <cfRule type="expression" dxfId="2350" priority="626">
      <formula>$E35="MC"</formula>
    </cfRule>
  </conditionalFormatting>
  <conditionalFormatting sqref="B35">
    <cfRule type="expression" dxfId="2349" priority="625">
      <formula>$E35="MC"</formula>
    </cfRule>
  </conditionalFormatting>
  <conditionalFormatting sqref="B35">
    <cfRule type="expression" dxfId="2348" priority="629">
      <formula>$E35="MC"</formula>
    </cfRule>
  </conditionalFormatting>
  <conditionalFormatting sqref="B35">
    <cfRule type="expression" dxfId="2347" priority="628">
      <formula>$E35="MC"</formula>
    </cfRule>
  </conditionalFormatting>
  <conditionalFormatting sqref="B35">
    <cfRule type="expression" dxfId="2346" priority="624">
      <formula>$E35="MC"</formula>
    </cfRule>
  </conditionalFormatting>
  <conditionalFormatting sqref="B35">
    <cfRule type="expression" dxfId="2345" priority="621">
      <formula>$E35="MC"</formula>
    </cfRule>
  </conditionalFormatting>
  <conditionalFormatting sqref="B35">
    <cfRule type="expression" dxfId="2344" priority="620">
      <formula>$E35="MC"</formula>
    </cfRule>
  </conditionalFormatting>
  <conditionalFormatting sqref="B35">
    <cfRule type="expression" dxfId="2343" priority="619">
      <formula>$E35="MC"</formula>
    </cfRule>
  </conditionalFormatting>
  <conditionalFormatting sqref="B35">
    <cfRule type="expression" dxfId="2342" priority="623">
      <formula>$E35="MC"</formula>
    </cfRule>
  </conditionalFormatting>
  <conditionalFormatting sqref="B35">
    <cfRule type="expression" dxfId="2341" priority="622">
      <formula>$E35="MC"</formula>
    </cfRule>
  </conditionalFormatting>
  <conditionalFormatting sqref="B35">
    <cfRule type="expression" dxfId="2340" priority="618">
      <formula>$E35="MC"</formula>
    </cfRule>
  </conditionalFormatting>
  <conditionalFormatting sqref="B35">
    <cfRule type="expression" dxfId="2339" priority="617">
      <formula>$E35="MC"</formula>
    </cfRule>
  </conditionalFormatting>
  <conditionalFormatting sqref="B35">
    <cfRule type="expression" dxfId="2338" priority="616">
      <formula>$E35="MC"</formula>
    </cfRule>
  </conditionalFormatting>
  <conditionalFormatting sqref="B35">
    <cfRule type="expression" dxfId="2337" priority="615">
      <formula>$E35="MC"</formula>
    </cfRule>
  </conditionalFormatting>
  <conditionalFormatting sqref="B35">
    <cfRule type="expression" dxfId="2336" priority="614">
      <formula>$E35="MC"</formula>
    </cfRule>
  </conditionalFormatting>
  <conditionalFormatting sqref="B35">
    <cfRule type="expression" dxfId="2335" priority="613">
      <formula>$E35="MC"</formula>
    </cfRule>
  </conditionalFormatting>
  <conditionalFormatting sqref="B35">
    <cfRule type="expression" dxfId="2334" priority="612">
      <formula>$E35="MC"</formula>
    </cfRule>
  </conditionalFormatting>
  <conditionalFormatting sqref="B35">
    <cfRule type="expression" dxfId="2333" priority="611">
      <formula>$E35="MC"</formula>
    </cfRule>
  </conditionalFormatting>
  <conditionalFormatting sqref="B35">
    <cfRule type="expression" dxfId="2332" priority="610">
      <formula>$E35="MC"</formula>
    </cfRule>
  </conditionalFormatting>
  <conditionalFormatting sqref="B35">
    <cfRule type="expression" dxfId="2331" priority="609">
      <formula>$E35="MC"</formula>
    </cfRule>
  </conditionalFormatting>
  <conditionalFormatting sqref="B35">
    <cfRule type="expression" dxfId="2330" priority="608">
      <formula>$E35="MC"</formula>
    </cfRule>
  </conditionalFormatting>
  <conditionalFormatting sqref="B35">
    <cfRule type="expression" dxfId="2329" priority="607">
      <formula>$E35="MC"</formula>
    </cfRule>
  </conditionalFormatting>
  <conditionalFormatting sqref="B35">
    <cfRule type="expression" dxfId="2328" priority="606">
      <formula>$E35="MC"</formula>
    </cfRule>
  </conditionalFormatting>
  <conditionalFormatting sqref="B35">
    <cfRule type="expression" dxfId="2327" priority="605">
      <formula>$E35="MC"</formula>
    </cfRule>
  </conditionalFormatting>
  <conditionalFormatting sqref="B35">
    <cfRule type="expression" dxfId="2326" priority="604">
      <formula>$E35="MC"</formula>
    </cfRule>
  </conditionalFormatting>
  <conditionalFormatting sqref="B35">
    <cfRule type="expression" dxfId="2325" priority="603">
      <formula>$E35="MC"</formula>
    </cfRule>
  </conditionalFormatting>
  <conditionalFormatting sqref="B35">
    <cfRule type="expression" dxfId="2324" priority="602">
      <formula>$E35="MC"</formula>
    </cfRule>
  </conditionalFormatting>
  <conditionalFormatting sqref="B35">
    <cfRule type="expression" dxfId="2323" priority="601">
      <formula>$E35="MC"</formula>
    </cfRule>
  </conditionalFormatting>
  <conditionalFormatting sqref="B35">
    <cfRule type="expression" dxfId="2322" priority="600">
      <formula>$E35="MC"</formula>
    </cfRule>
  </conditionalFormatting>
  <conditionalFormatting sqref="B35">
    <cfRule type="expression" dxfId="2321" priority="599">
      <formula>$E35="MC"</formula>
    </cfRule>
  </conditionalFormatting>
  <conditionalFormatting sqref="B35">
    <cfRule type="expression" dxfId="2320" priority="598">
      <formula>$E35="MC"</formula>
    </cfRule>
  </conditionalFormatting>
  <conditionalFormatting sqref="B35">
    <cfRule type="expression" dxfId="2319" priority="597">
      <formula>$E35="MC"</formula>
    </cfRule>
  </conditionalFormatting>
  <conditionalFormatting sqref="B35">
    <cfRule type="expression" dxfId="2318" priority="596">
      <formula>$E35="MC"</formula>
    </cfRule>
  </conditionalFormatting>
  <conditionalFormatting sqref="B35">
    <cfRule type="expression" dxfId="2317" priority="595">
      <formula>$E35="MC"</formula>
    </cfRule>
  </conditionalFormatting>
  <conditionalFormatting sqref="B35">
    <cfRule type="expression" dxfId="2316" priority="594">
      <formula>$E35="MC"</formula>
    </cfRule>
  </conditionalFormatting>
  <conditionalFormatting sqref="B35">
    <cfRule type="expression" dxfId="2315" priority="593">
      <formula>$E35="MC"</formula>
    </cfRule>
  </conditionalFormatting>
  <conditionalFormatting sqref="B35">
    <cfRule type="expression" dxfId="2314" priority="592">
      <formula>$E35="MC"</formula>
    </cfRule>
  </conditionalFormatting>
  <conditionalFormatting sqref="B35">
    <cfRule type="expression" dxfId="2313" priority="591">
      <formula>$E35="MC"</formula>
    </cfRule>
  </conditionalFormatting>
  <conditionalFormatting sqref="B35">
    <cfRule type="expression" dxfId="2312" priority="590">
      <formula>$E35="MC"</formula>
    </cfRule>
  </conditionalFormatting>
  <conditionalFormatting sqref="B35">
    <cfRule type="expression" dxfId="2311" priority="589">
      <formula>$E35="MC"</formula>
    </cfRule>
  </conditionalFormatting>
  <conditionalFormatting sqref="B35">
    <cfRule type="expression" dxfId="2310" priority="588">
      <formula>$E35="MC"</formula>
    </cfRule>
  </conditionalFormatting>
  <conditionalFormatting sqref="B35">
    <cfRule type="expression" dxfId="2309" priority="587">
      <formula>$E35="MC"</formula>
    </cfRule>
  </conditionalFormatting>
  <conditionalFormatting sqref="B35">
    <cfRule type="expression" dxfId="2308" priority="586">
      <formula>$E35="MC"</formula>
    </cfRule>
  </conditionalFormatting>
  <conditionalFormatting sqref="B35">
    <cfRule type="expression" dxfId="2307" priority="585">
      <formula>$E35="MC"</formula>
    </cfRule>
  </conditionalFormatting>
  <conditionalFormatting sqref="B35">
    <cfRule type="expression" dxfId="2306" priority="584">
      <formula>$E35="MC"</formula>
    </cfRule>
  </conditionalFormatting>
  <conditionalFormatting sqref="B35">
    <cfRule type="expression" dxfId="2305" priority="583">
      <formula>$E35="MC"</formula>
    </cfRule>
  </conditionalFormatting>
  <conditionalFormatting sqref="B35">
    <cfRule type="expression" dxfId="2304" priority="582">
      <formula>$E35="MC"</formula>
    </cfRule>
  </conditionalFormatting>
  <conditionalFormatting sqref="B35">
    <cfRule type="expression" dxfId="2303" priority="581">
      <formula>$E35="MC"</formula>
    </cfRule>
  </conditionalFormatting>
  <conditionalFormatting sqref="B35">
    <cfRule type="expression" dxfId="2302" priority="580">
      <formula>$E35="MC"</formula>
    </cfRule>
  </conditionalFormatting>
  <conditionalFormatting sqref="B35">
    <cfRule type="expression" dxfId="2301" priority="579">
      <formula>$E35="MC"</formula>
    </cfRule>
  </conditionalFormatting>
  <conditionalFormatting sqref="B35">
    <cfRule type="expression" dxfId="2300" priority="578">
      <formula>$E35="MC"</formula>
    </cfRule>
  </conditionalFormatting>
  <conditionalFormatting sqref="B35">
    <cfRule type="expression" dxfId="2299" priority="577">
      <formula>$E35="MC"</formula>
    </cfRule>
  </conditionalFormatting>
  <conditionalFormatting sqref="B35">
    <cfRule type="expression" dxfId="2298" priority="576">
      <formula>$E35="MC"</formula>
    </cfRule>
  </conditionalFormatting>
  <conditionalFormatting sqref="B35">
    <cfRule type="expression" dxfId="2297" priority="575">
      <formula>$E35="MC"</formula>
    </cfRule>
  </conditionalFormatting>
  <conditionalFormatting sqref="B35">
    <cfRule type="expression" dxfId="2296" priority="574">
      <formula>$E35="MC"</formula>
    </cfRule>
  </conditionalFormatting>
  <conditionalFormatting sqref="B35">
    <cfRule type="expression" dxfId="2295" priority="573">
      <formula>$E35="MC"</formula>
    </cfRule>
  </conditionalFormatting>
  <conditionalFormatting sqref="B35">
    <cfRule type="expression" dxfId="2294" priority="572">
      <formula>$E35="MC"</formula>
    </cfRule>
  </conditionalFormatting>
  <conditionalFormatting sqref="B35">
    <cfRule type="expression" dxfId="2293" priority="571">
      <formula>$E35="MC"</formula>
    </cfRule>
  </conditionalFormatting>
  <conditionalFormatting sqref="B35">
    <cfRule type="expression" dxfId="2292" priority="570">
      <formula>$E35="MC"</formula>
    </cfRule>
  </conditionalFormatting>
  <conditionalFormatting sqref="B35">
    <cfRule type="expression" dxfId="2291" priority="569">
      <formula>$E35="MC"</formula>
    </cfRule>
  </conditionalFormatting>
  <conditionalFormatting sqref="B35">
    <cfRule type="expression" dxfId="2290" priority="568">
      <formula>$E35="MC"</formula>
    </cfRule>
  </conditionalFormatting>
  <conditionalFormatting sqref="B35">
    <cfRule type="expression" dxfId="2289" priority="567">
      <formula>$E35="MC"</formula>
    </cfRule>
  </conditionalFormatting>
  <conditionalFormatting sqref="B35">
    <cfRule type="expression" dxfId="2288" priority="566">
      <formula>$E35="MC"</formula>
    </cfRule>
  </conditionalFormatting>
  <conditionalFormatting sqref="B35">
    <cfRule type="expression" dxfId="2287" priority="565">
      <formula>$E35="MC"</formula>
    </cfRule>
  </conditionalFormatting>
  <conditionalFormatting sqref="B35">
    <cfRule type="expression" dxfId="2286" priority="564">
      <formula>$E35="MC"</formula>
    </cfRule>
  </conditionalFormatting>
  <conditionalFormatting sqref="B35">
    <cfRule type="expression" dxfId="2285" priority="563">
      <formula>$E35="MC"</formula>
    </cfRule>
  </conditionalFormatting>
  <conditionalFormatting sqref="B35">
    <cfRule type="expression" dxfId="2284" priority="562">
      <formula>$E35="MC"</formula>
    </cfRule>
  </conditionalFormatting>
  <conditionalFormatting sqref="B35">
    <cfRule type="expression" dxfId="2283" priority="561">
      <formula>$E35="MC"</formula>
    </cfRule>
  </conditionalFormatting>
  <conditionalFormatting sqref="B35">
    <cfRule type="expression" dxfId="2282" priority="560">
      <formula>$E35="MC"</formula>
    </cfRule>
  </conditionalFormatting>
  <conditionalFormatting sqref="B35">
    <cfRule type="expression" dxfId="2281" priority="559">
      <formula>$E35="MC"</formula>
    </cfRule>
  </conditionalFormatting>
  <conditionalFormatting sqref="B35">
    <cfRule type="expression" dxfId="2280" priority="558">
      <formula>$E35="MC"</formula>
    </cfRule>
  </conditionalFormatting>
  <conditionalFormatting sqref="B35">
    <cfRule type="expression" dxfId="2279" priority="557">
      <formula>$E35="MC"</formula>
    </cfRule>
  </conditionalFormatting>
  <conditionalFormatting sqref="B35">
    <cfRule type="expression" dxfId="2278" priority="556">
      <formula>$E35="MC"</formula>
    </cfRule>
  </conditionalFormatting>
  <conditionalFormatting sqref="B35">
    <cfRule type="expression" dxfId="2277" priority="554">
      <formula>$E35="MC"</formula>
    </cfRule>
  </conditionalFormatting>
  <conditionalFormatting sqref="B35">
    <cfRule type="expression" dxfId="2276" priority="553">
      <formula>$E35="MC"</formula>
    </cfRule>
  </conditionalFormatting>
  <conditionalFormatting sqref="B35">
    <cfRule type="expression" dxfId="2275" priority="552">
      <formula>$E35="MC"</formula>
    </cfRule>
  </conditionalFormatting>
  <conditionalFormatting sqref="B35">
    <cfRule type="expression" dxfId="2274" priority="551">
      <formula>$E35="MC"</formula>
    </cfRule>
  </conditionalFormatting>
  <conditionalFormatting sqref="B35">
    <cfRule type="expression" dxfId="2273" priority="550">
      <formula>$E35="MC"</formula>
    </cfRule>
  </conditionalFormatting>
  <conditionalFormatting sqref="B35">
    <cfRule type="expression" dxfId="2272" priority="549">
      <formula>$E35="MC"</formula>
    </cfRule>
  </conditionalFormatting>
  <conditionalFormatting sqref="B35">
    <cfRule type="expression" dxfId="2271" priority="548">
      <formula>$E35="MC"</formula>
    </cfRule>
  </conditionalFormatting>
  <conditionalFormatting sqref="B35">
    <cfRule type="expression" dxfId="2270" priority="547">
      <formula>$E35="MC"</formula>
    </cfRule>
  </conditionalFormatting>
  <conditionalFormatting sqref="B35">
    <cfRule type="expression" dxfId="2269" priority="546">
      <formula>$E35="MC"</formula>
    </cfRule>
  </conditionalFormatting>
  <conditionalFormatting sqref="B35">
    <cfRule type="expression" dxfId="2268" priority="545">
      <formula>$E35="MC"</formula>
    </cfRule>
  </conditionalFormatting>
  <conditionalFormatting sqref="B35">
    <cfRule type="expression" dxfId="2267" priority="544">
      <formula>$E35="MC"</formula>
    </cfRule>
  </conditionalFormatting>
  <conditionalFormatting sqref="B35">
    <cfRule type="expression" dxfId="2266" priority="543">
      <formula>$E35="MC"</formula>
    </cfRule>
  </conditionalFormatting>
  <conditionalFormatting sqref="B35">
    <cfRule type="expression" dxfId="2265" priority="542">
      <formula>$E35="MC"</formula>
    </cfRule>
  </conditionalFormatting>
  <conditionalFormatting sqref="B35">
    <cfRule type="expression" dxfId="2264" priority="541">
      <formula>$E35="MC"</formula>
    </cfRule>
  </conditionalFormatting>
  <conditionalFormatting sqref="B35">
    <cfRule type="expression" dxfId="2263" priority="540">
      <formula>$E35="MC"</formula>
    </cfRule>
  </conditionalFormatting>
  <conditionalFormatting sqref="B35">
    <cfRule type="expression" dxfId="2262" priority="539">
      <formula>$E35="MC"</formula>
    </cfRule>
  </conditionalFormatting>
  <conditionalFormatting sqref="B35">
    <cfRule type="expression" dxfId="2261" priority="538">
      <formula>$E35="MC"</formula>
    </cfRule>
  </conditionalFormatting>
  <conditionalFormatting sqref="B35">
    <cfRule type="expression" dxfId="2260" priority="537">
      <formula>$E35="MC"</formula>
    </cfRule>
  </conditionalFormatting>
  <conditionalFormatting sqref="B35">
    <cfRule type="expression" dxfId="2259" priority="536">
      <formula>$E35="MC"</formula>
    </cfRule>
  </conditionalFormatting>
  <conditionalFormatting sqref="B35">
    <cfRule type="expression" dxfId="2258" priority="535">
      <formula>$E35="MC"</formula>
    </cfRule>
  </conditionalFormatting>
  <conditionalFormatting sqref="B35">
    <cfRule type="expression" dxfId="2257" priority="534">
      <formula>$E35="MC"</formula>
    </cfRule>
  </conditionalFormatting>
  <conditionalFormatting sqref="B35">
    <cfRule type="expression" dxfId="2256" priority="533">
      <formula>$E35="MC"</formula>
    </cfRule>
  </conditionalFormatting>
  <conditionalFormatting sqref="B35">
    <cfRule type="expression" dxfId="2255" priority="532">
      <formula>$E35="MC"</formula>
    </cfRule>
  </conditionalFormatting>
  <conditionalFormatting sqref="B35">
    <cfRule type="expression" dxfId="2254" priority="531">
      <formula>$E35="MC"</formula>
    </cfRule>
  </conditionalFormatting>
  <conditionalFormatting sqref="B35">
    <cfRule type="expression" dxfId="2253" priority="530">
      <formula>$E35="MC"</formula>
    </cfRule>
  </conditionalFormatting>
  <conditionalFormatting sqref="B35">
    <cfRule type="expression" dxfId="2252" priority="529">
      <formula>$E35="MC"</formula>
    </cfRule>
  </conditionalFormatting>
  <conditionalFormatting sqref="B35">
    <cfRule type="expression" dxfId="2251" priority="528">
      <formula>$E35="MC"</formula>
    </cfRule>
  </conditionalFormatting>
  <conditionalFormatting sqref="B35">
    <cfRule type="expression" dxfId="2250" priority="527">
      <formula>$E35="MC"</formula>
    </cfRule>
  </conditionalFormatting>
  <conditionalFormatting sqref="B35">
    <cfRule type="expression" dxfId="2249" priority="526">
      <formula>$E35="MC"</formula>
    </cfRule>
  </conditionalFormatting>
  <conditionalFormatting sqref="B35">
    <cfRule type="expression" dxfId="2248" priority="525">
      <formula>$E35="MC"</formula>
    </cfRule>
  </conditionalFormatting>
  <conditionalFormatting sqref="B35">
    <cfRule type="expression" dxfId="2247" priority="524">
      <formula>$E35="MC"</formula>
    </cfRule>
  </conditionalFormatting>
  <conditionalFormatting sqref="B35">
    <cfRule type="expression" dxfId="2246" priority="523">
      <formula>$E35="MC"</formula>
    </cfRule>
  </conditionalFormatting>
  <conditionalFormatting sqref="B35">
    <cfRule type="expression" dxfId="2245" priority="522">
      <formula>$E35="MC"</formula>
    </cfRule>
  </conditionalFormatting>
  <conditionalFormatting sqref="B35">
    <cfRule type="expression" dxfId="2244" priority="521">
      <formula>$E35="MC"</formula>
    </cfRule>
  </conditionalFormatting>
  <conditionalFormatting sqref="B35">
    <cfRule type="expression" dxfId="2243" priority="520">
      <formula>$E35="MC"</formula>
    </cfRule>
  </conditionalFormatting>
  <conditionalFormatting sqref="B35">
    <cfRule type="expression" dxfId="2242" priority="519">
      <formula>$E35="MC"</formula>
    </cfRule>
  </conditionalFormatting>
  <conditionalFormatting sqref="B35">
    <cfRule type="expression" dxfId="2241" priority="518">
      <formula>$E35="MC"</formula>
    </cfRule>
  </conditionalFormatting>
  <conditionalFormatting sqref="B35">
    <cfRule type="expression" dxfId="2240" priority="517">
      <formula>$E35="MC"</formula>
    </cfRule>
  </conditionalFormatting>
  <conditionalFormatting sqref="B35">
    <cfRule type="expression" dxfId="2239" priority="516">
      <formula>$E35="MC"</formula>
    </cfRule>
  </conditionalFormatting>
  <conditionalFormatting sqref="B35">
    <cfRule type="expression" dxfId="2238" priority="515">
      <formula>$E35="MC"</formula>
    </cfRule>
  </conditionalFormatting>
  <conditionalFormatting sqref="B35">
    <cfRule type="expression" dxfId="2237" priority="514">
      <formula>$E35="MC"</formula>
    </cfRule>
  </conditionalFormatting>
  <conditionalFormatting sqref="B35">
    <cfRule type="expression" dxfId="2236" priority="513">
      <formula>$E35="MC"</formula>
    </cfRule>
  </conditionalFormatting>
  <conditionalFormatting sqref="B35">
    <cfRule type="expression" dxfId="2235" priority="512">
      <formula>$E35="MC"</formula>
    </cfRule>
  </conditionalFormatting>
  <conditionalFormatting sqref="B35">
    <cfRule type="expression" dxfId="2234" priority="511">
      <formula>$E35="MC"</formula>
    </cfRule>
  </conditionalFormatting>
  <conditionalFormatting sqref="B35">
    <cfRule type="expression" dxfId="2233" priority="510">
      <formula>$E35="MC"</formula>
    </cfRule>
  </conditionalFormatting>
  <conditionalFormatting sqref="B35">
    <cfRule type="expression" dxfId="2232" priority="509">
      <formula>$E35="MC"</formula>
    </cfRule>
  </conditionalFormatting>
  <conditionalFormatting sqref="B35">
    <cfRule type="expression" dxfId="2231" priority="508">
      <formula>$E35="MC"</formula>
    </cfRule>
  </conditionalFormatting>
  <conditionalFormatting sqref="B35">
    <cfRule type="expression" dxfId="2230" priority="507">
      <formula>$E35="MC"</formula>
    </cfRule>
  </conditionalFormatting>
  <conditionalFormatting sqref="B35">
    <cfRule type="expression" dxfId="2229" priority="506">
      <formula>$E35="MC"</formula>
    </cfRule>
  </conditionalFormatting>
  <conditionalFormatting sqref="B35">
    <cfRule type="expression" dxfId="2228" priority="505">
      <formula>$E35="MC"</formula>
    </cfRule>
  </conditionalFormatting>
  <conditionalFormatting sqref="B35">
    <cfRule type="expression" dxfId="2227" priority="504">
      <formula>$E35="MC"</formula>
    </cfRule>
  </conditionalFormatting>
  <conditionalFormatting sqref="B35">
    <cfRule type="expression" dxfId="2226" priority="503">
      <formula>$E35="MC"</formula>
    </cfRule>
  </conditionalFormatting>
  <conditionalFormatting sqref="B35">
    <cfRule type="expression" dxfId="2225" priority="502">
      <formula>$E35="MC"</formula>
    </cfRule>
  </conditionalFormatting>
  <conditionalFormatting sqref="B35">
    <cfRule type="expression" dxfId="2224" priority="501">
      <formula>$E35="MC"</formula>
    </cfRule>
  </conditionalFormatting>
  <conditionalFormatting sqref="B35">
    <cfRule type="expression" dxfId="2223" priority="500">
      <formula>$E35="MC"</formula>
    </cfRule>
  </conditionalFormatting>
  <conditionalFormatting sqref="B35">
    <cfRule type="expression" dxfId="2222" priority="499">
      <formula>$E35="MC"</formula>
    </cfRule>
  </conditionalFormatting>
  <conditionalFormatting sqref="B35">
    <cfRule type="expression" dxfId="2221" priority="498">
      <formula>$E35="MC"</formula>
    </cfRule>
  </conditionalFormatting>
  <conditionalFormatting sqref="B35">
    <cfRule type="expression" dxfId="2220" priority="497">
      <formula>$E35="MC"</formula>
    </cfRule>
  </conditionalFormatting>
  <conditionalFormatting sqref="B35">
    <cfRule type="expression" dxfId="2219" priority="496">
      <formula>$E35="MC"</formula>
    </cfRule>
  </conditionalFormatting>
  <conditionalFormatting sqref="B35">
    <cfRule type="expression" dxfId="2218" priority="495">
      <formula>$E35="MC"</formula>
    </cfRule>
  </conditionalFormatting>
  <conditionalFormatting sqref="B35">
    <cfRule type="expression" dxfId="2217" priority="494">
      <formula>$E35="MC"</formula>
    </cfRule>
  </conditionalFormatting>
  <conditionalFormatting sqref="B35">
    <cfRule type="expression" dxfId="2216" priority="493">
      <formula>$E35="MC"</formula>
    </cfRule>
  </conditionalFormatting>
  <conditionalFormatting sqref="B35">
    <cfRule type="expression" dxfId="2215" priority="492">
      <formula>$E35="MC"</formula>
    </cfRule>
  </conditionalFormatting>
  <conditionalFormatting sqref="B35">
    <cfRule type="expression" dxfId="2214" priority="491">
      <formula>$E35="MC"</formula>
    </cfRule>
  </conditionalFormatting>
  <conditionalFormatting sqref="B35">
    <cfRule type="expression" dxfId="2213" priority="490">
      <formula>$E35="MC"</formula>
    </cfRule>
  </conditionalFormatting>
  <conditionalFormatting sqref="B35">
    <cfRule type="expression" dxfId="2212" priority="489">
      <formula>$E35="MC"</formula>
    </cfRule>
  </conditionalFormatting>
  <conditionalFormatting sqref="B35">
    <cfRule type="expression" dxfId="2211" priority="488">
      <formula>$E35="MC"</formula>
    </cfRule>
  </conditionalFormatting>
  <conditionalFormatting sqref="B35">
    <cfRule type="expression" dxfId="2210" priority="487">
      <formula>$E35="MC"</formula>
    </cfRule>
  </conditionalFormatting>
  <conditionalFormatting sqref="B35">
    <cfRule type="expression" dxfId="2209" priority="486">
      <formula>$E35="MC"</formula>
    </cfRule>
  </conditionalFormatting>
  <conditionalFormatting sqref="B35">
    <cfRule type="expression" dxfId="2208" priority="485">
      <formula>$E35="MC"</formula>
    </cfRule>
  </conditionalFormatting>
  <conditionalFormatting sqref="C25">
    <cfRule type="expression" dxfId="2207" priority="41458">
      <formula>$E26="MC"</formula>
    </cfRule>
  </conditionalFormatting>
  <conditionalFormatting sqref="I26">
    <cfRule type="expression" dxfId="2206" priority="63">
      <formula>$E26="MC"</formula>
    </cfRule>
  </conditionalFormatting>
  <conditionalFormatting sqref="E40 E43 E46 E49 E52 E55 E58">
    <cfRule type="expression" dxfId="2205" priority="58">
      <formula>$E40="MC"</formula>
    </cfRule>
  </conditionalFormatting>
  <conditionalFormatting sqref="E41:E42 E44:E45 E47:E48 E50:E51 E53:E54 E56:E57 E59:E60">
    <cfRule type="expression" dxfId="2204" priority="57">
      <formula>$E41="MC"</formula>
    </cfRule>
  </conditionalFormatting>
  <conditionalFormatting sqref="D9 F9:G9">
    <cfRule type="expression" dxfId="2203" priority="22">
      <formula>$E9="MC"</formula>
    </cfRule>
  </conditionalFormatting>
  <conditionalFormatting sqref="B13:D13 F13:H13">
    <cfRule type="expression" dxfId="2202" priority="21">
      <formula>$E13="MC"</formula>
    </cfRule>
  </conditionalFormatting>
  <conditionalFormatting sqref="A7 A57:A58 A60:A61 A9 A11 A13 A15 A17 A19 A21 A23 A25 A27 A29 A31 A33 A35 A37 A39 A41 A43 A45 A47 A49 A51 A53 A55">
    <cfRule type="expression" dxfId="2201" priority="17">
      <formula>$E7="MC"</formula>
    </cfRule>
  </conditionalFormatting>
  <conditionalFormatting sqref="E7:E39">
    <cfRule type="expression" dxfId="2200" priority="15">
      <formula>$E7="MC"</formula>
    </cfRule>
  </conditionalFormatting>
  <conditionalFormatting sqref="H9 B9">
    <cfRule type="expression" dxfId="2199" priority="28">
      <formula>$E9="MC"</formula>
    </cfRule>
  </conditionalFormatting>
  <conditionalFormatting sqref="B11">
    <cfRule type="expression" dxfId="2198" priority="27">
      <formula>$E11="MC"</formula>
    </cfRule>
  </conditionalFormatting>
  <conditionalFormatting sqref="B12:D12 F12:H12">
    <cfRule type="expression" dxfId="2197" priority="26">
      <formula>$E12="MC"</formula>
    </cfRule>
  </conditionalFormatting>
  <conditionalFormatting sqref="F11:H11">
    <cfRule type="expression" dxfId="2196" priority="25">
      <formula>$E11="MC"</formula>
    </cfRule>
  </conditionalFormatting>
  <conditionalFormatting sqref="B11">
    <cfRule type="expression" dxfId="2195" priority="24">
      <formula>$E11="MC"</formula>
    </cfRule>
  </conditionalFormatting>
  <conditionalFormatting sqref="B11:D11">
    <cfRule type="expression" dxfId="2194" priority="23">
      <formula>$E11="MC"</formula>
    </cfRule>
  </conditionalFormatting>
  <conditionalFormatting sqref="B7:D7 B14:D14 F14:H14 F7:H7">
    <cfRule type="expression" dxfId="2193" priority="32">
      <formula>$E7="MC"</formula>
    </cfRule>
  </conditionalFormatting>
  <conditionalFormatting sqref="B8 D8 F8:H8">
    <cfRule type="expression" dxfId="2192" priority="29">
      <formula>$E8="MC"</formula>
    </cfRule>
  </conditionalFormatting>
  <conditionalFormatting sqref="K7:K57">
    <cfRule type="cellIs" dxfId="2191" priority="14" operator="lessThan">
      <formula>18</formula>
    </cfRule>
  </conditionalFormatting>
  <conditionalFormatting sqref="K9:K57">
    <cfRule type="cellIs" dxfId="2190" priority="13" operator="lessThan">
      <formula>18</formula>
    </cfRule>
  </conditionalFormatting>
  <conditionalFormatting sqref="J7:J61">
    <cfRule type="expression" dxfId="2189" priority="12">
      <formula>$E7="MC"</formula>
    </cfRule>
  </conditionalFormatting>
  <conditionalFormatting sqref="I27">
    <cfRule type="expression" dxfId="2188" priority="10">
      <formula>$E27="MC"</formula>
    </cfRule>
  </conditionalFormatting>
  <conditionalFormatting sqref="M6">
    <cfRule type="cellIs" dxfId="2187" priority="5" operator="equal">
      <formula>3</formula>
    </cfRule>
    <cfRule type="cellIs" dxfId="2186" priority="6" operator="equal">
      <formula>2</formula>
    </cfRule>
    <cfRule type="cellIs" dxfId="2185" priority="7" operator="equal">
      <formula>1</formula>
    </cfRule>
  </conditionalFormatting>
  <conditionalFormatting sqref="M7:M39">
    <cfRule type="cellIs" dxfId="2184" priority="2" operator="equal">
      <formula>3</formula>
    </cfRule>
    <cfRule type="cellIs" dxfId="2183" priority="3" operator="equal">
      <formula>2</formula>
    </cfRule>
    <cfRule type="cellIs" dxfId="2182" priority="4" operator="equal">
      <formula>1</formula>
    </cfRule>
  </conditionalFormatting>
  <conditionalFormatting sqref="T6">
    <cfRule type="expression" dxfId="2181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23:F59" xr:uid="{00000000-0002-0000-0C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2" xr:uid="{00000000-0002-0000-0C00-000001000000}">
      <formula1>1</formula1>
      <formula2>2958465</formula2>
    </dataValidation>
    <dataValidation type="list" allowBlank="1" showInputMessage="1" showErrorMessage="1" sqref="T7:T39" xr:uid="{042EFBA7-8F09-438F-8F3C-63F729AEE171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A8 A59 A10 A12 A14 A16 A18 A20 A22 A24 A26 A28 A30 A32 A34 A36 A38 A40 A42 A44 A46 A48 A50 A52 A54 A56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556" t="s">
        <v>0</v>
      </c>
      <c r="B1" s="556"/>
      <c r="C1" s="556"/>
      <c r="D1" s="556"/>
      <c r="E1" s="556"/>
      <c r="F1" s="556"/>
    </row>
    <row r="2" spans="1:9" ht="15.75" x14ac:dyDescent="0.25">
      <c r="A2" s="556" t="s">
        <v>1</v>
      </c>
      <c r="B2" s="556"/>
      <c r="C2" s="556"/>
      <c r="D2" s="556"/>
      <c r="E2" s="556"/>
      <c r="F2" s="556"/>
    </row>
    <row r="3" spans="1:9" ht="18.75" x14ac:dyDescent="0.25">
      <c r="A3" s="557" t="s">
        <v>2</v>
      </c>
      <c r="B3" s="557"/>
      <c r="C3" s="557"/>
      <c r="D3" s="557"/>
      <c r="E3" s="557"/>
      <c r="F3" s="557"/>
    </row>
    <row r="4" spans="1:9" ht="17.25" x14ac:dyDescent="0.3">
      <c r="A4" s="558" t="s">
        <v>238</v>
      </c>
      <c r="B4" s="559"/>
      <c r="C4" s="559"/>
      <c r="D4" s="559"/>
      <c r="E4" s="559"/>
      <c r="F4" s="559"/>
      <c r="G4" s="559"/>
      <c r="H4" s="559"/>
      <c r="I4" s="559"/>
    </row>
    <row r="5" spans="1:9" ht="17.25" x14ac:dyDescent="0.3">
      <c r="A5" s="289">
        <v>13988</v>
      </c>
      <c r="B5" s="302" t="s">
        <v>75</v>
      </c>
      <c r="C5" s="290" t="s">
        <v>17</v>
      </c>
      <c r="D5" s="290" t="str">
        <f>IF(COUNTIF(H5,"*MC*")=1,"MC",IF(B5="","","MA"))</f>
        <v>MA</v>
      </c>
      <c r="E5" s="291">
        <v>39191</v>
      </c>
      <c r="F5" s="296" t="s">
        <v>76</v>
      </c>
      <c r="G5" s="294"/>
      <c r="H5" s="297" t="s">
        <v>239</v>
      </c>
      <c r="I5" s="356"/>
    </row>
    <row r="6" spans="1:9" ht="17.25" x14ac:dyDescent="0.3">
      <c r="A6" s="289"/>
      <c r="B6" s="324"/>
      <c r="C6" s="290"/>
      <c r="D6" s="290"/>
      <c r="E6" s="291"/>
      <c r="F6" s="292"/>
      <c r="G6" s="293"/>
      <c r="H6" s="297"/>
      <c r="I6" s="296"/>
    </row>
    <row r="7" spans="1:9" ht="17.25" x14ac:dyDescent="0.25">
      <c r="A7" s="289"/>
      <c r="B7" s="298"/>
      <c r="C7" s="296"/>
      <c r="D7" s="296"/>
      <c r="E7" s="299"/>
      <c r="F7" s="300"/>
      <c r="G7" s="301"/>
      <c r="H7" s="297"/>
      <c r="I7" s="296"/>
    </row>
    <row r="8" spans="1:9" x14ac:dyDescent="0.25">
      <c r="A8" s="350"/>
      <c r="B8" s="351"/>
      <c r="C8" s="352"/>
      <c r="D8" s="356"/>
      <c r="E8" s="353"/>
      <c r="F8" s="352"/>
      <c r="G8" s="354"/>
      <c r="H8" s="355"/>
      <c r="I8" s="356"/>
    </row>
    <row r="9" spans="1:9" x14ac:dyDescent="0.25">
      <c r="A9" s="350"/>
      <c r="B9" s="362"/>
      <c r="C9" s="352"/>
      <c r="D9" s="352"/>
      <c r="E9" s="353"/>
      <c r="F9" s="352"/>
      <c r="G9" s="363"/>
      <c r="H9" s="355"/>
      <c r="I9" s="363"/>
    </row>
    <row r="10" spans="1:9" x14ac:dyDescent="0.25">
      <c r="A10" s="350"/>
      <c r="B10" s="364"/>
      <c r="C10" s="356"/>
      <c r="D10" s="356"/>
      <c r="E10" s="365"/>
      <c r="F10" s="356"/>
      <c r="G10" s="366"/>
      <c r="H10" s="355"/>
      <c r="I10" s="363"/>
    </row>
    <row r="11" spans="1:9" x14ac:dyDescent="0.25">
      <c r="A11" s="350"/>
      <c r="B11" s="351"/>
      <c r="C11" s="352"/>
      <c r="D11" s="352"/>
      <c r="E11" s="353"/>
      <c r="F11" s="360"/>
      <c r="G11" s="354"/>
      <c r="H11" s="355"/>
      <c r="I11" s="352"/>
    </row>
    <row r="12" spans="1:9" x14ac:dyDescent="0.25">
      <c r="A12" s="350"/>
      <c r="B12" s="351"/>
      <c r="C12" s="352"/>
      <c r="D12" s="356"/>
      <c r="E12" s="353"/>
      <c r="F12" s="352"/>
      <c r="G12" s="354"/>
      <c r="H12" s="355"/>
      <c r="I12" s="363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 xr:uid="{00000000-0002-0000-0D00-000000000000}">
      <formula1>"DISP.TRABALHO,DISP.PROLE,DISP.IDADE,DISP.MÉDICA"</formula1>
    </dataValidation>
    <dataValidation type="list" allowBlank="1" showInputMessage="1" showErrorMessage="1" sqref="I10" xr:uid="{00000000-0002-0000-0D00-000001000000}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556" t="s">
        <v>0</v>
      </c>
      <c r="B1" s="556"/>
      <c r="C1" s="556"/>
      <c r="D1" s="556"/>
      <c r="E1" s="556"/>
      <c r="F1" s="556"/>
    </row>
    <row r="2" spans="1:8" ht="15.75" x14ac:dyDescent="0.25">
      <c r="A2" s="556" t="s">
        <v>1</v>
      </c>
      <c r="B2" s="556"/>
      <c r="C2" s="556"/>
      <c r="D2" s="556"/>
      <c r="E2" s="556"/>
      <c r="F2" s="556"/>
    </row>
    <row r="3" spans="1:8" ht="18.75" x14ac:dyDescent="0.25">
      <c r="A3" s="557" t="s">
        <v>2</v>
      </c>
      <c r="B3" s="557"/>
      <c r="C3" s="557"/>
      <c r="D3" s="557"/>
      <c r="E3" s="557"/>
      <c r="F3" s="557"/>
    </row>
    <row r="4" spans="1:8" ht="17.25" x14ac:dyDescent="0.3">
      <c r="A4" s="560" t="s">
        <v>94</v>
      </c>
      <c r="B4" s="561"/>
      <c r="C4" s="561"/>
      <c r="D4" s="561"/>
      <c r="E4" s="561"/>
      <c r="F4" s="561"/>
      <c r="G4" s="561"/>
      <c r="H4" s="561"/>
    </row>
    <row r="5" spans="1:8" x14ac:dyDescent="0.25">
      <c r="A5" s="350">
        <v>18175</v>
      </c>
      <c r="B5" s="351" t="s">
        <v>216</v>
      </c>
      <c r="C5" s="352" t="s">
        <v>17</v>
      </c>
      <c r="D5" s="352" t="s">
        <v>4</v>
      </c>
      <c r="E5" s="353">
        <v>39093</v>
      </c>
      <c r="F5" s="352" t="s">
        <v>217</v>
      </c>
      <c r="G5" s="354"/>
      <c r="H5" s="355" t="s">
        <v>215</v>
      </c>
    </row>
    <row r="6" spans="1:8" x14ac:dyDescent="0.25">
      <c r="A6" s="350">
        <v>18136</v>
      </c>
      <c r="B6" s="357" t="s">
        <v>218</v>
      </c>
      <c r="C6" s="358" t="s">
        <v>17</v>
      </c>
      <c r="D6" s="352" t="s">
        <v>4</v>
      </c>
      <c r="E6" s="359">
        <v>39553</v>
      </c>
      <c r="F6" s="360" t="s">
        <v>219</v>
      </c>
      <c r="G6" s="361"/>
      <c r="H6" s="355" t="s">
        <v>215</v>
      </c>
    </row>
    <row r="7" spans="1:8" x14ac:dyDescent="0.25">
      <c r="A7" s="350">
        <v>18380</v>
      </c>
      <c r="B7" s="351" t="s">
        <v>220</v>
      </c>
      <c r="C7" s="352" t="s">
        <v>16</v>
      </c>
      <c r="D7" s="356" t="s">
        <v>4</v>
      </c>
      <c r="E7" s="353">
        <v>25413</v>
      </c>
      <c r="F7" s="352" t="s">
        <v>221</v>
      </c>
      <c r="G7" s="352" t="s">
        <v>221</v>
      </c>
      <c r="H7" s="355" t="s">
        <v>215</v>
      </c>
    </row>
    <row r="8" spans="1:8" x14ac:dyDescent="0.25">
      <c r="A8" s="350">
        <v>18396</v>
      </c>
      <c r="B8" s="351" t="s">
        <v>222</v>
      </c>
      <c r="C8" s="352" t="s">
        <v>17</v>
      </c>
      <c r="D8" s="356" t="s">
        <v>4</v>
      </c>
      <c r="E8" s="353">
        <v>39496</v>
      </c>
      <c r="F8" s="352" t="s">
        <v>223</v>
      </c>
      <c r="G8" s="354" t="s">
        <v>224</v>
      </c>
      <c r="H8" s="355" t="s">
        <v>215</v>
      </c>
    </row>
    <row r="9" spans="1:8" x14ac:dyDescent="0.25">
      <c r="A9" s="350">
        <v>18310</v>
      </c>
      <c r="B9" s="362" t="s">
        <v>225</v>
      </c>
      <c r="C9" s="352" t="s">
        <v>16</v>
      </c>
      <c r="D9" s="352" t="s">
        <v>4</v>
      </c>
      <c r="E9" s="353">
        <v>38827</v>
      </c>
      <c r="F9" s="352" t="s">
        <v>226</v>
      </c>
      <c r="G9" s="363" t="s">
        <v>227</v>
      </c>
      <c r="H9" s="355" t="s">
        <v>228</v>
      </c>
    </row>
    <row r="10" spans="1:8" x14ac:dyDescent="0.25">
      <c r="A10" s="350">
        <v>18367</v>
      </c>
      <c r="B10" s="364" t="s">
        <v>229</v>
      </c>
      <c r="C10" s="356" t="s">
        <v>17</v>
      </c>
      <c r="D10" s="356" t="s">
        <v>4</v>
      </c>
      <c r="E10" s="365">
        <v>39446</v>
      </c>
      <c r="F10" s="356" t="s">
        <v>230</v>
      </c>
      <c r="G10" s="366" t="s">
        <v>231</v>
      </c>
      <c r="H10" s="355" t="s">
        <v>228</v>
      </c>
    </row>
    <row r="11" spans="1:8" x14ac:dyDescent="0.25">
      <c r="A11" s="350">
        <v>17478</v>
      </c>
      <c r="B11" s="351" t="s">
        <v>232</v>
      </c>
      <c r="C11" s="352" t="s">
        <v>16</v>
      </c>
      <c r="D11" s="352" t="s">
        <v>4</v>
      </c>
      <c r="E11" s="353">
        <v>37200</v>
      </c>
      <c r="F11" s="360" t="s">
        <v>233</v>
      </c>
      <c r="G11" s="354"/>
      <c r="H11" s="355" t="s">
        <v>234</v>
      </c>
    </row>
    <row r="12" spans="1:8" x14ac:dyDescent="0.25">
      <c r="A12" s="350">
        <v>15576</v>
      </c>
      <c r="B12" s="351" t="s">
        <v>235</v>
      </c>
      <c r="C12" s="352" t="s">
        <v>17</v>
      </c>
      <c r="D12" s="356" t="s">
        <v>4</v>
      </c>
      <c r="E12" s="353">
        <v>36767</v>
      </c>
      <c r="F12" s="352" t="s">
        <v>236</v>
      </c>
      <c r="G12" s="354" t="s">
        <v>237</v>
      </c>
      <c r="H12" s="355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556" t="s">
        <v>0</v>
      </c>
      <c r="D1" s="556"/>
      <c r="E1" s="556"/>
      <c r="F1" s="556"/>
      <c r="G1" s="556"/>
      <c r="H1" s="556"/>
      <c r="I1" s="47"/>
      <c r="J1" s="3"/>
      <c r="K1" s="47"/>
      <c r="L1" s="49"/>
    </row>
    <row r="2" spans="1:21" x14ac:dyDescent="0.25">
      <c r="A2" s="14"/>
      <c r="B2" s="15"/>
      <c r="C2" s="556" t="s">
        <v>1</v>
      </c>
      <c r="D2" s="556"/>
      <c r="E2" s="556"/>
      <c r="F2" s="556"/>
      <c r="G2" s="556"/>
      <c r="H2" s="556"/>
      <c r="I2" s="48"/>
      <c r="J2" s="5"/>
      <c r="K2" s="48"/>
      <c r="L2" s="48"/>
    </row>
    <row r="3" spans="1:21" ht="18.75" x14ac:dyDescent="0.25">
      <c r="A3" s="14"/>
      <c r="B3" s="15"/>
      <c r="C3" s="557" t="s">
        <v>2</v>
      </c>
      <c r="D3" s="557"/>
      <c r="E3" s="557"/>
      <c r="F3" s="557"/>
      <c r="G3" s="557"/>
      <c r="H3" s="557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562" t="s">
        <v>98</v>
      </c>
      <c r="D4" s="562"/>
      <c r="E4" s="562"/>
      <c r="F4" s="562"/>
      <c r="G4" s="562"/>
      <c r="H4" s="562"/>
      <c r="I4" s="155"/>
      <c r="J4" s="5"/>
      <c r="K4" s="48"/>
      <c r="L4" s="48"/>
      <c r="N4" s="123"/>
      <c r="O4" s="123"/>
    </row>
    <row r="5" spans="1:21" customFormat="1" ht="19.5" thickBot="1" x14ac:dyDescent="0.35">
      <c r="A5" s="563" t="s">
        <v>40</v>
      </c>
      <c r="B5" s="564"/>
      <c r="C5" s="564"/>
      <c r="D5" s="564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45732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95">
        <v>2</v>
      </c>
      <c r="B7" s="311">
        <v>17483</v>
      </c>
      <c r="C7" s="336" t="s">
        <v>154</v>
      </c>
      <c r="D7" s="337" t="s">
        <v>16</v>
      </c>
      <c r="E7" s="337" t="str">
        <f t="shared" ref="E7:E31" si="0">IF(COUNTIF(I7,"*MC*")=1,"MC",IF(C7="","","MA"))</f>
        <v>MA</v>
      </c>
      <c r="F7" s="338">
        <v>29375</v>
      </c>
      <c r="G7" s="337" t="s">
        <v>155</v>
      </c>
      <c r="H7" s="339"/>
      <c r="I7" s="320" t="s">
        <v>156</v>
      </c>
      <c r="J7" s="337" t="s">
        <v>52</v>
      </c>
      <c r="K7" s="341"/>
      <c r="L7" s="157">
        <f t="shared" ref="L7:L38" ca="1" si="1">IF(F7="","",INT((TODAY()-F7)/365.25))</f>
        <v>44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95">
        <v>3</v>
      </c>
      <c r="B8" s="311">
        <v>17575</v>
      </c>
      <c r="C8" s="312" t="s">
        <v>157</v>
      </c>
      <c r="D8" s="313" t="s">
        <v>16</v>
      </c>
      <c r="E8" s="314" t="str">
        <f t="shared" si="0"/>
        <v>MA</v>
      </c>
      <c r="F8" s="315">
        <v>30405</v>
      </c>
      <c r="G8" s="313" t="s">
        <v>158</v>
      </c>
      <c r="H8" s="316" t="s">
        <v>159</v>
      </c>
      <c r="I8" s="320" t="s">
        <v>156</v>
      </c>
      <c r="J8" s="313" t="s">
        <v>52</v>
      </c>
      <c r="K8" s="341"/>
      <c r="L8" s="157">
        <f t="shared" ca="1" si="1"/>
        <v>41</v>
      </c>
      <c r="M8" s="109"/>
      <c r="N8" s="134"/>
      <c r="O8" s="124"/>
      <c r="P8" s="152"/>
    </row>
    <row r="9" spans="1:21" ht="18.75" customHeight="1" x14ac:dyDescent="0.3">
      <c r="A9" s="295">
        <v>4</v>
      </c>
      <c r="B9" s="311">
        <v>17650</v>
      </c>
      <c r="C9" s="312" t="s">
        <v>160</v>
      </c>
      <c r="D9" s="313" t="s">
        <v>17</v>
      </c>
      <c r="E9" s="314" t="str">
        <f t="shared" si="0"/>
        <v>MA</v>
      </c>
      <c r="F9" s="315">
        <v>28596</v>
      </c>
      <c r="G9" s="316" t="s">
        <v>161</v>
      </c>
      <c r="H9" s="316"/>
      <c r="I9" s="320" t="s">
        <v>156</v>
      </c>
      <c r="J9" s="313" t="s">
        <v>52</v>
      </c>
      <c r="K9" s="342"/>
      <c r="L9" s="157">
        <f t="shared" ca="1" si="1"/>
        <v>46</v>
      </c>
      <c r="M9" s="108"/>
      <c r="N9" s="108"/>
    </row>
    <row r="10" spans="1:21" ht="17.25" x14ac:dyDescent="0.3">
      <c r="A10" s="295">
        <v>5</v>
      </c>
      <c r="B10" s="311">
        <v>1068</v>
      </c>
      <c r="C10" s="312" t="s">
        <v>162</v>
      </c>
      <c r="D10" s="313" t="s">
        <v>16</v>
      </c>
      <c r="E10" s="314" t="str">
        <f t="shared" si="0"/>
        <v>MA</v>
      </c>
      <c r="F10" s="315">
        <v>31876</v>
      </c>
      <c r="G10" s="314" t="s">
        <v>163</v>
      </c>
      <c r="H10" s="316" t="s">
        <v>163</v>
      </c>
      <c r="I10" s="320" t="s">
        <v>156</v>
      </c>
      <c r="J10" s="313" t="s">
        <v>52</v>
      </c>
      <c r="K10" s="46"/>
      <c r="L10" s="157">
        <f t="shared" ca="1" si="1"/>
        <v>37</v>
      </c>
    </row>
    <row r="11" spans="1:21" ht="15.75" customHeight="1" x14ac:dyDescent="0.3">
      <c r="A11" s="295">
        <v>6</v>
      </c>
      <c r="B11" s="311">
        <v>17657</v>
      </c>
      <c r="C11" s="312" t="s">
        <v>164</v>
      </c>
      <c r="D11" s="313" t="s">
        <v>16</v>
      </c>
      <c r="E11" s="314" t="str">
        <f t="shared" si="0"/>
        <v>MA</v>
      </c>
      <c r="F11" s="315">
        <v>34623</v>
      </c>
      <c r="G11" s="313" t="s">
        <v>165</v>
      </c>
      <c r="H11" s="316"/>
      <c r="I11" s="320" t="s">
        <v>156</v>
      </c>
      <c r="J11" s="317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95">
        <v>8</v>
      </c>
      <c r="B12" s="311">
        <v>18308</v>
      </c>
      <c r="C12" s="318" t="s">
        <v>166</v>
      </c>
      <c r="D12" s="313" t="s">
        <v>17</v>
      </c>
      <c r="E12" s="314" t="str">
        <f t="shared" si="0"/>
        <v>MA</v>
      </c>
      <c r="F12" s="315">
        <v>38653</v>
      </c>
      <c r="G12" s="313" t="s">
        <v>167</v>
      </c>
      <c r="H12" s="313" t="s">
        <v>168</v>
      </c>
      <c r="I12" s="320" t="s">
        <v>156</v>
      </c>
      <c r="J12" s="313" t="s">
        <v>56</v>
      </c>
      <c r="K12" s="342"/>
      <c r="L12" s="157">
        <f t="shared" ca="1" si="1"/>
        <v>19</v>
      </c>
      <c r="M12" s="108"/>
      <c r="N12" s="108"/>
    </row>
    <row r="13" spans="1:21" ht="18.75" customHeight="1" x14ac:dyDescent="0.3">
      <c r="A13" s="295">
        <v>9</v>
      </c>
      <c r="B13" s="311">
        <v>17668</v>
      </c>
      <c r="C13" s="312" t="s">
        <v>169</v>
      </c>
      <c r="D13" s="313" t="s">
        <v>17</v>
      </c>
      <c r="E13" s="314" t="str">
        <f t="shared" si="0"/>
        <v>MA</v>
      </c>
      <c r="F13" s="315">
        <v>38232</v>
      </c>
      <c r="G13" s="313" t="s">
        <v>170</v>
      </c>
      <c r="H13" s="316"/>
      <c r="I13" s="320" t="s">
        <v>156</v>
      </c>
      <c r="J13" s="313"/>
      <c r="K13" s="343"/>
      <c r="L13" s="157">
        <f t="shared" ca="1" si="1"/>
        <v>20</v>
      </c>
      <c r="M13" s="108"/>
      <c r="N13" s="108"/>
    </row>
    <row r="14" spans="1:21" ht="18.75" x14ac:dyDescent="0.3">
      <c r="A14" s="295">
        <v>10</v>
      </c>
      <c r="B14" s="311">
        <v>16966</v>
      </c>
      <c r="C14" s="319" t="s">
        <v>171</v>
      </c>
      <c r="D14" s="314" t="s">
        <v>17</v>
      </c>
      <c r="E14" s="314" t="str">
        <f t="shared" si="0"/>
        <v>MA</v>
      </c>
      <c r="F14" s="340">
        <v>37818</v>
      </c>
      <c r="G14" s="313" t="s">
        <v>172</v>
      </c>
      <c r="H14" s="316" t="s">
        <v>173</v>
      </c>
      <c r="I14" s="320" t="s">
        <v>156</v>
      </c>
      <c r="J14" s="313"/>
      <c r="K14" s="342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95">
        <v>12</v>
      </c>
      <c r="B15" s="311">
        <v>17578</v>
      </c>
      <c r="C15" s="312" t="s">
        <v>174</v>
      </c>
      <c r="D15" s="313" t="s">
        <v>17</v>
      </c>
      <c r="E15" s="314" t="str">
        <f t="shared" si="0"/>
        <v>MA</v>
      </c>
      <c r="F15" s="315">
        <v>38206</v>
      </c>
      <c r="G15" s="313" t="s">
        <v>175</v>
      </c>
      <c r="H15" s="316" t="s">
        <v>176</v>
      </c>
      <c r="I15" s="320" t="s">
        <v>156</v>
      </c>
      <c r="J15" s="313" t="s">
        <v>72</v>
      </c>
      <c r="K15" s="343"/>
      <c r="L15" s="157">
        <f t="shared" ca="1" si="1"/>
        <v>20</v>
      </c>
      <c r="M15" s="108"/>
      <c r="N15" s="108"/>
    </row>
    <row r="16" spans="1:21" ht="15.75" customHeight="1" x14ac:dyDescent="0.3">
      <c r="A16" s="295">
        <v>13</v>
      </c>
      <c r="B16" s="311">
        <v>6971</v>
      </c>
      <c r="C16" s="312" t="s">
        <v>177</v>
      </c>
      <c r="D16" s="313" t="s">
        <v>17</v>
      </c>
      <c r="E16" s="314" t="str">
        <f t="shared" si="0"/>
        <v>MA</v>
      </c>
      <c r="F16" s="315">
        <v>28156</v>
      </c>
      <c r="G16" s="313" t="s">
        <v>178</v>
      </c>
      <c r="H16" s="317"/>
      <c r="I16" s="320" t="s">
        <v>156</v>
      </c>
      <c r="J16" s="293" t="s">
        <v>214</v>
      </c>
      <c r="K16" s="344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95">
        <v>14</v>
      </c>
      <c r="B17" s="311">
        <v>15856</v>
      </c>
      <c r="C17" s="312" t="s">
        <v>179</v>
      </c>
      <c r="D17" s="313" t="s">
        <v>16</v>
      </c>
      <c r="E17" s="314" t="str">
        <f t="shared" si="0"/>
        <v>MA</v>
      </c>
      <c r="F17" s="315">
        <v>36386</v>
      </c>
      <c r="G17" s="313" t="s">
        <v>180</v>
      </c>
      <c r="H17" s="316"/>
      <c r="I17" s="320" t="s">
        <v>156</v>
      </c>
      <c r="J17" s="317" t="s">
        <v>52</v>
      </c>
      <c r="K17" s="344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95">
        <v>15</v>
      </c>
      <c r="B18" s="311">
        <v>9993</v>
      </c>
      <c r="C18" s="312" t="s">
        <v>181</v>
      </c>
      <c r="D18" s="313" t="s">
        <v>16</v>
      </c>
      <c r="E18" s="314" t="str">
        <f t="shared" si="0"/>
        <v>MA</v>
      </c>
      <c r="F18" s="315">
        <v>27458</v>
      </c>
      <c r="G18" s="313" t="s">
        <v>182</v>
      </c>
      <c r="H18" s="316" t="s">
        <v>183</v>
      </c>
      <c r="I18" s="320" t="s">
        <v>156</v>
      </c>
      <c r="J18" s="313" t="s">
        <v>213</v>
      </c>
      <c r="K18" s="342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95">
        <v>16</v>
      </c>
      <c r="B19" s="311">
        <v>3365</v>
      </c>
      <c r="C19" s="318" t="s">
        <v>184</v>
      </c>
      <c r="D19" s="313" t="s">
        <v>16</v>
      </c>
      <c r="E19" s="314" t="str">
        <f t="shared" si="0"/>
        <v>MA</v>
      </c>
      <c r="F19" s="315">
        <v>28393</v>
      </c>
      <c r="G19" s="313" t="s">
        <v>185</v>
      </c>
      <c r="H19" s="313" t="s">
        <v>185</v>
      </c>
      <c r="I19" s="320" t="s">
        <v>156</v>
      </c>
      <c r="J19" s="317" t="s">
        <v>72</v>
      </c>
      <c r="K19" s="342"/>
      <c r="L19" s="157">
        <f t="shared" ca="1" si="1"/>
        <v>47</v>
      </c>
    </row>
    <row r="20" spans="1:21" ht="17.25" x14ac:dyDescent="0.25">
      <c r="A20" s="295">
        <v>17</v>
      </c>
      <c r="B20" s="311">
        <v>18072</v>
      </c>
      <c r="C20" s="318" t="s">
        <v>186</v>
      </c>
      <c r="D20" s="313" t="s">
        <v>16</v>
      </c>
      <c r="E20" s="314" t="str">
        <f t="shared" si="0"/>
        <v>MA</v>
      </c>
      <c r="F20" s="315">
        <v>30817</v>
      </c>
      <c r="G20" s="313" t="s">
        <v>187</v>
      </c>
      <c r="H20" s="313" t="s">
        <v>187</v>
      </c>
      <c r="I20" s="320" t="s">
        <v>156</v>
      </c>
      <c r="J20" s="317" t="s">
        <v>214</v>
      </c>
      <c r="K20" s="344"/>
      <c r="L20" s="157">
        <f t="shared" ca="1" si="1"/>
        <v>40</v>
      </c>
      <c r="M20"/>
    </row>
    <row r="21" spans="1:21" ht="17.25" x14ac:dyDescent="0.3">
      <c r="A21" s="295">
        <v>18</v>
      </c>
      <c r="B21" s="311">
        <v>17661</v>
      </c>
      <c r="C21" s="312" t="s">
        <v>188</v>
      </c>
      <c r="D21" s="313" t="s">
        <v>16</v>
      </c>
      <c r="E21" s="314" t="str">
        <f t="shared" si="0"/>
        <v>MA</v>
      </c>
      <c r="F21" s="315">
        <v>38183</v>
      </c>
      <c r="G21" s="313" t="s">
        <v>189</v>
      </c>
      <c r="H21" s="316"/>
      <c r="I21" s="320" t="s">
        <v>156</v>
      </c>
      <c r="J21" s="293" t="s">
        <v>212</v>
      </c>
      <c r="K21" s="342"/>
      <c r="L21" s="157">
        <f t="shared" ca="1" si="1"/>
        <v>20</v>
      </c>
    </row>
    <row r="22" spans="1:21" ht="17.25" x14ac:dyDescent="0.25">
      <c r="A22" s="295">
        <v>19</v>
      </c>
      <c r="B22" s="311">
        <v>18306</v>
      </c>
      <c r="C22" s="318" t="s">
        <v>190</v>
      </c>
      <c r="D22" s="313" t="s">
        <v>16</v>
      </c>
      <c r="E22" s="314" t="str">
        <f t="shared" si="0"/>
        <v>MA</v>
      </c>
      <c r="F22" s="315">
        <v>38595</v>
      </c>
      <c r="G22" s="313" t="s">
        <v>191</v>
      </c>
      <c r="H22" s="313" t="s">
        <v>192</v>
      </c>
      <c r="I22" s="320" t="s">
        <v>156</v>
      </c>
      <c r="J22" s="314"/>
      <c r="K22" s="342"/>
      <c r="L22" s="157">
        <f t="shared" ca="1" si="1"/>
        <v>19</v>
      </c>
      <c r="M22"/>
    </row>
    <row r="23" spans="1:21" ht="17.25" x14ac:dyDescent="0.25">
      <c r="A23" s="295">
        <v>21</v>
      </c>
      <c r="B23" s="311">
        <v>18307</v>
      </c>
      <c r="C23" s="318" t="s">
        <v>193</v>
      </c>
      <c r="D23" s="313" t="s">
        <v>16</v>
      </c>
      <c r="E23" s="314" t="str">
        <f t="shared" si="0"/>
        <v>MA</v>
      </c>
      <c r="F23" s="315">
        <v>38191</v>
      </c>
      <c r="G23" s="313" t="s">
        <v>194</v>
      </c>
      <c r="H23" s="313"/>
      <c r="I23" s="320" t="s">
        <v>156</v>
      </c>
      <c r="J23" s="301"/>
      <c r="K23" s="344"/>
      <c r="L23" s="157">
        <f t="shared" ca="1" si="1"/>
        <v>20</v>
      </c>
      <c r="M23"/>
    </row>
    <row r="24" spans="1:21" ht="17.25" x14ac:dyDescent="0.3">
      <c r="A24" s="295">
        <v>22</v>
      </c>
      <c r="B24" s="311">
        <v>17974</v>
      </c>
      <c r="C24" s="312" t="s">
        <v>195</v>
      </c>
      <c r="D24" s="313" t="s">
        <v>17</v>
      </c>
      <c r="E24" s="314" t="str">
        <f t="shared" si="0"/>
        <v>MA</v>
      </c>
      <c r="F24" s="315">
        <v>35906</v>
      </c>
      <c r="G24" s="313" t="s">
        <v>196</v>
      </c>
      <c r="H24" s="316" t="s">
        <v>196</v>
      </c>
      <c r="I24" s="320" t="s">
        <v>156</v>
      </c>
      <c r="J24" s="301"/>
      <c r="K24" s="344"/>
      <c r="L24" s="157">
        <f t="shared" ca="1" si="1"/>
        <v>26</v>
      </c>
      <c r="M24"/>
    </row>
    <row r="25" spans="1:21" s="18" customFormat="1" ht="20.100000000000001" customHeight="1" x14ac:dyDescent="0.3">
      <c r="A25" s="295">
        <v>23</v>
      </c>
      <c r="B25" s="311">
        <v>18124</v>
      </c>
      <c r="C25" s="312" t="s">
        <v>197</v>
      </c>
      <c r="D25" s="313" t="s">
        <v>17</v>
      </c>
      <c r="E25" s="313" t="str">
        <f t="shared" si="0"/>
        <v>MA</v>
      </c>
      <c r="F25" s="315">
        <v>36395</v>
      </c>
      <c r="G25" s="313" t="s">
        <v>198</v>
      </c>
      <c r="H25" s="316"/>
      <c r="I25" s="320" t="s">
        <v>156</v>
      </c>
      <c r="J25" s="301"/>
      <c r="K25" s="342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95">
        <v>24</v>
      </c>
      <c r="B26" s="311">
        <v>18328</v>
      </c>
      <c r="C26" s="318" t="s">
        <v>199</v>
      </c>
      <c r="D26" s="313" t="s">
        <v>16</v>
      </c>
      <c r="E26" s="314" t="str">
        <f t="shared" si="0"/>
        <v>MA</v>
      </c>
      <c r="F26" s="315">
        <v>38362</v>
      </c>
      <c r="G26" s="313" t="s">
        <v>200</v>
      </c>
      <c r="H26" s="313" t="s">
        <v>201</v>
      </c>
      <c r="I26" s="320" t="s">
        <v>156</v>
      </c>
      <c r="J26" s="313" t="s">
        <v>213</v>
      </c>
      <c r="K26" s="342"/>
      <c r="L26" s="157">
        <f t="shared" ca="1" si="1"/>
        <v>20</v>
      </c>
    </row>
    <row r="27" spans="1:21" ht="17.25" x14ac:dyDescent="0.25">
      <c r="A27" s="295">
        <v>26</v>
      </c>
      <c r="B27" s="311">
        <v>18363</v>
      </c>
      <c r="C27" s="318" t="s">
        <v>202</v>
      </c>
      <c r="D27" s="313" t="s">
        <v>16</v>
      </c>
      <c r="E27" s="314" t="str">
        <f t="shared" si="0"/>
        <v>MA</v>
      </c>
      <c r="F27" s="315">
        <v>27861</v>
      </c>
      <c r="G27" s="313" t="s">
        <v>203</v>
      </c>
      <c r="H27" s="313" t="s">
        <v>203</v>
      </c>
      <c r="I27" s="320" t="s">
        <v>156</v>
      </c>
      <c r="J27" s="301" t="s">
        <v>72</v>
      </c>
      <c r="K27" s="342"/>
      <c r="L27" s="157">
        <f t="shared" ca="1" si="1"/>
        <v>48</v>
      </c>
    </row>
    <row r="28" spans="1:21" ht="17.25" x14ac:dyDescent="0.25">
      <c r="A28" s="295">
        <v>27</v>
      </c>
      <c r="B28" s="311">
        <v>11222</v>
      </c>
      <c r="C28" s="318" t="s">
        <v>204</v>
      </c>
      <c r="D28" s="313" t="s">
        <v>17</v>
      </c>
      <c r="E28" s="314" t="str">
        <f t="shared" si="0"/>
        <v>MA</v>
      </c>
      <c r="F28" s="315">
        <v>37658</v>
      </c>
      <c r="G28" s="313" t="s">
        <v>205</v>
      </c>
      <c r="H28" s="313" t="s">
        <v>206</v>
      </c>
      <c r="I28" s="320" t="s">
        <v>156</v>
      </c>
      <c r="J28" s="301"/>
      <c r="K28" s="344"/>
      <c r="L28" s="157">
        <f t="shared" ca="1" si="1"/>
        <v>22</v>
      </c>
    </row>
    <row r="29" spans="1:21" ht="17.25" x14ac:dyDescent="0.25">
      <c r="A29" s="295">
        <v>28</v>
      </c>
      <c r="B29" s="311">
        <v>18375</v>
      </c>
      <c r="C29" s="318" t="s">
        <v>207</v>
      </c>
      <c r="D29" s="313" t="s">
        <v>16</v>
      </c>
      <c r="E29" s="314" t="str">
        <f t="shared" si="0"/>
        <v>MA</v>
      </c>
      <c r="F29" s="315">
        <v>30386</v>
      </c>
      <c r="G29" s="313"/>
      <c r="H29" s="313"/>
      <c r="I29" s="320" t="s">
        <v>156</v>
      </c>
      <c r="J29" s="301" t="s">
        <v>72</v>
      </c>
      <c r="K29" s="185"/>
      <c r="L29" s="157">
        <f t="shared" ca="1" si="1"/>
        <v>42</v>
      </c>
    </row>
    <row r="30" spans="1:21" ht="17.25" x14ac:dyDescent="0.25">
      <c r="A30" s="295">
        <v>29</v>
      </c>
      <c r="B30" s="311">
        <v>18385</v>
      </c>
      <c r="C30" s="318" t="s">
        <v>208</v>
      </c>
      <c r="D30" s="313" t="s">
        <v>16</v>
      </c>
      <c r="E30" s="314" t="str">
        <f t="shared" si="0"/>
        <v>MA</v>
      </c>
      <c r="F30" s="315">
        <v>38554</v>
      </c>
      <c r="G30" s="313" t="s">
        <v>209</v>
      </c>
      <c r="H30" s="313"/>
      <c r="I30" s="320" t="s">
        <v>156</v>
      </c>
      <c r="J30" s="301"/>
      <c r="K30" s="46"/>
      <c r="L30" s="157">
        <f t="shared" ca="1" si="1"/>
        <v>19</v>
      </c>
    </row>
    <row r="31" spans="1:21" ht="17.25" x14ac:dyDescent="0.25">
      <c r="A31" s="295">
        <v>30</v>
      </c>
      <c r="B31" s="311">
        <v>16387</v>
      </c>
      <c r="C31" s="298" t="s">
        <v>210</v>
      </c>
      <c r="D31" s="296" t="s">
        <v>17</v>
      </c>
      <c r="E31" s="296" t="str">
        <f t="shared" si="0"/>
        <v>MA</v>
      </c>
      <c r="F31" s="299">
        <v>36259</v>
      </c>
      <c r="G31" s="296"/>
      <c r="H31" s="301" t="s">
        <v>211</v>
      </c>
      <c r="I31" s="320" t="s">
        <v>156</v>
      </c>
      <c r="J31" s="301"/>
      <c r="K31" s="185"/>
      <c r="L31" s="157">
        <f t="shared" ca="1" si="1"/>
        <v>25</v>
      </c>
    </row>
    <row r="32" spans="1:21" x14ac:dyDescent="0.25">
      <c r="A32" s="139"/>
      <c r="B32" s="172"/>
      <c r="C32" s="171"/>
      <c r="D32" s="346"/>
      <c r="E32" s="172"/>
      <c r="F32" s="347"/>
      <c r="G32" s="172"/>
      <c r="H32" s="348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9"/>
      <c r="J36" s="177"/>
      <c r="K36" s="46"/>
      <c r="L36" s="157" t="str">
        <f t="shared" ca="1" si="1"/>
        <v/>
      </c>
    </row>
    <row r="37" spans="1:12" x14ac:dyDescent="0.25">
      <c r="A37" s="345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 xr:uid="{00000000-0009-0000-0000-00000F000000}">
    <sortState xmlns:xlrd2="http://schemas.microsoft.com/office/spreadsheetml/2017/richdata2"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 xr:uid="{00000000-0002-0000-0F00-000000000000}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EM'!$E33="MC"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565" t="s">
        <v>0</v>
      </c>
      <c r="D1" s="565"/>
      <c r="E1" s="565"/>
      <c r="F1" s="565"/>
      <c r="G1" s="565"/>
      <c r="H1" s="565"/>
      <c r="I1" s="3"/>
      <c r="J1" s="47"/>
      <c r="K1" s="47"/>
      <c r="L1" s="47"/>
    </row>
    <row r="2" spans="1:14" s="4" customFormat="1" ht="15.75" x14ac:dyDescent="0.25">
      <c r="A2" s="1"/>
      <c r="B2" s="2"/>
      <c r="C2" s="565" t="s">
        <v>1</v>
      </c>
      <c r="D2" s="565"/>
      <c r="E2" s="565"/>
      <c r="F2" s="565"/>
      <c r="G2" s="565"/>
      <c r="H2" s="565"/>
      <c r="I2" s="5"/>
      <c r="J2" s="48"/>
      <c r="K2" s="48"/>
      <c r="L2" s="48"/>
    </row>
    <row r="3" spans="1:14" s="4" customFormat="1" ht="18.75" x14ac:dyDescent="0.25">
      <c r="A3" s="1"/>
      <c r="B3" s="2"/>
      <c r="C3" s="562" t="s">
        <v>2</v>
      </c>
      <c r="D3" s="562"/>
      <c r="E3" s="562"/>
      <c r="F3" s="562"/>
      <c r="G3" s="562"/>
      <c r="H3" s="562"/>
      <c r="I3" s="6"/>
      <c r="J3" s="49"/>
      <c r="K3" s="49"/>
      <c r="L3" s="49"/>
    </row>
    <row r="4" spans="1:14" s="4" customFormat="1" ht="19.5" thickBot="1" x14ac:dyDescent="0.3">
      <c r="A4" s="1"/>
      <c r="B4" s="1"/>
      <c r="C4" s="562" t="s">
        <v>45</v>
      </c>
      <c r="D4" s="562"/>
      <c r="E4" s="562"/>
      <c r="F4" s="562"/>
      <c r="G4" s="562"/>
      <c r="H4" s="562"/>
      <c r="I4" s="5"/>
      <c r="J4" s="48"/>
      <c r="K4" s="48"/>
      <c r="L4" s="48"/>
    </row>
    <row r="5" spans="1:14" ht="46.5" customHeight="1" thickBot="1" x14ac:dyDescent="0.3">
      <c r="A5" s="566" t="s">
        <v>42</v>
      </c>
      <c r="B5" s="567"/>
      <c r="C5" s="567"/>
      <c r="D5" s="567"/>
      <c r="E5" s="567"/>
      <c r="F5" s="567"/>
      <c r="G5" s="567"/>
      <c r="H5" s="568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 xr:uid="{00000000-0002-0000-1000-000000000000}">
      <formula1>"DISP.TRABALHO,DISP.PROLE,DISP.IDADE,DISP.MÉDICA"</formula1>
    </dataValidation>
    <dataValidation type="list" allowBlank="1" showInputMessage="1" showErrorMessage="1" sqref="K7:K52" xr:uid="{00000000-0002-0000-1000-000001000000}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Neto</cp:lastModifiedBy>
  <cp:lastPrinted>2024-12-26T14:20:03Z</cp:lastPrinted>
  <dcterms:created xsi:type="dcterms:W3CDTF">2017-07-11T11:38:14Z</dcterms:created>
  <dcterms:modified xsi:type="dcterms:W3CDTF">2025-03-16T16:13:57Z</dcterms:modified>
</cp:coreProperties>
</file>